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bracedf.sharepoint.com/sites/Gasnatural/Distribuicao/05 - Revisões Tarifárias/Ceg e Ceg Rio/2023-2027/CP 02_2025 Agenersa_Taxa WACC/"/>
    </mc:Choice>
  </mc:AlternateContent>
  <xr:revisionPtr revIDLastSave="55" documentId="8_{24AF54D5-0306-4FEE-91FC-96C072412035}" xr6:coauthVersionLast="47" xr6:coauthVersionMax="47" xr10:uidLastSave="{DA6037AF-6E8A-48E0-ABA9-473BCDBA4A30}"/>
  <bookViews>
    <workbookView xWindow="-110" yWindow="-110" windowWidth="19420" windowHeight="10300" xr2:uid="{A6FA8D17-F8E7-46B7-8836-B65D0AA6EFE8}"/>
  </bookViews>
  <sheets>
    <sheet name="WACC" sheetId="12" r:id="rId1"/>
    <sheet name="Estrutura de Capital" sheetId="14" r:id="rId2"/>
    <sheet name="Taxa livre r" sheetId="1" r:id="rId3"/>
    <sheet name="Beta Damodaran" sheetId="2" r:id="rId4"/>
    <sheet name="Beta SP" sheetId="10" r:id="rId5"/>
    <sheet name="Premio rm" sheetId="4" r:id="rId6"/>
    <sheet name="Risco país" sheetId="7" r:id="rId7"/>
    <sheet name="CPI-U" sheetId="8" r:id="rId8"/>
  </sheets>
  <externalReferences>
    <externalReference r:id="rId9"/>
    <externalReference r:id="rId10"/>
  </externalReferences>
  <definedNames>
    <definedName name="_xlnm._FilterDatabase" localSheetId="3" hidden="1">'Beta Damodaran'!$A$1:$P$13</definedName>
    <definedName name="BDB_EGN1_US_Fontes_de_capit">#REF!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12" l="1"/>
  <c r="AG5" i="2"/>
  <c r="N3" i="1"/>
  <c r="B9" i="14"/>
  <c r="C27" i="14"/>
  <c r="C26" i="14"/>
  <c r="G11" i="12" l="1"/>
  <c r="E9" i="8"/>
  <c r="E8" i="8"/>
  <c r="G3" i="12" l="1"/>
  <c r="B7" i="12"/>
  <c r="B10" i="14"/>
  <c r="C9" i="14"/>
  <c r="C10" i="14" s="1"/>
  <c r="B11" i="14" l="1"/>
  <c r="C11" i="14"/>
  <c r="B21" i="14" l="1"/>
  <c r="C21" i="14"/>
  <c r="C22" i="14" s="1"/>
  <c r="D21" i="14"/>
  <c r="D22" i="14" s="1"/>
  <c r="D23" i="14" s="1"/>
  <c r="E21" i="14"/>
  <c r="E22" i="14" s="1"/>
  <c r="E23" i="14" s="1"/>
  <c r="D9" i="14"/>
  <c r="E9" i="14"/>
  <c r="K21" i="14"/>
  <c r="K22" i="14" s="1"/>
  <c r="J15" i="14"/>
  <c r="I15" i="14"/>
  <c r="I19" i="14" s="1"/>
  <c r="I21" i="14" s="1"/>
  <c r="H15" i="14"/>
  <c r="H19" i="14" s="1"/>
  <c r="H21" i="14" s="1"/>
  <c r="G15" i="14"/>
  <c r="G19" i="14" s="1"/>
  <c r="G21" i="14" s="1"/>
  <c r="F15" i="14"/>
  <c r="F19" i="14" s="1"/>
  <c r="F21" i="14" s="1"/>
  <c r="K9" i="14"/>
  <c r="J3" i="14"/>
  <c r="J7" i="14" s="1"/>
  <c r="J9" i="14" s="1"/>
  <c r="I3" i="14"/>
  <c r="I7" i="14" s="1"/>
  <c r="I9" i="14" s="1"/>
  <c r="H3" i="14"/>
  <c r="H7" i="14" s="1"/>
  <c r="H9" i="14" s="1"/>
  <c r="G3" i="14"/>
  <c r="G7" i="14" s="1"/>
  <c r="G9" i="14" s="1"/>
  <c r="F3" i="14"/>
  <c r="F7" i="14" s="1"/>
  <c r="F9" i="14" s="1"/>
  <c r="N103" i="4"/>
  <c r="N104" i="4"/>
  <c r="N105" i="4"/>
  <c r="N106" i="4"/>
  <c r="N107" i="4"/>
  <c r="N108" i="4"/>
  <c r="N109" i="4"/>
  <c r="N110" i="4"/>
  <c r="N111" i="4"/>
  <c r="N112" i="4"/>
  <c r="N113" i="4"/>
  <c r="N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02" i="4"/>
  <c r="E11" i="12"/>
  <c r="C11" i="12"/>
  <c r="B11" i="12"/>
  <c r="G9" i="12"/>
  <c r="E9" i="12"/>
  <c r="C9" i="12"/>
  <c r="B9" i="12"/>
  <c r="G8" i="12"/>
  <c r="E8" i="12"/>
  <c r="C8" i="12"/>
  <c r="B8" i="12"/>
  <c r="C7" i="12"/>
  <c r="C6" i="12"/>
  <c r="B6" i="12"/>
  <c r="E3" i="12"/>
  <c r="C3" i="12"/>
  <c r="B3" i="12"/>
  <c r="E5" i="8"/>
  <c r="N5" i="7"/>
  <c r="N14" i="7"/>
  <c r="J3" i="7"/>
  <c r="N2" i="7"/>
  <c r="F11" i="4"/>
  <c r="F10" i="4"/>
  <c r="F4" i="4"/>
  <c r="F3" i="4"/>
  <c r="P9" i="14" l="1"/>
  <c r="B22" i="14"/>
  <c r="C23" i="14"/>
  <c r="E10" i="14"/>
  <c r="E11" i="14" s="1"/>
  <c r="D10" i="14"/>
  <c r="J19" i="14"/>
  <c r="J21" i="14" s="1"/>
  <c r="J22" i="14" s="1"/>
  <c r="J23" i="14" s="1"/>
  <c r="F22" i="14"/>
  <c r="F23" i="14" s="1"/>
  <c r="J10" i="14"/>
  <c r="J11" i="14" s="1"/>
  <c r="H10" i="14"/>
  <c r="O9" i="14"/>
  <c r="F10" i="14"/>
  <c r="N9" i="14"/>
  <c r="I22" i="14"/>
  <c r="I23" i="14" s="1"/>
  <c r="I10" i="14"/>
  <c r="I11" i="14" s="1"/>
  <c r="G10" i="14"/>
  <c r="K23" i="14"/>
  <c r="K10" i="14"/>
  <c r="K11" i="14" s="1"/>
  <c r="G22" i="14"/>
  <c r="H22" i="14"/>
  <c r="H23" i="14" s="1"/>
  <c r="F14" i="4"/>
  <c r="B23" i="14" l="1"/>
  <c r="P22" i="14"/>
  <c r="P21" i="14"/>
  <c r="D11" i="14"/>
  <c r="P10" i="14"/>
  <c r="P11" i="14"/>
  <c r="O21" i="14"/>
  <c r="N21" i="14"/>
  <c r="O10" i="14"/>
  <c r="H11" i="14"/>
  <c r="O11" i="14" s="1"/>
  <c r="O23" i="14"/>
  <c r="G23" i="14"/>
  <c r="N23" i="14" s="1"/>
  <c r="N10" i="14"/>
  <c r="O22" i="14"/>
  <c r="G11" i="14"/>
  <c r="F11" i="14"/>
  <c r="N22" i="14"/>
  <c r="P23" i="14" l="1"/>
  <c r="B29" i="14"/>
  <c r="N11" i="14"/>
  <c r="G5" i="12" l="1"/>
  <c r="G6" i="12" s="1"/>
  <c r="G7" i="12" s="1"/>
  <c r="BM551" i="10"/>
  <c r="BL551" i="10"/>
  <c r="BK551" i="10"/>
  <c r="BJ551" i="10"/>
  <c r="BI551" i="10"/>
  <c r="BH551" i="10"/>
  <c r="BG551" i="10"/>
  <c r="BF551" i="10"/>
  <c r="BE551" i="10"/>
  <c r="BD551" i="10"/>
  <c r="BC551" i="10"/>
  <c r="BB551" i="10"/>
  <c r="BA551" i="10"/>
  <c r="AZ551" i="10"/>
  <c r="AY551" i="10"/>
  <c r="AX551" i="10"/>
  <c r="AW551" i="10"/>
  <c r="AV551" i="10"/>
  <c r="AU551" i="10"/>
  <c r="AT551" i="10"/>
  <c r="AS551" i="10"/>
  <c r="AR551" i="10"/>
  <c r="AQ551" i="10"/>
  <c r="AP551" i="10"/>
  <c r="AO551" i="10"/>
  <c r="AN551" i="10"/>
  <c r="AM551" i="10"/>
  <c r="AL551" i="10"/>
  <c r="AK551" i="10"/>
  <c r="AJ551" i="10"/>
  <c r="AI551" i="10"/>
  <c r="BM550" i="10"/>
  <c r="BL550" i="10"/>
  <c r="BK550" i="10"/>
  <c r="BJ550" i="10"/>
  <c r="BI550" i="10"/>
  <c r="BH550" i="10"/>
  <c r="BG550" i="10"/>
  <c r="BF550" i="10"/>
  <c r="BE550" i="10"/>
  <c r="BD550" i="10"/>
  <c r="BC550" i="10"/>
  <c r="BB550" i="10"/>
  <c r="BA550" i="10"/>
  <c r="AZ550" i="10"/>
  <c r="AY550" i="10"/>
  <c r="AX550" i="10"/>
  <c r="AW550" i="10"/>
  <c r="AV550" i="10"/>
  <c r="AU550" i="10"/>
  <c r="AT550" i="10"/>
  <c r="AS550" i="10"/>
  <c r="AR550" i="10"/>
  <c r="AQ550" i="10"/>
  <c r="AP550" i="10"/>
  <c r="AO550" i="10"/>
  <c r="AN550" i="10"/>
  <c r="AM550" i="10"/>
  <c r="AL550" i="10"/>
  <c r="AK550" i="10"/>
  <c r="AJ550" i="10"/>
  <c r="AI550" i="10"/>
  <c r="BM549" i="10"/>
  <c r="BL549" i="10"/>
  <c r="BK549" i="10"/>
  <c r="BJ549" i="10"/>
  <c r="BI549" i="10"/>
  <c r="BH549" i="10"/>
  <c r="BG549" i="10"/>
  <c r="BF549" i="10"/>
  <c r="BE549" i="10"/>
  <c r="BD549" i="10"/>
  <c r="BC549" i="10"/>
  <c r="BB549" i="10"/>
  <c r="BA549" i="10"/>
  <c r="AZ549" i="10"/>
  <c r="AY549" i="10"/>
  <c r="AX549" i="10"/>
  <c r="AW549" i="10"/>
  <c r="AV549" i="10"/>
  <c r="AU549" i="10"/>
  <c r="AT549" i="10"/>
  <c r="AS549" i="10"/>
  <c r="AR549" i="10"/>
  <c r="AQ549" i="10"/>
  <c r="AP549" i="10"/>
  <c r="AO549" i="10"/>
  <c r="AN549" i="10"/>
  <c r="AM549" i="10"/>
  <c r="AL549" i="10"/>
  <c r="AK549" i="10"/>
  <c r="AJ549" i="10"/>
  <c r="AI549" i="10"/>
  <c r="BM548" i="10"/>
  <c r="BL548" i="10"/>
  <c r="BK548" i="10"/>
  <c r="BJ548" i="10"/>
  <c r="BI548" i="10"/>
  <c r="BH548" i="10"/>
  <c r="BG548" i="10"/>
  <c r="BF548" i="10"/>
  <c r="BE548" i="10"/>
  <c r="BD548" i="10"/>
  <c r="BC548" i="10"/>
  <c r="BB548" i="10"/>
  <c r="BA548" i="10"/>
  <c r="AZ548" i="10"/>
  <c r="AY548" i="10"/>
  <c r="AX548" i="10"/>
  <c r="AW548" i="10"/>
  <c r="AV548" i="10"/>
  <c r="AU548" i="10"/>
  <c r="AT548" i="10"/>
  <c r="AS548" i="10"/>
  <c r="AR548" i="10"/>
  <c r="AQ548" i="10"/>
  <c r="AP548" i="10"/>
  <c r="AO548" i="10"/>
  <c r="AN548" i="10"/>
  <c r="AM548" i="10"/>
  <c r="AL548" i="10"/>
  <c r="AK548" i="10"/>
  <c r="AJ548" i="10"/>
  <c r="AI548" i="10"/>
  <c r="BM547" i="10"/>
  <c r="BL547" i="10"/>
  <c r="BK547" i="10"/>
  <c r="BJ547" i="10"/>
  <c r="BI547" i="10"/>
  <c r="BH547" i="10"/>
  <c r="BG547" i="10"/>
  <c r="BF547" i="10"/>
  <c r="BE547" i="10"/>
  <c r="BD547" i="10"/>
  <c r="BC547" i="10"/>
  <c r="BB547" i="10"/>
  <c r="BA547" i="10"/>
  <c r="AZ547" i="10"/>
  <c r="AY547" i="10"/>
  <c r="AX547" i="10"/>
  <c r="AW547" i="10"/>
  <c r="AV547" i="10"/>
  <c r="AU547" i="10"/>
  <c r="AT547" i="10"/>
  <c r="AS547" i="10"/>
  <c r="AR547" i="10"/>
  <c r="AQ547" i="10"/>
  <c r="AP547" i="10"/>
  <c r="AO547" i="10"/>
  <c r="AN547" i="10"/>
  <c r="AM547" i="10"/>
  <c r="AL547" i="10"/>
  <c r="AK547" i="10"/>
  <c r="AJ547" i="10"/>
  <c r="AI547" i="10"/>
  <c r="BM546" i="10"/>
  <c r="BL546" i="10"/>
  <c r="BK546" i="10"/>
  <c r="BJ546" i="10"/>
  <c r="BI546" i="10"/>
  <c r="BH546" i="10"/>
  <c r="BG546" i="10"/>
  <c r="BF546" i="10"/>
  <c r="BE546" i="10"/>
  <c r="BD546" i="10"/>
  <c r="BC546" i="10"/>
  <c r="BB546" i="10"/>
  <c r="BA546" i="10"/>
  <c r="AZ546" i="10"/>
  <c r="AY546" i="10"/>
  <c r="AX546" i="10"/>
  <c r="AW546" i="10"/>
  <c r="AV546" i="10"/>
  <c r="AU546" i="10"/>
  <c r="AT546" i="10"/>
  <c r="AS546" i="10"/>
  <c r="AR546" i="10"/>
  <c r="AQ546" i="10"/>
  <c r="AP546" i="10"/>
  <c r="AO546" i="10"/>
  <c r="AN546" i="10"/>
  <c r="AM546" i="10"/>
  <c r="AL546" i="10"/>
  <c r="AK546" i="10"/>
  <c r="AJ546" i="10"/>
  <c r="AI546" i="10"/>
  <c r="BM545" i="10"/>
  <c r="BL545" i="10"/>
  <c r="BK545" i="10"/>
  <c r="BJ545" i="10"/>
  <c r="BI545" i="10"/>
  <c r="BH545" i="10"/>
  <c r="BG545" i="10"/>
  <c r="BF545" i="10"/>
  <c r="BE545" i="10"/>
  <c r="BD545" i="10"/>
  <c r="BC545" i="10"/>
  <c r="BB545" i="10"/>
  <c r="BA545" i="10"/>
  <c r="AZ545" i="10"/>
  <c r="AY545" i="10"/>
  <c r="AX545" i="10"/>
  <c r="AW545" i="10"/>
  <c r="AV545" i="10"/>
  <c r="AU545" i="10"/>
  <c r="AT545" i="10"/>
  <c r="AS545" i="10"/>
  <c r="AR545" i="10"/>
  <c r="AQ545" i="10"/>
  <c r="AP545" i="10"/>
  <c r="AO545" i="10"/>
  <c r="AN545" i="10"/>
  <c r="AM545" i="10"/>
  <c r="AL545" i="10"/>
  <c r="AK545" i="10"/>
  <c r="AJ545" i="10"/>
  <c r="AI545" i="10"/>
  <c r="BM544" i="10"/>
  <c r="BL544" i="10"/>
  <c r="BK544" i="10"/>
  <c r="BJ544" i="10"/>
  <c r="BI544" i="10"/>
  <c r="BH544" i="10"/>
  <c r="BG544" i="10"/>
  <c r="BF544" i="10"/>
  <c r="BE544" i="10"/>
  <c r="BD544" i="10"/>
  <c r="BC544" i="10"/>
  <c r="BB544" i="10"/>
  <c r="BA544" i="10"/>
  <c r="AZ544" i="10"/>
  <c r="AY544" i="10"/>
  <c r="AX544" i="10"/>
  <c r="AW544" i="10"/>
  <c r="AV544" i="10"/>
  <c r="AU544" i="10"/>
  <c r="AT544" i="10"/>
  <c r="AS544" i="10"/>
  <c r="AR544" i="10"/>
  <c r="AQ544" i="10"/>
  <c r="AP544" i="10"/>
  <c r="AO544" i="10"/>
  <c r="AN544" i="10"/>
  <c r="AM544" i="10"/>
  <c r="AL544" i="10"/>
  <c r="AK544" i="10"/>
  <c r="AJ544" i="10"/>
  <c r="AI544" i="10"/>
  <c r="BM543" i="10"/>
  <c r="BL543" i="10"/>
  <c r="BK543" i="10"/>
  <c r="BJ543" i="10"/>
  <c r="BI543" i="10"/>
  <c r="BH543" i="10"/>
  <c r="BG543" i="10"/>
  <c r="BF543" i="10"/>
  <c r="BE543" i="10"/>
  <c r="BD543" i="10"/>
  <c r="BC543" i="10"/>
  <c r="BB543" i="10"/>
  <c r="BA543" i="10"/>
  <c r="AZ543" i="10"/>
  <c r="AY543" i="10"/>
  <c r="AX543" i="10"/>
  <c r="AW543" i="10"/>
  <c r="AV543" i="10"/>
  <c r="AU543" i="10"/>
  <c r="AT543" i="10"/>
  <c r="AS543" i="10"/>
  <c r="AR543" i="10"/>
  <c r="AQ543" i="10"/>
  <c r="AP543" i="10"/>
  <c r="AO543" i="10"/>
  <c r="AN543" i="10"/>
  <c r="AM543" i="10"/>
  <c r="AL543" i="10"/>
  <c r="AK543" i="10"/>
  <c r="AJ543" i="10"/>
  <c r="AI543" i="10"/>
  <c r="BM542" i="10"/>
  <c r="BL542" i="10"/>
  <c r="BK542" i="10"/>
  <c r="BJ542" i="10"/>
  <c r="BI542" i="10"/>
  <c r="BH542" i="10"/>
  <c r="BG542" i="10"/>
  <c r="BF542" i="10"/>
  <c r="BE542" i="10"/>
  <c r="BD542" i="10"/>
  <c r="BC542" i="10"/>
  <c r="BB542" i="10"/>
  <c r="BA542" i="10"/>
  <c r="AZ542" i="10"/>
  <c r="AY542" i="10"/>
  <c r="AX542" i="10"/>
  <c r="AW542" i="10"/>
  <c r="AV542" i="10"/>
  <c r="AU542" i="10"/>
  <c r="AT542" i="10"/>
  <c r="AS542" i="10"/>
  <c r="AR542" i="10"/>
  <c r="AQ542" i="10"/>
  <c r="AP542" i="10"/>
  <c r="AO542" i="10"/>
  <c r="AN542" i="10"/>
  <c r="AM542" i="10"/>
  <c r="AL542" i="10"/>
  <c r="AK542" i="10"/>
  <c r="AJ542" i="10"/>
  <c r="AI542" i="10"/>
  <c r="BM541" i="10"/>
  <c r="BL541" i="10"/>
  <c r="BK541" i="10"/>
  <c r="BJ541" i="10"/>
  <c r="BI541" i="10"/>
  <c r="BH541" i="10"/>
  <c r="BG541" i="10"/>
  <c r="BF541" i="10"/>
  <c r="BE541" i="10"/>
  <c r="BD541" i="10"/>
  <c r="BC541" i="10"/>
  <c r="BB541" i="10"/>
  <c r="BA541" i="10"/>
  <c r="AZ541" i="10"/>
  <c r="AY541" i="10"/>
  <c r="AX541" i="10"/>
  <c r="AW541" i="10"/>
  <c r="AV541" i="10"/>
  <c r="AU541" i="10"/>
  <c r="AT541" i="10"/>
  <c r="AS541" i="10"/>
  <c r="AR541" i="10"/>
  <c r="AQ541" i="10"/>
  <c r="AP541" i="10"/>
  <c r="AO541" i="10"/>
  <c r="AN541" i="10"/>
  <c r="AM541" i="10"/>
  <c r="AL541" i="10"/>
  <c r="AK541" i="10"/>
  <c r="AJ541" i="10"/>
  <c r="AI541" i="10"/>
  <c r="BM540" i="10"/>
  <c r="BL540" i="10"/>
  <c r="BK540" i="10"/>
  <c r="BJ540" i="10"/>
  <c r="BI540" i="10"/>
  <c r="BH540" i="10"/>
  <c r="BG540" i="10"/>
  <c r="BF540" i="10"/>
  <c r="BE540" i="10"/>
  <c r="BD540" i="10"/>
  <c r="BC540" i="10"/>
  <c r="BB540" i="10"/>
  <c r="BA540" i="10"/>
  <c r="AZ540" i="10"/>
  <c r="AY540" i="10"/>
  <c r="AX540" i="10"/>
  <c r="AW540" i="10"/>
  <c r="AV540" i="10"/>
  <c r="AU540" i="10"/>
  <c r="AT540" i="10"/>
  <c r="AS540" i="10"/>
  <c r="AR540" i="10"/>
  <c r="AQ540" i="10"/>
  <c r="AP540" i="10"/>
  <c r="AO540" i="10"/>
  <c r="AN540" i="10"/>
  <c r="AM540" i="10"/>
  <c r="AL540" i="10"/>
  <c r="AK540" i="10"/>
  <c r="AJ540" i="10"/>
  <c r="AI540" i="10"/>
  <c r="BM539" i="10"/>
  <c r="BL539" i="10"/>
  <c r="BK539" i="10"/>
  <c r="BJ539" i="10"/>
  <c r="BI539" i="10"/>
  <c r="BH539" i="10"/>
  <c r="BG539" i="10"/>
  <c r="BF539" i="10"/>
  <c r="BE539" i="10"/>
  <c r="BD539" i="10"/>
  <c r="BC539" i="10"/>
  <c r="BB539" i="10"/>
  <c r="BA539" i="10"/>
  <c r="AZ539" i="10"/>
  <c r="AY539" i="10"/>
  <c r="AX539" i="10"/>
  <c r="AW539" i="10"/>
  <c r="AV539" i="10"/>
  <c r="AU539" i="10"/>
  <c r="AT539" i="10"/>
  <c r="AS539" i="10"/>
  <c r="AR539" i="10"/>
  <c r="AQ539" i="10"/>
  <c r="AP539" i="10"/>
  <c r="AO539" i="10"/>
  <c r="AN539" i="10"/>
  <c r="AM539" i="10"/>
  <c r="AL539" i="10"/>
  <c r="AK539" i="10"/>
  <c r="AJ539" i="10"/>
  <c r="AI539" i="10"/>
  <c r="BM538" i="10"/>
  <c r="BL538" i="10"/>
  <c r="BK538" i="10"/>
  <c r="BJ538" i="10"/>
  <c r="BI538" i="10"/>
  <c r="BH538" i="10"/>
  <c r="BG538" i="10"/>
  <c r="BF538" i="10"/>
  <c r="BE538" i="10"/>
  <c r="BD538" i="10"/>
  <c r="BC538" i="10"/>
  <c r="BB538" i="10"/>
  <c r="BA538" i="10"/>
  <c r="AZ538" i="10"/>
  <c r="AY538" i="10"/>
  <c r="AX538" i="10"/>
  <c r="AW538" i="10"/>
  <c r="AV538" i="10"/>
  <c r="AU538" i="10"/>
  <c r="AT538" i="10"/>
  <c r="AS538" i="10"/>
  <c r="AR538" i="10"/>
  <c r="AQ538" i="10"/>
  <c r="AP538" i="10"/>
  <c r="AO538" i="10"/>
  <c r="AN538" i="10"/>
  <c r="AM538" i="10"/>
  <c r="AL538" i="10"/>
  <c r="AK538" i="10"/>
  <c r="AJ538" i="10"/>
  <c r="AI538" i="10"/>
  <c r="BM537" i="10"/>
  <c r="BL537" i="10"/>
  <c r="BK537" i="10"/>
  <c r="BJ537" i="10"/>
  <c r="BI537" i="10"/>
  <c r="BH537" i="10"/>
  <c r="BG537" i="10"/>
  <c r="BF537" i="10"/>
  <c r="BE537" i="10"/>
  <c r="BD537" i="10"/>
  <c r="BC537" i="10"/>
  <c r="BB537" i="10"/>
  <c r="BA537" i="10"/>
  <c r="AZ537" i="10"/>
  <c r="AY537" i="10"/>
  <c r="AX537" i="10"/>
  <c r="AW537" i="10"/>
  <c r="AV537" i="10"/>
  <c r="AU537" i="10"/>
  <c r="AT537" i="10"/>
  <c r="AS537" i="10"/>
  <c r="AR537" i="10"/>
  <c r="AQ537" i="10"/>
  <c r="AP537" i="10"/>
  <c r="AO537" i="10"/>
  <c r="AN537" i="10"/>
  <c r="AM537" i="10"/>
  <c r="AL537" i="10"/>
  <c r="AK537" i="10"/>
  <c r="AJ537" i="10"/>
  <c r="AI537" i="10"/>
  <c r="BM536" i="10"/>
  <c r="BL536" i="10"/>
  <c r="BK536" i="10"/>
  <c r="BJ536" i="10"/>
  <c r="BI536" i="10"/>
  <c r="BH536" i="10"/>
  <c r="BG536" i="10"/>
  <c r="BF536" i="10"/>
  <c r="BE536" i="10"/>
  <c r="BD536" i="10"/>
  <c r="BC536" i="10"/>
  <c r="BB536" i="10"/>
  <c r="BA536" i="10"/>
  <c r="AZ536" i="10"/>
  <c r="AY536" i="10"/>
  <c r="AX536" i="10"/>
  <c r="AW536" i="10"/>
  <c r="AV536" i="10"/>
  <c r="AU536" i="10"/>
  <c r="AT536" i="10"/>
  <c r="AS536" i="10"/>
  <c r="AR536" i="10"/>
  <c r="AQ536" i="10"/>
  <c r="AP536" i="10"/>
  <c r="AO536" i="10"/>
  <c r="AN536" i="10"/>
  <c r="AM536" i="10"/>
  <c r="AL536" i="10"/>
  <c r="AK536" i="10"/>
  <c r="AJ536" i="10"/>
  <c r="AI536" i="10"/>
  <c r="BM535" i="10"/>
  <c r="BL535" i="10"/>
  <c r="BK535" i="10"/>
  <c r="BJ535" i="10"/>
  <c r="BI535" i="10"/>
  <c r="BH535" i="10"/>
  <c r="BG535" i="10"/>
  <c r="BF535" i="10"/>
  <c r="BE535" i="10"/>
  <c r="BD535" i="10"/>
  <c r="BC535" i="10"/>
  <c r="BB535" i="10"/>
  <c r="BA535" i="10"/>
  <c r="AZ535" i="10"/>
  <c r="AY535" i="10"/>
  <c r="AX535" i="10"/>
  <c r="AW535" i="10"/>
  <c r="AV535" i="10"/>
  <c r="AU535" i="10"/>
  <c r="AT535" i="10"/>
  <c r="AS535" i="10"/>
  <c r="AR535" i="10"/>
  <c r="AQ535" i="10"/>
  <c r="AP535" i="10"/>
  <c r="AO535" i="10"/>
  <c r="AN535" i="10"/>
  <c r="AM535" i="10"/>
  <c r="AL535" i="10"/>
  <c r="AK535" i="10"/>
  <c r="AJ535" i="10"/>
  <c r="AI535" i="10"/>
  <c r="BM534" i="10"/>
  <c r="BL534" i="10"/>
  <c r="BK534" i="10"/>
  <c r="BJ534" i="10"/>
  <c r="BI534" i="10"/>
  <c r="BH534" i="10"/>
  <c r="BG534" i="10"/>
  <c r="BF534" i="10"/>
  <c r="BE534" i="10"/>
  <c r="BD534" i="10"/>
  <c r="BC534" i="10"/>
  <c r="BB534" i="10"/>
  <c r="BA534" i="10"/>
  <c r="AZ534" i="10"/>
  <c r="AY534" i="10"/>
  <c r="AX534" i="10"/>
  <c r="AW534" i="10"/>
  <c r="AV534" i="10"/>
  <c r="AU534" i="10"/>
  <c r="AT534" i="10"/>
  <c r="AS534" i="10"/>
  <c r="AR534" i="10"/>
  <c r="AQ534" i="10"/>
  <c r="AP534" i="10"/>
  <c r="AO534" i="10"/>
  <c r="AN534" i="10"/>
  <c r="AM534" i="10"/>
  <c r="AL534" i="10"/>
  <c r="AK534" i="10"/>
  <c r="AJ534" i="10"/>
  <c r="AI534" i="10"/>
  <c r="BM533" i="10"/>
  <c r="BL533" i="10"/>
  <c r="BK533" i="10"/>
  <c r="BJ533" i="10"/>
  <c r="BI533" i="10"/>
  <c r="BH533" i="10"/>
  <c r="BG533" i="10"/>
  <c r="BF533" i="10"/>
  <c r="BE533" i="10"/>
  <c r="BD533" i="10"/>
  <c r="BC533" i="10"/>
  <c r="BB533" i="10"/>
  <c r="BA533" i="10"/>
  <c r="AZ533" i="10"/>
  <c r="AY533" i="10"/>
  <c r="AX533" i="10"/>
  <c r="AW533" i="10"/>
  <c r="AV533" i="10"/>
  <c r="AU533" i="10"/>
  <c r="AT533" i="10"/>
  <c r="AS533" i="10"/>
  <c r="AR533" i="10"/>
  <c r="AQ533" i="10"/>
  <c r="AP533" i="10"/>
  <c r="AO533" i="10"/>
  <c r="AN533" i="10"/>
  <c r="AM533" i="10"/>
  <c r="AL533" i="10"/>
  <c r="AK533" i="10"/>
  <c r="AJ533" i="10"/>
  <c r="AI533" i="10"/>
  <c r="BM532" i="10"/>
  <c r="BL532" i="10"/>
  <c r="BK532" i="10"/>
  <c r="BJ532" i="10"/>
  <c r="BI532" i="10"/>
  <c r="BH532" i="10"/>
  <c r="BG532" i="10"/>
  <c r="BF532" i="10"/>
  <c r="BE532" i="10"/>
  <c r="BD532" i="10"/>
  <c r="BC532" i="10"/>
  <c r="BB532" i="10"/>
  <c r="BA532" i="10"/>
  <c r="AZ532" i="10"/>
  <c r="AY532" i="10"/>
  <c r="AX532" i="10"/>
  <c r="AW532" i="10"/>
  <c r="AV532" i="10"/>
  <c r="AU532" i="10"/>
  <c r="AT532" i="10"/>
  <c r="AS532" i="10"/>
  <c r="AR532" i="10"/>
  <c r="AQ532" i="10"/>
  <c r="AP532" i="10"/>
  <c r="AO532" i="10"/>
  <c r="AN532" i="10"/>
  <c r="AM532" i="10"/>
  <c r="AL532" i="10"/>
  <c r="AK532" i="10"/>
  <c r="AJ532" i="10"/>
  <c r="AI532" i="10"/>
  <c r="BM531" i="10"/>
  <c r="BL531" i="10"/>
  <c r="BK531" i="10"/>
  <c r="BJ531" i="10"/>
  <c r="BI531" i="10"/>
  <c r="BH531" i="10"/>
  <c r="BG531" i="10"/>
  <c r="BF531" i="10"/>
  <c r="BE531" i="10"/>
  <c r="BD531" i="10"/>
  <c r="BC531" i="10"/>
  <c r="BB531" i="10"/>
  <c r="BA531" i="10"/>
  <c r="AZ531" i="10"/>
  <c r="AY531" i="10"/>
  <c r="AX531" i="10"/>
  <c r="AW531" i="10"/>
  <c r="AV531" i="10"/>
  <c r="AU531" i="10"/>
  <c r="AT531" i="10"/>
  <c r="AS531" i="10"/>
  <c r="AR531" i="10"/>
  <c r="AQ531" i="10"/>
  <c r="AP531" i="10"/>
  <c r="AO531" i="10"/>
  <c r="AN531" i="10"/>
  <c r="AM531" i="10"/>
  <c r="AL531" i="10"/>
  <c r="AK531" i="10"/>
  <c r="AJ531" i="10"/>
  <c r="AI531" i="10"/>
  <c r="BM530" i="10"/>
  <c r="BL530" i="10"/>
  <c r="BK530" i="10"/>
  <c r="BJ530" i="10"/>
  <c r="BI530" i="10"/>
  <c r="BH530" i="10"/>
  <c r="BG530" i="10"/>
  <c r="BF530" i="10"/>
  <c r="BE530" i="10"/>
  <c r="BD530" i="10"/>
  <c r="BC530" i="10"/>
  <c r="BB530" i="10"/>
  <c r="BA530" i="10"/>
  <c r="AZ530" i="10"/>
  <c r="AY530" i="10"/>
  <c r="AX530" i="10"/>
  <c r="AW530" i="10"/>
  <c r="AV530" i="10"/>
  <c r="AU530" i="10"/>
  <c r="AT530" i="10"/>
  <c r="AS530" i="10"/>
  <c r="AR530" i="10"/>
  <c r="AQ530" i="10"/>
  <c r="AP530" i="10"/>
  <c r="AO530" i="10"/>
  <c r="AN530" i="10"/>
  <c r="AM530" i="10"/>
  <c r="AL530" i="10"/>
  <c r="AK530" i="10"/>
  <c r="AJ530" i="10"/>
  <c r="AI530" i="10"/>
  <c r="BM529" i="10"/>
  <c r="BL529" i="10"/>
  <c r="BK529" i="10"/>
  <c r="BJ529" i="10"/>
  <c r="BI529" i="10"/>
  <c r="BH529" i="10"/>
  <c r="BG529" i="10"/>
  <c r="BF529" i="10"/>
  <c r="BE529" i="10"/>
  <c r="BD529" i="10"/>
  <c r="BC529" i="10"/>
  <c r="BB529" i="10"/>
  <c r="BA529" i="10"/>
  <c r="AZ529" i="10"/>
  <c r="AY529" i="10"/>
  <c r="AX529" i="10"/>
  <c r="AW529" i="10"/>
  <c r="AV529" i="10"/>
  <c r="AU529" i="10"/>
  <c r="AT529" i="10"/>
  <c r="AS529" i="10"/>
  <c r="AR529" i="10"/>
  <c r="AQ529" i="10"/>
  <c r="AP529" i="10"/>
  <c r="AO529" i="10"/>
  <c r="AN529" i="10"/>
  <c r="AM529" i="10"/>
  <c r="AL529" i="10"/>
  <c r="AK529" i="10"/>
  <c r="AJ529" i="10"/>
  <c r="AI529" i="10"/>
  <c r="BM528" i="10"/>
  <c r="BL528" i="10"/>
  <c r="BK528" i="10"/>
  <c r="BJ528" i="10"/>
  <c r="BI528" i="10"/>
  <c r="BH528" i="10"/>
  <c r="BG528" i="10"/>
  <c r="BF528" i="10"/>
  <c r="BE528" i="10"/>
  <c r="BD528" i="10"/>
  <c r="BC528" i="10"/>
  <c r="BB528" i="10"/>
  <c r="BA528" i="10"/>
  <c r="AZ528" i="10"/>
  <c r="AY528" i="10"/>
  <c r="AX528" i="10"/>
  <c r="AW528" i="10"/>
  <c r="AV528" i="10"/>
  <c r="AU528" i="10"/>
  <c r="AT528" i="10"/>
  <c r="AS528" i="10"/>
  <c r="AR528" i="10"/>
  <c r="AQ528" i="10"/>
  <c r="AP528" i="10"/>
  <c r="AO528" i="10"/>
  <c r="AN528" i="10"/>
  <c r="AM528" i="10"/>
  <c r="AL528" i="10"/>
  <c r="AK528" i="10"/>
  <c r="AJ528" i="10"/>
  <c r="AI528" i="10"/>
  <c r="BM527" i="10"/>
  <c r="BL527" i="10"/>
  <c r="BK527" i="10"/>
  <c r="BJ527" i="10"/>
  <c r="BI527" i="10"/>
  <c r="BH527" i="10"/>
  <c r="BG527" i="10"/>
  <c r="BF527" i="10"/>
  <c r="BE527" i="10"/>
  <c r="BD527" i="10"/>
  <c r="BC527" i="10"/>
  <c r="BB527" i="10"/>
  <c r="BA527" i="10"/>
  <c r="AZ527" i="10"/>
  <c r="AY527" i="10"/>
  <c r="AX527" i="10"/>
  <c r="AW527" i="10"/>
  <c r="AV527" i="10"/>
  <c r="AU527" i="10"/>
  <c r="AT527" i="10"/>
  <c r="AS527" i="10"/>
  <c r="AR527" i="10"/>
  <c r="AQ527" i="10"/>
  <c r="AP527" i="10"/>
  <c r="AO527" i="10"/>
  <c r="AN527" i="10"/>
  <c r="AM527" i="10"/>
  <c r="AL527" i="10"/>
  <c r="AK527" i="10"/>
  <c r="AJ527" i="10"/>
  <c r="AI527" i="10"/>
  <c r="BM526" i="10"/>
  <c r="BL526" i="10"/>
  <c r="BK526" i="10"/>
  <c r="BJ526" i="10"/>
  <c r="BI526" i="10"/>
  <c r="BH526" i="10"/>
  <c r="BG526" i="10"/>
  <c r="BF526" i="10"/>
  <c r="BE526" i="10"/>
  <c r="BD526" i="10"/>
  <c r="BC526" i="10"/>
  <c r="BB526" i="10"/>
  <c r="BA526" i="10"/>
  <c r="AZ526" i="10"/>
  <c r="AY526" i="10"/>
  <c r="AX526" i="10"/>
  <c r="AW526" i="10"/>
  <c r="AV526" i="10"/>
  <c r="AU526" i="10"/>
  <c r="AT526" i="10"/>
  <c r="AS526" i="10"/>
  <c r="AR526" i="10"/>
  <c r="AQ526" i="10"/>
  <c r="AP526" i="10"/>
  <c r="AO526" i="10"/>
  <c r="AN526" i="10"/>
  <c r="AM526" i="10"/>
  <c r="AL526" i="10"/>
  <c r="AK526" i="10"/>
  <c r="AJ526" i="10"/>
  <c r="AI526" i="10"/>
  <c r="BM525" i="10"/>
  <c r="BL525" i="10"/>
  <c r="BK525" i="10"/>
  <c r="BJ525" i="10"/>
  <c r="BI525" i="10"/>
  <c r="BH525" i="10"/>
  <c r="BG525" i="10"/>
  <c r="BF525" i="10"/>
  <c r="BE525" i="10"/>
  <c r="BD525" i="10"/>
  <c r="BC525" i="10"/>
  <c r="BB525" i="10"/>
  <c r="BA525" i="10"/>
  <c r="AZ525" i="10"/>
  <c r="AY525" i="10"/>
  <c r="AX525" i="10"/>
  <c r="AW525" i="10"/>
  <c r="AV525" i="10"/>
  <c r="AU525" i="10"/>
  <c r="AT525" i="10"/>
  <c r="AS525" i="10"/>
  <c r="AR525" i="10"/>
  <c r="AQ525" i="10"/>
  <c r="AP525" i="10"/>
  <c r="AO525" i="10"/>
  <c r="AN525" i="10"/>
  <c r="AM525" i="10"/>
  <c r="AL525" i="10"/>
  <c r="AK525" i="10"/>
  <c r="AJ525" i="10"/>
  <c r="AI525" i="10"/>
  <c r="BM524" i="10"/>
  <c r="BL524" i="10"/>
  <c r="BK524" i="10"/>
  <c r="BJ524" i="10"/>
  <c r="BI524" i="10"/>
  <c r="BH524" i="10"/>
  <c r="BG524" i="10"/>
  <c r="BF524" i="10"/>
  <c r="BE524" i="10"/>
  <c r="BD524" i="10"/>
  <c r="BC524" i="10"/>
  <c r="BB524" i="10"/>
  <c r="BA524" i="10"/>
  <c r="AZ524" i="10"/>
  <c r="AY524" i="10"/>
  <c r="AX524" i="10"/>
  <c r="AW524" i="10"/>
  <c r="AV524" i="10"/>
  <c r="AU524" i="10"/>
  <c r="AT524" i="10"/>
  <c r="AS524" i="10"/>
  <c r="AR524" i="10"/>
  <c r="AQ524" i="10"/>
  <c r="AP524" i="10"/>
  <c r="AO524" i="10"/>
  <c r="AN524" i="10"/>
  <c r="AM524" i="10"/>
  <c r="AL524" i="10"/>
  <c r="AK524" i="10"/>
  <c r="AJ524" i="10"/>
  <c r="AI524" i="10"/>
  <c r="BM523" i="10"/>
  <c r="BL523" i="10"/>
  <c r="BK523" i="10"/>
  <c r="BJ523" i="10"/>
  <c r="BI523" i="10"/>
  <c r="BH523" i="10"/>
  <c r="BG523" i="10"/>
  <c r="BF523" i="10"/>
  <c r="BE523" i="10"/>
  <c r="BD523" i="10"/>
  <c r="BC523" i="10"/>
  <c r="BB523" i="10"/>
  <c r="BA523" i="10"/>
  <c r="AZ523" i="10"/>
  <c r="AY523" i="10"/>
  <c r="AX523" i="10"/>
  <c r="AW523" i="10"/>
  <c r="AV523" i="10"/>
  <c r="AU523" i="10"/>
  <c r="AT523" i="10"/>
  <c r="AS523" i="10"/>
  <c r="AR523" i="10"/>
  <c r="AQ523" i="10"/>
  <c r="AP523" i="10"/>
  <c r="AO523" i="10"/>
  <c r="AN523" i="10"/>
  <c r="AM523" i="10"/>
  <c r="AL523" i="10"/>
  <c r="AK523" i="10"/>
  <c r="AJ523" i="10"/>
  <c r="AI523" i="10"/>
  <c r="BM522" i="10"/>
  <c r="BL522" i="10"/>
  <c r="BK522" i="10"/>
  <c r="BJ522" i="10"/>
  <c r="BI522" i="10"/>
  <c r="BH522" i="10"/>
  <c r="BG522" i="10"/>
  <c r="BF522" i="10"/>
  <c r="BE522" i="10"/>
  <c r="BD522" i="10"/>
  <c r="BC522" i="10"/>
  <c r="BB522" i="10"/>
  <c r="BA522" i="10"/>
  <c r="AZ522" i="10"/>
  <c r="AY522" i="10"/>
  <c r="AX522" i="10"/>
  <c r="AW522" i="10"/>
  <c r="AV522" i="10"/>
  <c r="AU522" i="10"/>
  <c r="AT522" i="10"/>
  <c r="AS522" i="10"/>
  <c r="AR522" i="10"/>
  <c r="AQ522" i="10"/>
  <c r="AP522" i="10"/>
  <c r="AO522" i="10"/>
  <c r="AN522" i="10"/>
  <c r="AM522" i="10"/>
  <c r="AL522" i="10"/>
  <c r="AK522" i="10"/>
  <c r="AJ522" i="10"/>
  <c r="AI522" i="10"/>
  <c r="BM521" i="10"/>
  <c r="BL521" i="10"/>
  <c r="BK521" i="10"/>
  <c r="BJ521" i="10"/>
  <c r="BI521" i="10"/>
  <c r="BH521" i="10"/>
  <c r="BG521" i="10"/>
  <c r="BF521" i="10"/>
  <c r="BE521" i="10"/>
  <c r="BD521" i="10"/>
  <c r="BC521" i="10"/>
  <c r="BB521" i="10"/>
  <c r="BA521" i="10"/>
  <c r="AZ521" i="10"/>
  <c r="AY521" i="10"/>
  <c r="AX521" i="10"/>
  <c r="AW521" i="10"/>
  <c r="AV521" i="10"/>
  <c r="AU521" i="10"/>
  <c r="AT521" i="10"/>
  <c r="AS521" i="10"/>
  <c r="AR521" i="10"/>
  <c r="AQ521" i="10"/>
  <c r="AP521" i="10"/>
  <c r="AO521" i="10"/>
  <c r="AN521" i="10"/>
  <c r="AM521" i="10"/>
  <c r="AL521" i="10"/>
  <c r="AK521" i="10"/>
  <c r="AJ521" i="10"/>
  <c r="AI521" i="10"/>
  <c r="BM520" i="10"/>
  <c r="BL520" i="10"/>
  <c r="BK520" i="10"/>
  <c r="BJ520" i="10"/>
  <c r="BI520" i="10"/>
  <c r="BH520" i="10"/>
  <c r="BG520" i="10"/>
  <c r="BF520" i="10"/>
  <c r="BE520" i="10"/>
  <c r="BD520" i="10"/>
  <c r="BC520" i="10"/>
  <c r="BB520" i="10"/>
  <c r="BA520" i="10"/>
  <c r="AZ520" i="10"/>
  <c r="AY520" i="10"/>
  <c r="AX520" i="10"/>
  <c r="AW520" i="10"/>
  <c r="AV520" i="10"/>
  <c r="AU520" i="10"/>
  <c r="AT520" i="10"/>
  <c r="AS520" i="10"/>
  <c r="AR520" i="10"/>
  <c r="AQ520" i="10"/>
  <c r="AP520" i="10"/>
  <c r="AO520" i="10"/>
  <c r="AN520" i="10"/>
  <c r="AM520" i="10"/>
  <c r="AL520" i="10"/>
  <c r="AK520" i="10"/>
  <c r="AJ520" i="10"/>
  <c r="AI520" i="10"/>
  <c r="BM519" i="10"/>
  <c r="BL519" i="10"/>
  <c r="BK519" i="10"/>
  <c r="BJ519" i="10"/>
  <c r="BI519" i="10"/>
  <c r="BH519" i="10"/>
  <c r="BG519" i="10"/>
  <c r="BF519" i="10"/>
  <c r="BE519" i="10"/>
  <c r="BD519" i="10"/>
  <c r="BC519" i="10"/>
  <c r="BB519" i="10"/>
  <c r="BA519" i="10"/>
  <c r="AZ519" i="10"/>
  <c r="AY519" i="10"/>
  <c r="AX519" i="10"/>
  <c r="AW519" i="10"/>
  <c r="AV519" i="10"/>
  <c r="AU519" i="10"/>
  <c r="AT519" i="10"/>
  <c r="AS519" i="10"/>
  <c r="AR519" i="10"/>
  <c r="AQ519" i="10"/>
  <c r="AP519" i="10"/>
  <c r="AO519" i="10"/>
  <c r="AN519" i="10"/>
  <c r="AM519" i="10"/>
  <c r="AL519" i="10"/>
  <c r="AK519" i="10"/>
  <c r="AJ519" i="10"/>
  <c r="AI519" i="10"/>
  <c r="BM518" i="10"/>
  <c r="BL518" i="10"/>
  <c r="BK518" i="10"/>
  <c r="BJ518" i="10"/>
  <c r="BI518" i="10"/>
  <c r="BH518" i="10"/>
  <c r="BG518" i="10"/>
  <c r="BF518" i="10"/>
  <c r="BE518" i="10"/>
  <c r="BD518" i="10"/>
  <c r="BC518" i="10"/>
  <c r="BB518" i="10"/>
  <c r="BA518" i="10"/>
  <c r="AZ518" i="10"/>
  <c r="AY518" i="10"/>
  <c r="AX518" i="10"/>
  <c r="AW518" i="10"/>
  <c r="AV518" i="10"/>
  <c r="AU518" i="10"/>
  <c r="AT518" i="10"/>
  <c r="AS518" i="10"/>
  <c r="AR518" i="10"/>
  <c r="AQ518" i="10"/>
  <c r="AP518" i="10"/>
  <c r="AO518" i="10"/>
  <c r="AN518" i="10"/>
  <c r="AM518" i="10"/>
  <c r="AL518" i="10"/>
  <c r="AK518" i="10"/>
  <c r="AJ518" i="10"/>
  <c r="AI518" i="10"/>
  <c r="BM517" i="10"/>
  <c r="BL517" i="10"/>
  <c r="BK517" i="10"/>
  <c r="BJ517" i="10"/>
  <c r="BI517" i="10"/>
  <c r="BH517" i="10"/>
  <c r="BG517" i="10"/>
  <c r="BF517" i="10"/>
  <c r="BE517" i="10"/>
  <c r="BD517" i="10"/>
  <c r="BC517" i="10"/>
  <c r="BB517" i="10"/>
  <c r="BA517" i="10"/>
  <c r="AZ517" i="10"/>
  <c r="AY517" i="10"/>
  <c r="AX517" i="10"/>
  <c r="AW517" i="10"/>
  <c r="AV517" i="10"/>
  <c r="AU517" i="10"/>
  <c r="AT517" i="10"/>
  <c r="AS517" i="10"/>
  <c r="AR517" i="10"/>
  <c r="AQ517" i="10"/>
  <c r="AP517" i="10"/>
  <c r="AO517" i="10"/>
  <c r="AN517" i="10"/>
  <c r="AM517" i="10"/>
  <c r="AL517" i="10"/>
  <c r="AK517" i="10"/>
  <c r="AJ517" i="10"/>
  <c r="AI517" i="10"/>
  <c r="BM516" i="10"/>
  <c r="BL516" i="10"/>
  <c r="BK516" i="10"/>
  <c r="BJ516" i="10"/>
  <c r="BI516" i="10"/>
  <c r="BH516" i="10"/>
  <c r="BG516" i="10"/>
  <c r="BF516" i="10"/>
  <c r="BE516" i="10"/>
  <c r="BD516" i="10"/>
  <c r="BC516" i="10"/>
  <c r="BB516" i="10"/>
  <c r="BA516" i="10"/>
  <c r="AZ516" i="10"/>
  <c r="AY516" i="10"/>
  <c r="AX516" i="10"/>
  <c r="AW516" i="10"/>
  <c r="AV516" i="10"/>
  <c r="AU516" i="10"/>
  <c r="AT516" i="10"/>
  <c r="AS516" i="10"/>
  <c r="AR516" i="10"/>
  <c r="AQ516" i="10"/>
  <c r="AP516" i="10"/>
  <c r="AO516" i="10"/>
  <c r="AN516" i="10"/>
  <c r="AM516" i="10"/>
  <c r="AL516" i="10"/>
  <c r="AK516" i="10"/>
  <c r="AJ516" i="10"/>
  <c r="AI516" i="10"/>
  <c r="BM515" i="10"/>
  <c r="BL515" i="10"/>
  <c r="BK515" i="10"/>
  <c r="BJ515" i="10"/>
  <c r="BI515" i="10"/>
  <c r="BH515" i="10"/>
  <c r="BG515" i="10"/>
  <c r="BF515" i="10"/>
  <c r="BE515" i="10"/>
  <c r="BD515" i="10"/>
  <c r="BC515" i="10"/>
  <c r="BB515" i="10"/>
  <c r="BA515" i="10"/>
  <c r="AZ515" i="10"/>
  <c r="AY515" i="10"/>
  <c r="AX515" i="10"/>
  <c r="AW515" i="10"/>
  <c r="AV515" i="10"/>
  <c r="AU515" i="10"/>
  <c r="AT515" i="10"/>
  <c r="AS515" i="10"/>
  <c r="AR515" i="10"/>
  <c r="AQ515" i="10"/>
  <c r="AP515" i="10"/>
  <c r="AO515" i="10"/>
  <c r="AN515" i="10"/>
  <c r="AM515" i="10"/>
  <c r="AL515" i="10"/>
  <c r="AK515" i="10"/>
  <c r="AJ515" i="10"/>
  <c r="AI515" i="10"/>
  <c r="BM514" i="10"/>
  <c r="BL514" i="10"/>
  <c r="BK514" i="10"/>
  <c r="BJ514" i="10"/>
  <c r="BI514" i="10"/>
  <c r="BH514" i="10"/>
  <c r="BG514" i="10"/>
  <c r="BF514" i="10"/>
  <c r="BE514" i="10"/>
  <c r="BD514" i="10"/>
  <c r="BC514" i="10"/>
  <c r="BB514" i="10"/>
  <c r="BA514" i="10"/>
  <c r="AZ514" i="10"/>
  <c r="AY514" i="10"/>
  <c r="AX514" i="10"/>
  <c r="AW514" i="10"/>
  <c r="AV514" i="10"/>
  <c r="AU514" i="10"/>
  <c r="AT514" i="10"/>
  <c r="AS514" i="10"/>
  <c r="AR514" i="10"/>
  <c r="AQ514" i="10"/>
  <c r="AP514" i="10"/>
  <c r="AO514" i="10"/>
  <c r="AN514" i="10"/>
  <c r="AM514" i="10"/>
  <c r="AL514" i="10"/>
  <c r="AK514" i="10"/>
  <c r="AJ514" i="10"/>
  <c r="AI514" i="10"/>
  <c r="BM513" i="10"/>
  <c r="BL513" i="10"/>
  <c r="BK513" i="10"/>
  <c r="BJ513" i="10"/>
  <c r="BI513" i="10"/>
  <c r="BH513" i="10"/>
  <c r="BG513" i="10"/>
  <c r="BF513" i="10"/>
  <c r="BE513" i="10"/>
  <c r="BD513" i="10"/>
  <c r="BC513" i="10"/>
  <c r="BB513" i="10"/>
  <c r="BA513" i="10"/>
  <c r="AZ513" i="10"/>
  <c r="AY513" i="10"/>
  <c r="AX513" i="10"/>
  <c r="AW513" i="10"/>
  <c r="AV513" i="10"/>
  <c r="AU513" i="10"/>
  <c r="AT513" i="10"/>
  <c r="AS513" i="10"/>
  <c r="AR513" i="10"/>
  <c r="AQ513" i="10"/>
  <c r="AP513" i="10"/>
  <c r="AO513" i="10"/>
  <c r="AN513" i="10"/>
  <c r="AM513" i="10"/>
  <c r="AL513" i="10"/>
  <c r="AK513" i="10"/>
  <c r="AJ513" i="10"/>
  <c r="AI513" i="10"/>
  <c r="BM512" i="10"/>
  <c r="BL512" i="10"/>
  <c r="BK512" i="10"/>
  <c r="BJ512" i="10"/>
  <c r="BI512" i="10"/>
  <c r="BH512" i="10"/>
  <c r="BG512" i="10"/>
  <c r="BF512" i="10"/>
  <c r="BE512" i="10"/>
  <c r="BD512" i="10"/>
  <c r="BC512" i="10"/>
  <c r="BB512" i="10"/>
  <c r="BA512" i="10"/>
  <c r="AZ512" i="10"/>
  <c r="AY512" i="10"/>
  <c r="AX512" i="10"/>
  <c r="AW512" i="10"/>
  <c r="AV512" i="10"/>
  <c r="AU512" i="10"/>
  <c r="AT512" i="10"/>
  <c r="AS512" i="10"/>
  <c r="AR512" i="10"/>
  <c r="AQ512" i="10"/>
  <c r="AP512" i="10"/>
  <c r="AO512" i="10"/>
  <c r="AN512" i="10"/>
  <c r="AM512" i="10"/>
  <c r="AL512" i="10"/>
  <c r="AK512" i="10"/>
  <c r="AJ512" i="10"/>
  <c r="AI512" i="10"/>
  <c r="BM511" i="10"/>
  <c r="BL511" i="10"/>
  <c r="BK511" i="10"/>
  <c r="BJ511" i="10"/>
  <c r="BI511" i="10"/>
  <c r="BH511" i="10"/>
  <c r="BG511" i="10"/>
  <c r="BF511" i="10"/>
  <c r="BE511" i="10"/>
  <c r="BD511" i="10"/>
  <c r="BC511" i="10"/>
  <c r="BB511" i="10"/>
  <c r="BA511" i="10"/>
  <c r="AZ511" i="10"/>
  <c r="AY511" i="10"/>
  <c r="AX511" i="10"/>
  <c r="AW511" i="10"/>
  <c r="AV511" i="10"/>
  <c r="AU511" i="10"/>
  <c r="AT511" i="10"/>
  <c r="AS511" i="10"/>
  <c r="AR511" i="10"/>
  <c r="AQ511" i="10"/>
  <c r="AP511" i="10"/>
  <c r="AO511" i="10"/>
  <c r="AN511" i="10"/>
  <c r="AM511" i="10"/>
  <c r="AL511" i="10"/>
  <c r="AK511" i="10"/>
  <c r="AJ511" i="10"/>
  <c r="AI511" i="10"/>
  <c r="BM510" i="10"/>
  <c r="BL510" i="10"/>
  <c r="BK510" i="10"/>
  <c r="BJ510" i="10"/>
  <c r="BI510" i="10"/>
  <c r="BH510" i="10"/>
  <c r="BG510" i="10"/>
  <c r="BF510" i="10"/>
  <c r="BE510" i="10"/>
  <c r="BD510" i="10"/>
  <c r="BC510" i="10"/>
  <c r="BB510" i="10"/>
  <c r="BA510" i="10"/>
  <c r="AZ510" i="10"/>
  <c r="AY510" i="10"/>
  <c r="AX510" i="10"/>
  <c r="AW510" i="10"/>
  <c r="AV510" i="10"/>
  <c r="AU510" i="10"/>
  <c r="AT510" i="10"/>
  <c r="AS510" i="10"/>
  <c r="AR510" i="10"/>
  <c r="AQ510" i="10"/>
  <c r="AP510" i="10"/>
  <c r="AO510" i="10"/>
  <c r="AN510" i="10"/>
  <c r="AM510" i="10"/>
  <c r="AL510" i="10"/>
  <c r="AK510" i="10"/>
  <c r="AJ510" i="10"/>
  <c r="AI510" i="10"/>
  <c r="BM509" i="10"/>
  <c r="BL509" i="10"/>
  <c r="BK509" i="10"/>
  <c r="BJ509" i="10"/>
  <c r="BI509" i="10"/>
  <c r="BH509" i="10"/>
  <c r="BG509" i="10"/>
  <c r="BF509" i="10"/>
  <c r="BE509" i="10"/>
  <c r="BD509" i="10"/>
  <c r="BC509" i="10"/>
  <c r="BB509" i="10"/>
  <c r="BA509" i="10"/>
  <c r="AZ509" i="10"/>
  <c r="AY509" i="10"/>
  <c r="AX509" i="10"/>
  <c r="AW509" i="10"/>
  <c r="AV509" i="10"/>
  <c r="AU509" i="10"/>
  <c r="AT509" i="10"/>
  <c r="AS509" i="10"/>
  <c r="AR509" i="10"/>
  <c r="AQ509" i="10"/>
  <c r="AP509" i="10"/>
  <c r="AO509" i="10"/>
  <c r="AN509" i="10"/>
  <c r="AM509" i="10"/>
  <c r="AL509" i="10"/>
  <c r="AK509" i="10"/>
  <c r="AJ509" i="10"/>
  <c r="AI509" i="10"/>
  <c r="BM508" i="10"/>
  <c r="BL508" i="10"/>
  <c r="BK508" i="10"/>
  <c r="BJ508" i="10"/>
  <c r="BI508" i="10"/>
  <c r="BH508" i="10"/>
  <c r="BG508" i="10"/>
  <c r="BF508" i="10"/>
  <c r="BE508" i="10"/>
  <c r="BD508" i="10"/>
  <c r="BC508" i="10"/>
  <c r="BB508" i="10"/>
  <c r="BA508" i="10"/>
  <c r="AZ508" i="10"/>
  <c r="AY508" i="10"/>
  <c r="AX508" i="10"/>
  <c r="AW508" i="10"/>
  <c r="AV508" i="10"/>
  <c r="AU508" i="10"/>
  <c r="AT508" i="10"/>
  <c r="AS508" i="10"/>
  <c r="AR508" i="10"/>
  <c r="AQ508" i="10"/>
  <c r="AP508" i="10"/>
  <c r="AO508" i="10"/>
  <c r="AN508" i="10"/>
  <c r="AM508" i="10"/>
  <c r="AL508" i="10"/>
  <c r="AK508" i="10"/>
  <c r="AJ508" i="10"/>
  <c r="AI508" i="10"/>
  <c r="BM507" i="10"/>
  <c r="BL507" i="10"/>
  <c r="BK507" i="10"/>
  <c r="BJ507" i="10"/>
  <c r="BI507" i="10"/>
  <c r="BH507" i="10"/>
  <c r="BG507" i="10"/>
  <c r="BF507" i="10"/>
  <c r="BE507" i="10"/>
  <c r="BD507" i="10"/>
  <c r="BC507" i="10"/>
  <c r="BB507" i="10"/>
  <c r="BA507" i="10"/>
  <c r="AZ507" i="10"/>
  <c r="AY507" i="10"/>
  <c r="AX507" i="10"/>
  <c r="AW507" i="10"/>
  <c r="AV507" i="10"/>
  <c r="AU507" i="10"/>
  <c r="AT507" i="10"/>
  <c r="AS507" i="10"/>
  <c r="AR507" i="10"/>
  <c r="AQ507" i="10"/>
  <c r="AP507" i="10"/>
  <c r="AO507" i="10"/>
  <c r="AN507" i="10"/>
  <c r="AM507" i="10"/>
  <c r="AL507" i="10"/>
  <c r="AK507" i="10"/>
  <c r="AJ507" i="10"/>
  <c r="AI507" i="10"/>
  <c r="BM506" i="10"/>
  <c r="BL506" i="10"/>
  <c r="BK506" i="10"/>
  <c r="BJ506" i="10"/>
  <c r="BI506" i="10"/>
  <c r="BH506" i="10"/>
  <c r="BG506" i="10"/>
  <c r="BF506" i="10"/>
  <c r="BE506" i="10"/>
  <c r="BD506" i="10"/>
  <c r="BC506" i="10"/>
  <c r="BB506" i="10"/>
  <c r="BA506" i="10"/>
  <c r="AZ506" i="10"/>
  <c r="AY506" i="10"/>
  <c r="AX506" i="10"/>
  <c r="AW506" i="10"/>
  <c r="AV506" i="10"/>
  <c r="AU506" i="10"/>
  <c r="AT506" i="10"/>
  <c r="AS506" i="10"/>
  <c r="AR506" i="10"/>
  <c r="AQ506" i="10"/>
  <c r="AP506" i="10"/>
  <c r="AO506" i="10"/>
  <c r="AN506" i="10"/>
  <c r="AM506" i="10"/>
  <c r="AL506" i="10"/>
  <c r="AK506" i="10"/>
  <c r="AJ506" i="10"/>
  <c r="AI506" i="10"/>
  <c r="BM505" i="10"/>
  <c r="BL505" i="10"/>
  <c r="BK505" i="10"/>
  <c r="BJ505" i="10"/>
  <c r="BI505" i="10"/>
  <c r="BH505" i="10"/>
  <c r="BG505" i="10"/>
  <c r="BF505" i="10"/>
  <c r="BE505" i="10"/>
  <c r="BD505" i="10"/>
  <c r="BC505" i="10"/>
  <c r="BB505" i="10"/>
  <c r="BA505" i="10"/>
  <c r="AZ505" i="10"/>
  <c r="AY505" i="10"/>
  <c r="AX505" i="10"/>
  <c r="AW505" i="10"/>
  <c r="AV505" i="10"/>
  <c r="AU505" i="10"/>
  <c r="AT505" i="10"/>
  <c r="AS505" i="10"/>
  <c r="AR505" i="10"/>
  <c r="AQ505" i="10"/>
  <c r="AP505" i="10"/>
  <c r="AO505" i="10"/>
  <c r="AN505" i="10"/>
  <c r="AM505" i="10"/>
  <c r="AL505" i="10"/>
  <c r="AK505" i="10"/>
  <c r="AJ505" i="10"/>
  <c r="AI505" i="10"/>
  <c r="BM504" i="10"/>
  <c r="BL504" i="10"/>
  <c r="BK504" i="10"/>
  <c r="BJ504" i="10"/>
  <c r="BI504" i="10"/>
  <c r="BH504" i="10"/>
  <c r="BG504" i="10"/>
  <c r="BF504" i="10"/>
  <c r="BE504" i="10"/>
  <c r="BD504" i="10"/>
  <c r="BC504" i="10"/>
  <c r="BB504" i="10"/>
  <c r="BA504" i="10"/>
  <c r="AZ504" i="10"/>
  <c r="AY504" i="10"/>
  <c r="AX504" i="10"/>
  <c r="AW504" i="10"/>
  <c r="AV504" i="10"/>
  <c r="AU504" i="10"/>
  <c r="AT504" i="10"/>
  <c r="AS504" i="10"/>
  <c r="AR504" i="10"/>
  <c r="AQ504" i="10"/>
  <c r="AP504" i="10"/>
  <c r="AO504" i="10"/>
  <c r="AN504" i="10"/>
  <c r="AM504" i="10"/>
  <c r="AL504" i="10"/>
  <c r="AK504" i="10"/>
  <c r="AJ504" i="10"/>
  <c r="AI504" i="10"/>
  <c r="BM503" i="10"/>
  <c r="BL503" i="10"/>
  <c r="BK503" i="10"/>
  <c r="BJ503" i="10"/>
  <c r="BI503" i="10"/>
  <c r="BH503" i="10"/>
  <c r="BG503" i="10"/>
  <c r="BF503" i="10"/>
  <c r="BE503" i="10"/>
  <c r="BD503" i="10"/>
  <c r="BC503" i="10"/>
  <c r="BB503" i="10"/>
  <c r="BA503" i="10"/>
  <c r="AZ503" i="10"/>
  <c r="AY503" i="10"/>
  <c r="AX503" i="10"/>
  <c r="AW503" i="10"/>
  <c r="AV503" i="10"/>
  <c r="AU503" i="10"/>
  <c r="AT503" i="10"/>
  <c r="AS503" i="10"/>
  <c r="AR503" i="10"/>
  <c r="AQ503" i="10"/>
  <c r="AP503" i="10"/>
  <c r="AO503" i="10"/>
  <c r="AN503" i="10"/>
  <c r="AM503" i="10"/>
  <c r="AL503" i="10"/>
  <c r="AK503" i="10"/>
  <c r="AJ503" i="10"/>
  <c r="AI503" i="10"/>
  <c r="BM502" i="10"/>
  <c r="BL502" i="10"/>
  <c r="BK502" i="10"/>
  <c r="BJ502" i="10"/>
  <c r="BI502" i="10"/>
  <c r="BH502" i="10"/>
  <c r="BG502" i="10"/>
  <c r="BF502" i="10"/>
  <c r="BE502" i="10"/>
  <c r="BD502" i="10"/>
  <c r="BC502" i="10"/>
  <c r="BB502" i="10"/>
  <c r="BA502" i="10"/>
  <c r="AZ502" i="10"/>
  <c r="AY502" i="10"/>
  <c r="AX502" i="10"/>
  <c r="AW502" i="10"/>
  <c r="AV502" i="10"/>
  <c r="AU502" i="10"/>
  <c r="AT502" i="10"/>
  <c r="AS502" i="10"/>
  <c r="AR502" i="10"/>
  <c r="AQ502" i="10"/>
  <c r="AP502" i="10"/>
  <c r="AO502" i="10"/>
  <c r="AN502" i="10"/>
  <c r="AM502" i="10"/>
  <c r="AL502" i="10"/>
  <c r="AK502" i="10"/>
  <c r="AJ502" i="10"/>
  <c r="AI502" i="10"/>
  <c r="BM501" i="10"/>
  <c r="BL501" i="10"/>
  <c r="BK501" i="10"/>
  <c r="BJ501" i="10"/>
  <c r="BI501" i="10"/>
  <c r="BH501" i="10"/>
  <c r="BG501" i="10"/>
  <c r="BF501" i="10"/>
  <c r="BE501" i="10"/>
  <c r="BD501" i="10"/>
  <c r="BC501" i="10"/>
  <c r="BB501" i="10"/>
  <c r="BA501" i="10"/>
  <c r="AZ501" i="10"/>
  <c r="AY501" i="10"/>
  <c r="AX501" i="10"/>
  <c r="AW501" i="10"/>
  <c r="AV501" i="10"/>
  <c r="AU501" i="10"/>
  <c r="AT501" i="10"/>
  <c r="AS501" i="10"/>
  <c r="AR501" i="10"/>
  <c r="AQ501" i="10"/>
  <c r="AP501" i="10"/>
  <c r="AO501" i="10"/>
  <c r="AN501" i="10"/>
  <c r="AM501" i="10"/>
  <c r="AL501" i="10"/>
  <c r="AK501" i="10"/>
  <c r="AJ501" i="10"/>
  <c r="AI501" i="10"/>
  <c r="BM500" i="10"/>
  <c r="BL500" i="10"/>
  <c r="BK500" i="10"/>
  <c r="BJ500" i="10"/>
  <c r="BI500" i="10"/>
  <c r="BH500" i="10"/>
  <c r="BG500" i="10"/>
  <c r="BF500" i="10"/>
  <c r="BE500" i="10"/>
  <c r="BD500" i="10"/>
  <c r="BC500" i="10"/>
  <c r="BB500" i="10"/>
  <c r="BA500" i="10"/>
  <c r="AZ500" i="10"/>
  <c r="AY500" i="10"/>
  <c r="AX500" i="10"/>
  <c r="AW500" i="10"/>
  <c r="AV500" i="10"/>
  <c r="AU500" i="10"/>
  <c r="AT500" i="10"/>
  <c r="AS500" i="10"/>
  <c r="AR500" i="10"/>
  <c r="AQ500" i="10"/>
  <c r="AP500" i="10"/>
  <c r="AO500" i="10"/>
  <c r="AN500" i="10"/>
  <c r="AM500" i="10"/>
  <c r="AL500" i="10"/>
  <c r="AK500" i="10"/>
  <c r="AJ500" i="10"/>
  <c r="AI500" i="10"/>
  <c r="BM499" i="10"/>
  <c r="BL499" i="10"/>
  <c r="BK499" i="10"/>
  <c r="BJ499" i="10"/>
  <c r="BI499" i="10"/>
  <c r="BH499" i="10"/>
  <c r="BG499" i="10"/>
  <c r="BF499" i="10"/>
  <c r="BE499" i="10"/>
  <c r="BD499" i="10"/>
  <c r="BC499" i="10"/>
  <c r="BB499" i="10"/>
  <c r="BA499" i="10"/>
  <c r="AZ499" i="10"/>
  <c r="AY499" i="10"/>
  <c r="AX499" i="10"/>
  <c r="AW499" i="10"/>
  <c r="AV499" i="10"/>
  <c r="AU499" i="10"/>
  <c r="AT499" i="10"/>
  <c r="AS499" i="10"/>
  <c r="AR499" i="10"/>
  <c r="AQ499" i="10"/>
  <c r="AP499" i="10"/>
  <c r="AO499" i="10"/>
  <c r="AN499" i="10"/>
  <c r="AM499" i="10"/>
  <c r="AL499" i="10"/>
  <c r="AK499" i="10"/>
  <c r="AJ499" i="10"/>
  <c r="AI499" i="10"/>
  <c r="BM498" i="10"/>
  <c r="BL498" i="10"/>
  <c r="BK498" i="10"/>
  <c r="BJ498" i="10"/>
  <c r="BI498" i="10"/>
  <c r="BH498" i="10"/>
  <c r="BG498" i="10"/>
  <c r="BF498" i="10"/>
  <c r="BE498" i="10"/>
  <c r="BD498" i="10"/>
  <c r="BC498" i="10"/>
  <c r="BB498" i="10"/>
  <c r="BA498" i="10"/>
  <c r="AZ498" i="10"/>
  <c r="AY498" i="10"/>
  <c r="AX498" i="10"/>
  <c r="AW498" i="10"/>
  <c r="AV498" i="10"/>
  <c r="AU498" i="10"/>
  <c r="AT498" i="10"/>
  <c r="AS498" i="10"/>
  <c r="AR498" i="10"/>
  <c r="AQ498" i="10"/>
  <c r="AP498" i="10"/>
  <c r="AO498" i="10"/>
  <c r="AN498" i="10"/>
  <c r="AM498" i="10"/>
  <c r="AL498" i="10"/>
  <c r="AK498" i="10"/>
  <c r="AJ498" i="10"/>
  <c r="AI498" i="10"/>
  <c r="BM497" i="10"/>
  <c r="BL497" i="10"/>
  <c r="BK497" i="10"/>
  <c r="BJ497" i="10"/>
  <c r="BI497" i="10"/>
  <c r="BH497" i="10"/>
  <c r="BG497" i="10"/>
  <c r="BF497" i="10"/>
  <c r="BE497" i="10"/>
  <c r="BD497" i="10"/>
  <c r="BC497" i="10"/>
  <c r="BB497" i="10"/>
  <c r="BA497" i="10"/>
  <c r="AZ497" i="10"/>
  <c r="AY497" i="10"/>
  <c r="AX497" i="10"/>
  <c r="AW497" i="10"/>
  <c r="AV497" i="10"/>
  <c r="AU497" i="10"/>
  <c r="AT497" i="10"/>
  <c r="AS497" i="10"/>
  <c r="AR497" i="10"/>
  <c r="AQ497" i="10"/>
  <c r="AP497" i="10"/>
  <c r="AO497" i="10"/>
  <c r="AN497" i="10"/>
  <c r="AM497" i="10"/>
  <c r="AL497" i="10"/>
  <c r="AK497" i="10"/>
  <c r="AJ497" i="10"/>
  <c r="AI497" i="10"/>
  <c r="BM496" i="10"/>
  <c r="BL496" i="10"/>
  <c r="BK496" i="10"/>
  <c r="BJ496" i="10"/>
  <c r="BI496" i="10"/>
  <c r="BH496" i="10"/>
  <c r="BG496" i="10"/>
  <c r="BF496" i="10"/>
  <c r="BE496" i="10"/>
  <c r="BD496" i="10"/>
  <c r="BC496" i="10"/>
  <c r="BB496" i="10"/>
  <c r="BA496" i="10"/>
  <c r="AZ496" i="10"/>
  <c r="AY496" i="10"/>
  <c r="AX496" i="10"/>
  <c r="AW496" i="10"/>
  <c r="AV496" i="10"/>
  <c r="AU496" i="10"/>
  <c r="AT496" i="10"/>
  <c r="AS496" i="10"/>
  <c r="AR496" i="10"/>
  <c r="AQ496" i="10"/>
  <c r="AP496" i="10"/>
  <c r="AO496" i="10"/>
  <c r="AN496" i="10"/>
  <c r="AM496" i="10"/>
  <c r="AL496" i="10"/>
  <c r="AK496" i="10"/>
  <c r="AJ496" i="10"/>
  <c r="AI496" i="10"/>
  <c r="BM495" i="10"/>
  <c r="BL495" i="10"/>
  <c r="BK495" i="10"/>
  <c r="BJ495" i="10"/>
  <c r="BI495" i="10"/>
  <c r="BH495" i="10"/>
  <c r="BG495" i="10"/>
  <c r="BF495" i="10"/>
  <c r="BE495" i="10"/>
  <c r="BD495" i="10"/>
  <c r="BC495" i="10"/>
  <c r="BB495" i="10"/>
  <c r="BA495" i="10"/>
  <c r="AZ495" i="10"/>
  <c r="AY495" i="10"/>
  <c r="AX495" i="10"/>
  <c r="AW495" i="10"/>
  <c r="AV495" i="10"/>
  <c r="AU495" i="10"/>
  <c r="AT495" i="10"/>
  <c r="AS495" i="10"/>
  <c r="AR495" i="10"/>
  <c r="AQ495" i="10"/>
  <c r="AP495" i="10"/>
  <c r="AO495" i="10"/>
  <c r="AN495" i="10"/>
  <c r="AM495" i="10"/>
  <c r="AL495" i="10"/>
  <c r="AK495" i="10"/>
  <c r="AJ495" i="10"/>
  <c r="AI495" i="10"/>
  <c r="BM494" i="10"/>
  <c r="BL494" i="10"/>
  <c r="BK494" i="10"/>
  <c r="BJ494" i="10"/>
  <c r="BI494" i="10"/>
  <c r="BH494" i="10"/>
  <c r="BG494" i="10"/>
  <c r="BF494" i="10"/>
  <c r="BE494" i="10"/>
  <c r="BD494" i="10"/>
  <c r="BC494" i="10"/>
  <c r="BB494" i="10"/>
  <c r="BA494" i="10"/>
  <c r="AZ494" i="10"/>
  <c r="AY494" i="10"/>
  <c r="AX494" i="10"/>
  <c r="AW494" i="10"/>
  <c r="AV494" i="10"/>
  <c r="AU494" i="10"/>
  <c r="AT494" i="10"/>
  <c r="AS494" i="10"/>
  <c r="AR494" i="10"/>
  <c r="AQ494" i="10"/>
  <c r="AP494" i="10"/>
  <c r="AO494" i="10"/>
  <c r="AN494" i="10"/>
  <c r="AM494" i="10"/>
  <c r="AL494" i="10"/>
  <c r="AK494" i="10"/>
  <c r="AJ494" i="10"/>
  <c r="AI494" i="10"/>
  <c r="BM493" i="10"/>
  <c r="BL493" i="10"/>
  <c r="BK493" i="10"/>
  <c r="BJ493" i="10"/>
  <c r="BI493" i="10"/>
  <c r="BH493" i="10"/>
  <c r="BG493" i="10"/>
  <c r="BF493" i="10"/>
  <c r="BE493" i="10"/>
  <c r="BD493" i="10"/>
  <c r="BC493" i="10"/>
  <c r="BB493" i="10"/>
  <c r="BA493" i="10"/>
  <c r="AZ493" i="10"/>
  <c r="AY493" i="10"/>
  <c r="AX493" i="10"/>
  <c r="AW493" i="10"/>
  <c r="AV493" i="10"/>
  <c r="AU493" i="10"/>
  <c r="AT493" i="10"/>
  <c r="AS493" i="10"/>
  <c r="AR493" i="10"/>
  <c r="AQ493" i="10"/>
  <c r="AP493" i="10"/>
  <c r="AO493" i="10"/>
  <c r="AN493" i="10"/>
  <c r="AM493" i="10"/>
  <c r="AL493" i="10"/>
  <c r="AK493" i="10"/>
  <c r="AJ493" i="10"/>
  <c r="AI493" i="10"/>
  <c r="BM492" i="10"/>
  <c r="BL492" i="10"/>
  <c r="BK492" i="10"/>
  <c r="BJ492" i="10"/>
  <c r="BI492" i="10"/>
  <c r="BH492" i="10"/>
  <c r="BG492" i="10"/>
  <c r="BF492" i="10"/>
  <c r="BE492" i="10"/>
  <c r="BD492" i="10"/>
  <c r="BC492" i="10"/>
  <c r="BB492" i="10"/>
  <c r="BA492" i="10"/>
  <c r="AZ492" i="10"/>
  <c r="AY492" i="10"/>
  <c r="AX492" i="10"/>
  <c r="AW492" i="10"/>
  <c r="AV492" i="10"/>
  <c r="AU492" i="10"/>
  <c r="AT492" i="10"/>
  <c r="AS492" i="10"/>
  <c r="AR492" i="10"/>
  <c r="AQ492" i="10"/>
  <c r="AP492" i="10"/>
  <c r="AO492" i="10"/>
  <c r="AN492" i="10"/>
  <c r="AM492" i="10"/>
  <c r="AL492" i="10"/>
  <c r="AK492" i="10"/>
  <c r="AJ492" i="10"/>
  <c r="AI492" i="10"/>
  <c r="BM491" i="10"/>
  <c r="BL491" i="10"/>
  <c r="BK491" i="10"/>
  <c r="BJ491" i="10"/>
  <c r="BI491" i="10"/>
  <c r="BH491" i="10"/>
  <c r="BG491" i="10"/>
  <c r="BF491" i="10"/>
  <c r="BE491" i="10"/>
  <c r="BD491" i="10"/>
  <c r="BC491" i="10"/>
  <c r="BB491" i="10"/>
  <c r="BA491" i="10"/>
  <c r="AZ491" i="10"/>
  <c r="AY491" i="10"/>
  <c r="AX491" i="10"/>
  <c r="AW491" i="10"/>
  <c r="AV491" i="10"/>
  <c r="AU491" i="10"/>
  <c r="AT491" i="10"/>
  <c r="AS491" i="10"/>
  <c r="AR491" i="10"/>
  <c r="AQ491" i="10"/>
  <c r="AP491" i="10"/>
  <c r="AO491" i="10"/>
  <c r="AN491" i="10"/>
  <c r="AM491" i="10"/>
  <c r="AL491" i="10"/>
  <c r="AK491" i="10"/>
  <c r="AJ491" i="10"/>
  <c r="AI491" i="10"/>
  <c r="BM490" i="10"/>
  <c r="BL490" i="10"/>
  <c r="BK490" i="10"/>
  <c r="BJ490" i="10"/>
  <c r="BI490" i="10"/>
  <c r="BH490" i="10"/>
  <c r="BG490" i="10"/>
  <c r="BF490" i="10"/>
  <c r="BE490" i="10"/>
  <c r="BD490" i="10"/>
  <c r="BC490" i="10"/>
  <c r="BB490" i="10"/>
  <c r="BA490" i="10"/>
  <c r="AZ490" i="10"/>
  <c r="AY490" i="10"/>
  <c r="AX490" i="10"/>
  <c r="AW490" i="10"/>
  <c r="AV490" i="10"/>
  <c r="AU490" i="10"/>
  <c r="AT490" i="10"/>
  <c r="AS490" i="10"/>
  <c r="AR490" i="10"/>
  <c r="AQ490" i="10"/>
  <c r="AP490" i="10"/>
  <c r="AO490" i="10"/>
  <c r="AN490" i="10"/>
  <c r="AM490" i="10"/>
  <c r="AL490" i="10"/>
  <c r="AK490" i="10"/>
  <c r="AJ490" i="10"/>
  <c r="AI490" i="10"/>
  <c r="BM489" i="10"/>
  <c r="BL489" i="10"/>
  <c r="BK489" i="10"/>
  <c r="BJ489" i="10"/>
  <c r="BI489" i="10"/>
  <c r="BH489" i="10"/>
  <c r="BG489" i="10"/>
  <c r="BF489" i="10"/>
  <c r="BE489" i="10"/>
  <c r="BD489" i="10"/>
  <c r="BC489" i="10"/>
  <c r="BB489" i="10"/>
  <c r="BA489" i="10"/>
  <c r="AZ489" i="10"/>
  <c r="AY489" i="10"/>
  <c r="AX489" i="10"/>
  <c r="AW489" i="10"/>
  <c r="AV489" i="10"/>
  <c r="AU489" i="10"/>
  <c r="AT489" i="10"/>
  <c r="AS489" i="10"/>
  <c r="AR489" i="10"/>
  <c r="AQ489" i="10"/>
  <c r="AP489" i="10"/>
  <c r="AO489" i="10"/>
  <c r="AN489" i="10"/>
  <c r="AM489" i="10"/>
  <c r="AL489" i="10"/>
  <c r="AK489" i="10"/>
  <c r="AJ489" i="10"/>
  <c r="AI489" i="10"/>
  <c r="BM488" i="10"/>
  <c r="BL488" i="10"/>
  <c r="BK488" i="10"/>
  <c r="BJ488" i="10"/>
  <c r="BI488" i="10"/>
  <c r="BH488" i="10"/>
  <c r="BG488" i="10"/>
  <c r="BF488" i="10"/>
  <c r="BE488" i="10"/>
  <c r="BD488" i="10"/>
  <c r="BC488" i="10"/>
  <c r="BB488" i="10"/>
  <c r="BA488" i="10"/>
  <c r="AZ488" i="10"/>
  <c r="AY488" i="10"/>
  <c r="AX488" i="10"/>
  <c r="AW488" i="10"/>
  <c r="AV488" i="10"/>
  <c r="AU488" i="10"/>
  <c r="AT488" i="10"/>
  <c r="AS488" i="10"/>
  <c r="AR488" i="10"/>
  <c r="AQ488" i="10"/>
  <c r="AP488" i="10"/>
  <c r="AO488" i="10"/>
  <c r="AN488" i="10"/>
  <c r="AM488" i="10"/>
  <c r="AL488" i="10"/>
  <c r="AK488" i="10"/>
  <c r="AJ488" i="10"/>
  <c r="AI488" i="10"/>
  <c r="BM487" i="10"/>
  <c r="BL487" i="10"/>
  <c r="BK487" i="10"/>
  <c r="BJ487" i="10"/>
  <c r="BI487" i="10"/>
  <c r="BH487" i="10"/>
  <c r="BG487" i="10"/>
  <c r="BF487" i="10"/>
  <c r="BE487" i="10"/>
  <c r="BD487" i="10"/>
  <c r="BC487" i="10"/>
  <c r="BB487" i="10"/>
  <c r="BA487" i="10"/>
  <c r="AZ487" i="10"/>
  <c r="AY487" i="10"/>
  <c r="AX487" i="10"/>
  <c r="AW487" i="10"/>
  <c r="AV487" i="10"/>
  <c r="AU487" i="10"/>
  <c r="AT487" i="10"/>
  <c r="AS487" i="10"/>
  <c r="AR487" i="10"/>
  <c r="AQ487" i="10"/>
  <c r="AP487" i="10"/>
  <c r="AO487" i="10"/>
  <c r="AN487" i="10"/>
  <c r="AM487" i="10"/>
  <c r="AL487" i="10"/>
  <c r="AK487" i="10"/>
  <c r="AJ487" i="10"/>
  <c r="AI487" i="10"/>
  <c r="BM486" i="10"/>
  <c r="BL486" i="10"/>
  <c r="BK486" i="10"/>
  <c r="BJ486" i="10"/>
  <c r="BI486" i="10"/>
  <c r="BH486" i="10"/>
  <c r="BG486" i="10"/>
  <c r="BF486" i="10"/>
  <c r="BE486" i="10"/>
  <c r="BD486" i="10"/>
  <c r="BC486" i="10"/>
  <c r="BB486" i="10"/>
  <c r="BA486" i="10"/>
  <c r="AZ486" i="10"/>
  <c r="AY486" i="10"/>
  <c r="AX486" i="10"/>
  <c r="AW486" i="10"/>
  <c r="AV486" i="10"/>
  <c r="AU486" i="10"/>
  <c r="AT486" i="10"/>
  <c r="AS486" i="10"/>
  <c r="AR486" i="10"/>
  <c r="AQ486" i="10"/>
  <c r="AP486" i="10"/>
  <c r="AO486" i="10"/>
  <c r="AN486" i="10"/>
  <c r="AM486" i="10"/>
  <c r="AL486" i="10"/>
  <c r="AK486" i="10"/>
  <c r="AJ486" i="10"/>
  <c r="AI486" i="10"/>
  <c r="BM485" i="10"/>
  <c r="BL485" i="10"/>
  <c r="BK485" i="10"/>
  <c r="BJ485" i="10"/>
  <c r="BI485" i="10"/>
  <c r="BH485" i="10"/>
  <c r="BG485" i="10"/>
  <c r="BF485" i="10"/>
  <c r="BE485" i="10"/>
  <c r="BD485" i="10"/>
  <c r="BC485" i="10"/>
  <c r="BB485" i="10"/>
  <c r="BA485" i="10"/>
  <c r="AZ485" i="10"/>
  <c r="AY485" i="10"/>
  <c r="AX485" i="10"/>
  <c r="AW485" i="10"/>
  <c r="AV485" i="10"/>
  <c r="AU485" i="10"/>
  <c r="AT485" i="10"/>
  <c r="AS485" i="10"/>
  <c r="AR485" i="10"/>
  <c r="AQ485" i="10"/>
  <c r="AP485" i="10"/>
  <c r="AO485" i="10"/>
  <c r="AN485" i="10"/>
  <c r="AM485" i="10"/>
  <c r="AL485" i="10"/>
  <c r="AK485" i="10"/>
  <c r="AJ485" i="10"/>
  <c r="AI485" i="10"/>
  <c r="BM484" i="10"/>
  <c r="BL484" i="10"/>
  <c r="BK484" i="10"/>
  <c r="BJ484" i="10"/>
  <c r="BI484" i="10"/>
  <c r="BH484" i="10"/>
  <c r="BG484" i="10"/>
  <c r="BF484" i="10"/>
  <c r="BE484" i="10"/>
  <c r="BD484" i="10"/>
  <c r="BC484" i="10"/>
  <c r="BB484" i="10"/>
  <c r="BA484" i="10"/>
  <c r="AZ484" i="10"/>
  <c r="AY484" i="10"/>
  <c r="AX484" i="10"/>
  <c r="AW484" i="10"/>
  <c r="AV484" i="10"/>
  <c r="AU484" i="10"/>
  <c r="AT484" i="10"/>
  <c r="AS484" i="10"/>
  <c r="AR484" i="10"/>
  <c r="AQ484" i="10"/>
  <c r="AP484" i="10"/>
  <c r="AO484" i="10"/>
  <c r="AN484" i="10"/>
  <c r="AM484" i="10"/>
  <c r="AL484" i="10"/>
  <c r="AK484" i="10"/>
  <c r="AJ484" i="10"/>
  <c r="AI484" i="10"/>
  <c r="BM483" i="10"/>
  <c r="BL483" i="10"/>
  <c r="BK483" i="10"/>
  <c r="BJ483" i="10"/>
  <c r="BI483" i="10"/>
  <c r="BH483" i="10"/>
  <c r="BG483" i="10"/>
  <c r="BF483" i="10"/>
  <c r="BE483" i="10"/>
  <c r="BD483" i="10"/>
  <c r="BC483" i="10"/>
  <c r="BB483" i="10"/>
  <c r="BA483" i="10"/>
  <c r="AZ483" i="10"/>
  <c r="AY483" i="10"/>
  <c r="AX483" i="10"/>
  <c r="AW483" i="10"/>
  <c r="AV483" i="10"/>
  <c r="AU483" i="10"/>
  <c r="AT483" i="10"/>
  <c r="AS483" i="10"/>
  <c r="AR483" i="10"/>
  <c r="AQ483" i="10"/>
  <c r="AP483" i="10"/>
  <c r="AO483" i="10"/>
  <c r="AN483" i="10"/>
  <c r="AM483" i="10"/>
  <c r="AL483" i="10"/>
  <c r="AK483" i="10"/>
  <c r="AJ483" i="10"/>
  <c r="AI483" i="10"/>
  <c r="BM482" i="10"/>
  <c r="BL482" i="10"/>
  <c r="BK482" i="10"/>
  <c r="BJ482" i="10"/>
  <c r="BI482" i="10"/>
  <c r="BH482" i="10"/>
  <c r="BG482" i="10"/>
  <c r="BF482" i="10"/>
  <c r="BE482" i="10"/>
  <c r="BD482" i="10"/>
  <c r="BC482" i="10"/>
  <c r="BB482" i="10"/>
  <c r="BA482" i="10"/>
  <c r="AZ482" i="10"/>
  <c r="AY482" i="10"/>
  <c r="AX482" i="10"/>
  <c r="AW482" i="10"/>
  <c r="AV482" i="10"/>
  <c r="AU482" i="10"/>
  <c r="AT482" i="10"/>
  <c r="AS482" i="10"/>
  <c r="AR482" i="10"/>
  <c r="AQ482" i="10"/>
  <c r="AP482" i="10"/>
  <c r="AO482" i="10"/>
  <c r="AN482" i="10"/>
  <c r="AM482" i="10"/>
  <c r="AL482" i="10"/>
  <c r="AK482" i="10"/>
  <c r="AJ482" i="10"/>
  <c r="AI482" i="10"/>
  <c r="BM481" i="10"/>
  <c r="BL481" i="10"/>
  <c r="BK481" i="10"/>
  <c r="BJ481" i="10"/>
  <c r="BI481" i="10"/>
  <c r="BH481" i="10"/>
  <c r="BG481" i="10"/>
  <c r="BF481" i="10"/>
  <c r="BE481" i="10"/>
  <c r="BD481" i="10"/>
  <c r="BC481" i="10"/>
  <c r="BB481" i="10"/>
  <c r="BA481" i="10"/>
  <c r="AZ481" i="10"/>
  <c r="AY481" i="10"/>
  <c r="AX481" i="10"/>
  <c r="AW481" i="10"/>
  <c r="AV481" i="10"/>
  <c r="AU481" i="10"/>
  <c r="AT481" i="10"/>
  <c r="AS481" i="10"/>
  <c r="AR481" i="10"/>
  <c r="AQ481" i="10"/>
  <c r="AP481" i="10"/>
  <c r="AO481" i="10"/>
  <c r="AN481" i="10"/>
  <c r="AM481" i="10"/>
  <c r="AL481" i="10"/>
  <c r="AK481" i="10"/>
  <c r="AJ481" i="10"/>
  <c r="AI481" i="10"/>
  <c r="BM480" i="10"/>
  <c r="BL480" i="10"/>
  <c r="BK480" i="10"/>
  <c r="BJ480" i="10"/>
  <c r="BI480" i="10"/>
  <c r="BH480" i="10"/>
  <c r="BG480" i="10"/>
  <c r="BF480" i="10"/>
  <c r="BE480" i="10"/>
  <c r="BD480" i="10"/>
  <c r="BC480" i="10"/>
  <c r="BB480" i="10"/>
  <c r="BA480" i="10"/>
  <c r="AZ480" i="10"/>
  <c r="AY480" i="10"/>
  <c r="AX480" i="10"/>
  <c r="AW480" i="10"/>
  <c r="AV480" i="10"/>
  <c r="AU480" i="10"/>
  <c r="AT480" i="10"/>
  <c r="AS480" i="10"/>
  <c r="AR480" i="10"/>
  <c r="AQ480" i="10"/>
  <c r="AP480" i="10"/>
  <c r="AO480" i="10"/>
  <c r="AN480" i="10"/>
  <c r="AM480" i="10"/>
  <c r="AL480" i="10"/>
  <c r="AK480" i="10"/>
  <c r="AJ480" i="10"/>
  <c r="AI480" i="10"/>
  <c r="BM479" i="10"/>
  <c r="BL479" i="10"/>
  <c r="BK479" i="10"/>
  <c r="BJ479" i="10"/>
  <c r="BI479" i="10"/>
  <c r="BH479" i="10"/>
  <c r="BG479" i="10"/>
  <c r="BF479" i="10"/>
  <c r="BE479" i="10"/>
  <c r="BD479" i="10"/>
  <c r="BC479" i="10"/>
  <c r="BB479" i="10"/>
  <c r="BA479" i="10"/>
  <c r="AZ479" i="10"/>
  <c r="AY479" i="10"/>
  <c r="AX479" i="10"/>
  <c r="AW479" i="10"/>
  <c r="AV479" i="10"/>
  <c r="AU479" i="10"/>
  <c r="AT479" i="10"/>
  <c r="AS479" i="10"/>
  <c r="AR479" i="10"/>
  <c r="AQ479" i="10"/>
  <c r="AP479" i="10"/>
  <c r="AO479" i="10"/>
  <c r="AN479" i="10"/>
  <c r="AM479" i="10"/>
  <c r="AL479" i="10"/>
  <c r="AK479" i="10"/>
  <c r="AJ479" i="10"/>
  <c r="AI479" i="10"/>
  <c r="BM478" i="10"/>
  <c r="BL478" i="10"/>
  <c r="BK478" i="10"/>
  <c r="BJ478" i="10"/>
  <c r="BI478" i="10"/>
  <c r="BH478" i="10"/>
  <c r="BG478" i="10"/>
  <c r="BF478" i="10"/>
  <c r="BE478" i="10"/>
  <c r="BD478" i="10"/>
  <c r="BC478" i="10"/>
  <c r="BB478" i="10"/>
  <c r="BA478" i="10"/>
  <c r="AZ478" i="10"/>
  <c r="AY478" i="10"/>
  <c r="AX478" i="10"/>
  <c r="AW478" i="10"/>
  <c r="AV478" i="10"/>
  <c r="CC31" i="10" s="1"/>
  <c r="AU478" i="10"/>
  <c r="AT478" i="10"/>
  <c r="AS478" i="10"/>
  <c r="AR478" i="10"/>
  <c r="AQ478" i="10"/>
  <c r="AP478" i="10"/>
  <c r="AO478" i="10"/>
  <c r="AN478" i="10"/>
  <c r="AM478" i="10"/>
  <c r="AL478" i="10"/>
  <c r="AK478" i="10"/>
  <c r="AJ478" i="10"/>
  <c r="AI478" i="10"/>
  <c r="BM477" i="10"/>
  <c r="BL477" i="10"/>
  <c r="BK477" i="10"/>
  <c r="BJ477" i="10"/>
  <c r="BI477" i="10"/>
  <c r="BH477" i="10"/>
  <c r="BG477" i="10"/>
  <c r="BF477" i="10"/>
  <c r="BE477" i="10"/>
  <c r="BD477" i="10"/>
  <c r="BC477" i="10"/>
  <c r="CJ31" i="10" s="1"/>
  <c r="BB477" i="10"/>
  <c r="BA477" i="10"/>
  <c r="AZ477" i="10"/>
  <c r="AY477" i="10"/>
  <c r="AX477" i="10"/>
  <c r="AW477" i="10"/>
  <c r="AV477" i="10"/>
  <c r="AU477" i="10"/>
  <c r="AT477" i="10"/>
  <c r="AS477" i="10"/>
  <c r="AR477" i="10"/>
  <c r="AQ477" i="10"/>
  <c r="AP477" i="10"/>
  <c r="AO477" i="10"/>
  <c r="AN477" i="10"/>
  <c r="AM477" i="10"/>
  <c r="AL477" i="10"/>
  <c r="AK477" i="10"/>
  <c r="AJ477" i="10"/>
  <c r="AI477" i="10"/>
  <c r="BM476" i="10"/>
  <c r="BL476" i="10"/>
  <c r="BK476" i="10"/>
  <c r="BJ476" i="10"/>
  <c r="BI476" i="10"/>
  <c r="BH476" i="10"/>
  <c r="BG476" i="10"/>
  <c r="BF476" i="10"/>
  <c r="BE476" i="10"/>
  <c r="BD476" i="10"/>
  <c r="BC476" i="10"/>
  <c r="BB476" i="10"/>
  <c r="BA476" i="10"/>
  <c r="AZ476" i="10"/>
  <c r="AY476" i="10"/>
  <c r="AX476" i="10"/>
  <c r="AW476" i="10"/>
  <c r="AV476" i="10"/>
  <c r="AU476" i="10"/>
  <c r="AT476" i="10"/>
  <c r="CA31" i="10" s="1"/>
  <c r="AS476" i="10"/>
  <c r="AR476" i="10"/>
  <c r="AQ476" i="10"/>
  <c r="AP476" i="10"/>
  <c r="AO476" i="10"/>
  <c r="AN476" i="10"/>
  <c r="AM476" i="10"/>
  <c r="AL476" i="10"/>
  <c r="AK476" i="10"/>
  <c r="AJ476" i="10"/>
  <c r="AI476" i="10"/>
  <c r="BM475" i="10"/>
  <c r="BL475" i="10"/>
  <c r="BK475" i="10"/>
  <c r="BJ475" i="10"/>
  <c r="BI475" i="10"/>
  <c r="BH475" i="10"/>
  <c r="BG475" i="10"/>
  <c r="BF475" i="10"/>
  <c r="BE475" i="10"/>
  <c r="BD475" i="10"/>
  <c r="BC475" i="10"/>
  <c r="BB475" i="10"/>
  <c r="BA475" i="10"/>
  <c r="AZ475" i="10"/>
  <c r="AY475" i="10"/>
  <c r="AX475" i="10"/>
  <c r="AW475" i="10"/>
  <c r="AV475" i="10"/>
  <c r="AU475" i="10"/>
  <c r="AT475" i="10"/>
  <c r="AS475" i="10"/>
  <c r="AR475" i="10"/>
  <c r="AQ475" i="10"/>
  <c r="AP475" i="10"/>
  <c r="AO475" i="10"/>
  <c r="AN475" i="10"/>
  <c r="AM475" i="10"/>
  <c r="AL475" i="10"/>
  <c r="AK475" i="10"/>
  <c r="AJ475" i="10"/>
  <c r="AI475" i="10"/>
  <c r="BM474" i="10"/>
  <c r="BL474" i="10"/>
  <c r="BK474" i="10"/>
  <c r="BJ474" i="10"/>
  <c r="BI474" i="10"/>
  <c r="BH474" i="10"/>
  <c r="BG474" i="10"/>
  <c r="BF474" i="10"/>
  <c r="BE474" i="10"/>
  <c r="BD474" i="10"/>
  <c r="BC474" i="10"/>
  <c r="BB474" i="10"/>
  <c r="BA474" i="10"/>
  <c r="AZ474" i="10"/>
  <c r="AY474" i="10"/>
  <c r="AX474" i="10"/>
  <c r="AW474" i="10"/>
  <c r="AV474" i="10"/>
  <c r="AU474" i="10"/>
  <c r="AT474" i="10"/>
  <c r="AS474" i="10"/>
  <c r="AR474" i="10"/>
  <c r="AQ474" i="10"/>
  <c r="AP474" i="10"/>
  <c r="AO474" i="10"/>
  <c r="AN474" i="10"/>
  <c r="AM474" i="10"/>
  <c r="AL474" i="10"/>
  <c r="AK474" i="10"/>
  <c r="AJ474" i="10"/>
  <c r="AI474" i="10"/>
  <c r="BM473" i="10"/>
  <c r="BL473" i="10"/>
  <c r="BK473" i="10"/>
  <c r="BJ473" i="10"/>
  <c r="BI473" i="10"/>
  <c r="BH473" i="10"/>
  <c r="BG473" i="10"/>
  <c r="BF473" i="10"/>
  <c r="BE473" i="10"/>
  <c r="BD473" i="10"/>
  <c r="BC473" i="10"/>
  <c r="BB473" i="10"/>
  <c r="BA473" i="10"/>
  <c r="AZ473" i="10"/>
  <c r="AY473" i="10"/>
  <c r="AX473" i="10"/>
  <c r="AW473" i="10"/>
  <c r="AV473" i="10"/>
  <c r="AU473" i="10"/>
  <c r="AT473" i="10"/>
  <c r="AS473" i="10"/>
  <c r="AR473" i="10"/>
  <c r="AQ473" i="10"/>
  <c r="AP473" i="10"/>
  <c r="AO473" i="10"/>
  <c r="AN473" i="10"/>
  <c r="AM473" i="10"/>
  <c r="AL473" i="10"/>
  <c r="AK473" i="10"/>
  <c r="AJ473" i="10"/>
  <c r="AI473" i="10"/>
  <c r="BM472" i="10"/>
  <c r="BL472" i="10"/>
  <c r="BK472" i="10"/>
  <c r="BJ472" i="10"/>
  <c r="BI472" i="10"/>
  <c r="BH472" i="10"/>
  <c r="BG472" i="10"/>
  <c r="BF472" i="10"/>
  <c r="BE472" i="10"/>
  <c r="BD472" i="10"/>
  <c r="BC472" i="10"/>
  <c r="BB472" i="10"/>
  <c r="BA472" i="10"/>
  <c r="AZ472" i="10"/>
  <c r="AY472" i="10"/>
  <c r="AX472" i="10"/>
  <c r="AW472" i="10"/>
  <c r="AV472" i="10"/>
  <c r="AU472" i="10"/>
  <c r="AT472" i="10"/>
  <c r="AS472" i="10"/>
  <c r="AR472" i="10"/>
  <c r="AQ472" i="10"/>
  <c r="AP472" i="10"/>
  <c r="AO472" i="10"/>
  <c r="AN472" i="10"/>
  <c r="AM472" i="10"/>
  <c r="AL472" i="10"/>
  <c r="AK472" i="10"/>
  <c r="AJ472" i="10"/>
  <c r="AI472" i="10"/>
  <c r="BM471" i="10"/>
  <c r="BL471" i="10"/>
  <c r="BK471" i="10"/>
  <c r="BJ471" i="10"/>
  <c r="BI471" i="10"/>
  <c r="BH471" i="10"/>
  <c r="BG471" i="10"/>
  <c r="BF471" i="10"/>
  <c r="BE471" i="10"/>
  <c r="BD471" i="10"/>
  <c r="BC471" i="10"/>
  <c r="BB471" i="10"/>
  <c r="BA471" i="10"/>
  <c r="AZ471" i="10"/>
  <c r="AY471" i="10"/>
  <c r="AX471" i="10"/>
  <c r="AW471" i="10"/>
  <c r="AV471" i="10"/>
  <c r="AU471" i="10"/>
  <c r="AT471" i="10"/>
  <c r="AS471" i="10"/>
  <c r="AR471" i="10"/>
  <c r="AQ471" i="10"/>
  <c r="AP471" i="10"/>
  <c r="AO471" i="10"/>
  <c r="AN471" i="10"/>
  <c r="AM471" i="10"/>
  <c r="AL471" i="10"/>
  <c r="AK471" i="10"/>
  <c r="AJ471" i="10"/>
  <c r="AI471" i="10"/>
  <c r="BM470" i="10"/>
  <c r="BL470" i="10"/>
  <c r="BK470" i="10"/>
  <c r="BJ470" i="10"/>
  <c r="BI470" i="10"/>
  <c r="BH470" i="10"/>
  <c r="BG470" i="10"/>
  <c r="BF470" i="10"/>
  <c r="BE470" i="10"/>
  <c r="BD470" i="10"/>
  <c r="BC470" i="10"/>
  <c r="BB470" i="10"/>
  <c r="BA470" i="10"/>
  <c r="AZ470" i="10"/>
  <c r="AY470" i="10"/>
  <c r="AX470" i="10"/>
  <c r="AW470" i="10"/>
  <c r="AV470" i="10"/>
  <c r="AU470" i="10"/>
  <c r="AT470" i="10"/>
  <c r="AS470" i="10"/>
  <c r="AR470" i="10"/>
  <c r="AQ470" i="10"/>
  <c r="AP470" i="10"/>
  <c r="AO470" i="10"/>
  <c r="AN470" i="10"/>
  <c r="AM470" i="10"/>
  <c r="AL470" i="10"/>
  <c r="AK470" i="10"/>
  <c r="AJ470" i="10"/>
  <c r="AI470" i="10"/>
  <c r="BM469" i="10"/>
  <c r="BL469" i="10"/>
  <c r="BK469" i="10"/>
  <c r="BJ469" i="10"/>
  <c r="BI469" i="10"/>
  <c r="BH469" i="10"/>
  <c r="BG469" i="10"/>
  <c r="BF469" i="10"/>
  <c r="BE469" i="10"/>
  <c r="BD469" i="10"/>
  <c r="BC469" i="10"/>
  <c r="BB469" i="10"/>
  <c r="BA469" i="10"/>
  <c r="AZ469" i="10"/>
  <c r="AY469" i="10"/>
  <c r="AX469" i="10"/>
  <c r="AW469" i="10"/>
  <c r="AV469" i="10"/>
  <c r="AU469" i="10"/>
  <c r="AT469" i="10"/>
  <c r="AS469" i="10"/>
  <c r="AR469" i="10"/>
  <c r="AQ469" i="10"/>
  <c r="AP469" i="10"/>
  <c r="AO469" i="10"/>
  <c r="AN469" i="10"/>
  <c r="AM469" i="10"/>
  <c r="AL469" i="10"/>
  <c r="AK469" i="10"/>
  <c r="AJ469" i="10"/>
  <c r="AI469" i="10"/>
  <c r="BM468" i="10"/>
  <c r="BL468" i="10"/>
  <c r="BK468" i="10"/>
  <c r="BJ468" i="10"/>
  <c r="BI468" i="10"/>
  <c r="BH468" i="10"/>
  <c r="BG468" i="10"/>
  <c r="BF468" i="10"/>
  <c r="BE468" i="10"/>
  <c r="BD468" i="10"/>
  <c r="BC468" i="10"/>
  <c r="BB468" i="10"/>
  <c r="BA468" i="10"/>
  <c r="AZ468" i="10"/>
  <c r="AY468" i="10"/>
  <c r="AX468" i="10"/>
  <c r="AW468" i="10"/>
  <c r="AV468" i="10"/>
  <c r="AU468" i="10"/>
  <c r="AT468" i="10"/>
  <c r="AS468" i="10"/>
  <c r="AR468" i="10"/>
  <c r="AQ468" i="10"/>
  <c r="AP468" i="10"/>
  <c r="AO468" i="10"/>
  <c r="AN468" i="10"/>
  <c r="AM468" i="10"/>
  <c r="AL468" i="10"/>
  <c r="AK468" i="10"/>
  <c r="AJ468" i="10"/>
  <c r="AI468" i="10"/>
  <c r="BM467" i="10"/>
  <c r="BL467" i="10"/>
  <c r="BK467" i="10"/>
  <c r="BJ467" i="10"/>
  <c r="BI467" i="10"/>
  <c r="BH467" i="10"/>
  <c r="BG467" i="10"/>
  <c r="BF467" i="10"/>
  <c r="BE467" i="10"/>
  <c r="BD467" i="10"/>
  <c r="BC467" i="10"/>
  <c r="BB467" i="10"/>
  <c r="BA467" i="10"/>
  <c r="AZ467" i="10"/>
  <c r="AY467" i="10"/>
  <c r="AX467" i="10"/>
  <c r="AW467" i="10"/>
  <c r="AV467" i="10"/>
  <c r="AU467" i="10"/>
  <c r="AT467" i="10"/>
  <c r="AS467" i="10"/>
  <c r="AR467" i="10"/>
  <c r="AQ467" i="10"/>
  <c r="AP467" i="10"/>
  <c r="AO467" i="10"/>
  <c r="AN467" i="10"/>
  <c r="AM467" i="10"/>
  <c r="AL467" i="10"/>
  <c r="AK467" i="10"/>
  <c r="AJ467" i="10"/>
  <c r="AI467" i="10"/>
  <c r="BM466" i="10"/>
  <c r="BL466" i="10"/>
  <c r="BK466" i="10"/>
  <c r="BJ466" i="10"/>
  <c r="BI466" i="10"/>
  <c r="BH466" i="10"/>
  <c r="BG466" i="10"/>
  <c r="BF466" i="10"/>
  <c r="BE466" i="10"/>
  <c r="BD466" i="10"/>
  <c r="BC466" i="10"/>
  <c r="BB466" i="10"/>
  <c r="BA466" i="10"/>
  <c r="AZ466" i="10"/>
  <c r="AY466" i="10"/>
  <c r="AX466" i="10"/>
  <c r="AW466" i="10"/>
  <c r="AV466" i="10"/>
  <c r="AU466" i="10"/>
  <c r="AT466" i="10"/>
  <c r="AS466" i="10"/>
  <c r="AR466" i="10"/>
  <c r="AQ466" i="10"/>
  <c r="AP466" i="10"/>
  <c r="AO466" i="10"/>
  <c r="AN466" i="10"/>
  <c r="AM466" i="10"/>
  <c r="AL466" i="10"/>
  <c r="AK466" i="10"/>
  <c r="AJ466" i="10"/>
  <c r="AI466" i="10"/>
  <c r="BM465" i="10"/>
  <c r="BL465" i="10"/>
  <c r="BK465" i="10"/>
  <c r="BJ465" i="10"/>
  <c r="BI465" i="10"/>
  <c r="BH465" i="10"/>
  <c r="BG465" i="10"/>
  <c r="BF465" i="10"/>
  <c r="BE465" i="10"/>
  <c r="BD465" i="10"/>
  <c r="BC465" i="10"/>
  <c r="BB465" i="10"/>
  <c r="BA465" i="10"/>
  <c r="AZ465" i="10"/>
  <c r="AY465" i="10"/>
  <c r="AX465" i="10"/>
  <c r="AW465" i="10"/>
  <c r="AV465" i="10"/>
  <c r="AU465" i="10"/>
  <c r="AT465" i="10"/>
  <c r="AS465" i="10"/>
  <c r="AR465" i="10"/>
  <c r="AQ465" i="10"/>
  <c r="AP465" i="10"/>
  <c r="AO465" i="10"/>
  <c r="AN465" i="10"/>
  <c r="AM465" i="10"/>
  <c r="AL465" i="10"/>
  <c r="AK465" i="10"/>
  <c r="AJ465" i="10"/>
  <c r="AI465" i="10"/>
  <c r="BM464" i="10"/>
  <c r="BL464" i="10"/>
  <c r="BK464" i="10"/>
  <c r="BJ464" i="10"/>
  <c r="BI464" i="10"/>
  <c r="BH464" i="10"/>
  <c r="BG464" i="10"/>
  <c r="BF464" i="10"/>
  <c r="BE464" i="10"/>
  <c r="BD464" i="10"/>
  <c r="BC464" i="10"/>
  <c r="BB464" i="10"/>
  <c r="BA464" i="10"/>
  <c r="AZ464" i="10"/>
  <c r="AY464" i="10"/>
  <c r="AX464" i="10"/>
  <c r="AW464" i="10"/>
  <c r="AV464" i="10"/>
  <c r="AU464" i="10"/>
  <c r="AT464" i="10"/>
  <c r="AS464" i="10"/>
  <c r="AR464" i="10"/>
  <c r="AQ464" i="10"/>
  <c r="AP464" i="10"/>
  <c r="AO464" i="10"/>
  <c r="AN464" i="10"/>
  <c r="AM464" i="10"/>
  <c r="AL464" i="10"/>
  <c r="AK464" i="10"/>
  <c r="AJ464" i="10"/>
  <c r="AI464" i="10"/>
  <c r="BM463" i="10"/>
  <c r="BL463" i="10"/>
  <c r="BK463" i="10"/>
  <c r="BJ463" i="10"/>
  <c r="BI463" i="10"/>
  <c r="BH463" i="10"/>
  <c r="BG463" i="10"/>
  <c r="BF463" i="10"/>
  <c r="BE463" i="10"/>
  <c r="BD463" i="10"/>
  <c r="BC463" i="10"/>
  <c r="BB463" i="10"/>
  <c r="BA463" i="10"/>
  <c r="AZ463" i="10"/>
  <c r="AY463" i="10"/>
  <c r="AX463" i="10"/>
  <c r="AW463" i="10"/>
  <c r="AV463" i="10"/>
  <c r="AU463" i="10"/>
  <c r="AT463" i="10"/>
  <c r="AS463" i="10"/>
  <c r="AR463" i="10"/>
  <c r="AQ463" i="10"/>
  <c r="AP463" i="10"/>
  <c r="AO463" i="10"/>
  <c r="AN463" i="10"/>
  <c r="AM463" i="10"/>
  <c r="AL463" i="10"/>
  <c r="AK463" i="10"/>
  <c r="AJ463" i="10"/>
  <c r="AI463" i="10"/>
  <c r="BM462" i="10"/>
  <c r="BL462" i="10"/>
  <c r="BK462" i="10"/>
  <c r="BJ462" i="10"/>
  <c r="BI462" i="10"/>
  <c r="BH462" i="10"/>
  <c r="BG462" i="10"/>
  <c r="BF462" i="10"/>
  <c r="BE462" i="10"/>
  <c r="BD462" i="10"/>
  <c r="BC462" i="10"/>
  <c r="BB462" i="10"/>
  <c r="BA462" i="10"/>
  <c r="AZ462" i="10"/>
  <c r="AY462" i="10"/>
  <c r="AX462" i="10"/>
  <c r="AW462" i="10"/>
  <c r="AV462" i="10"/>
  <c r="AU462" i="10"/>
  <c r="AT462" i="10"/>
  <c r="AS462" i="10"/>
  <c r="AR462" i="10"/>
  <c r="AQ462" i="10"/>
  <c r="AP462" i="10"/>
  <c r="AO462" i="10"/>
  <c r="AN462" i="10"/>
  <c r="AM462" i="10"/>
  <c r="AL462" i="10"/>
  <c r="AK462" i="10"/>
  <c r="AJ462" i="10"/>
  <c r="AI462" i="10"/>
  <c r="BM461" i="10"/>
  <c r="BL461" i="10"/>
  <c r="BK461" i="10"/>
  <c r="BJ461" i="10"/>
  <c r="BI461" i="10"/>
  <c r="BH461" i="10"/>
  <c r="BG461" i="10"/>
  <c r="BF461" i="10"/>
  <c r="BE461" i="10"/>
  <c r="BD461" i="10"/>
  <c r="BC461" i="10"/>
  <c r="BB461" i="10"/>
  <c r="BA461" i="10"/>
  <c r="AZ461" i="10"/>
  <c r="AY461" i="10"/>
  <c r="AX461" i="10"/>
  <c r="AW461" i="10"/>
  <c r="AV461" i="10"/>
  <c r="AU461" i="10"/>
  <c r="AT461" i="10"/>
  <c r="AS461" i="10"/>
  <c r="AR461" i="10"/>
  <c r="AQ461" i="10"/>
  <c r="AP461" i="10"/>
  <c r="AO461" i="10"/>
  <c r="AN461" i="10"/>
  <c r="AM461" i="10"/>
  <c r="AL461" i="10"/>
  <c r="AK461" i="10"/>
  <c r="AJ461" i="10"/>
  <c r="AI461" i="10"/>
  <c r="BM460" i="10"/>
  <c r="BL460" i="10"/>
  <c r="BK460" i="10"/>
  <c r="BJ460" i="10"/>
  <c r="BI460" i="10"/>
  <c r="BH460" i="10"/>
  <c r="BG460" i="10"/>
  <c r="BF460" i="10"/>
  <c r="BE460" i="10"/>
  <c r="BD460" i="10"/>
  <c r="BC460" i="10"/>
  <c r="BB460" i="10"/>
  <c r="BA460" i="10"/>
  <c r="AZ460" i="10"/>
  <c r="AY460" i="10"/>
  <c r="AX460" i="10"/>
  <c r="AW460" i="10"/>
  <c r="AV460" i="10"/>
  <c r="AU460" i="10"/>
  <c r="AT460" i="10"/>
  <c r="AS460" i="10"/>
  <c r="AR460" i="10"/>
  <c r="AQ460" i="10"/>
  <c r="AP460" i="10"/>
  <c r="AO460" i="10"/>
  <c r="AN460" i="10"/>
  <c r="AM460" i="10"/>
  <c r="AL460" i="10"/>
  <c r="AK460" i="10"/>
  <c r="AJ460" i="10"/>
  <c r="AI460" i="10"/>
  <c r="BM459" i="10"/>
  <c r="BL459" i="10"/>
  <c r="BK459" i="10"/>
  <c r="BJ459" i="10"/>
  <c r="BI459" i="10"/>
  <c r="BH459" i="10"/>
  <c r="BG459" i="10"/>
  <c r="BF459" i="10"/>
  <c r="BE459" i="10"/>
  <c r="BD459" i="10"/>
  <c r="BC459" i="10"/>
  <c r="BB459" i="10"/>
  <c r="BA459" i="10"/>
  <c r="AZ459" i="10"/>
  <c r="AY459" i="10"/>
  <c r="AX459" i="10"/>
  <c r="AW459" i="10"/>
  <c r="AV459" i="10"/>
  <c r="AU459" i="10"/>
  <c r="AT459" i="10"/>
  <c r="AS459" i="10"/>
  <c r="AR459" i="10"/>
  <c r="AQ459" i="10"/>
  <c r="AP459" i="10"/>
  <c r="AO459" i="10"/>
  <c r="AN459" i="10"/>
  <c r="AM459" i="10"/>
  <c r="AL459" i="10"/>
  <c r="AK459" i="10"/>
  <c r="AJ459" i="10"/>
  <c r="AI459" i="10"/>
  <c r="BM458" i="10"/>
  <c r="BL458" i="10"/>
  <c r="BK458" i="10"/>
  <c r="BJ458" i="10"/>
  <c r="BI458" i="10"/>
  <c r="BH458" i="10"/>
  <c r="BG458" i="10"/>
  <c r="BF458" i="10"/>
  <c r="BE458" i="10"/>
  <c r="BD458" i="10"/>
  <c r="BC458" i="10"/>
  <c r="BB458" i="10"/>
  <c r="BA458" i="10"/>
  <c r="AZ458" i="10"/>
  <c r="AY458" i="10"/>
  <c r="AX458" i="10"/>
  <c r="AW458" i="10"/>
  <c r="AV458" i="10"/>
  <c r="AU458" i="10"/>
  <c r="AT458" i="10"/>
  <c r="AS458" i="10"/>
  <c r="AR458" i="10"/>
  <c r="AQ458" i="10"/>
  <c r="AP458" i="10"/>
  <c r="AO458" i="10"/>
  <c r="AN458" i="10"/>
  <c r="AM458" i="10"/>
  <c r="AL458" i="10"/>
  <c r="AK458" i="10"/>
  <c r="AJ458" i="10"/>
  <c r="AI458" i="10"/>
  <c r="BM457" i="10"/>
  <c r="BL457" i="10"/>
  <c r="BK457" i="10"/>
  <c r="BJ457" i="10"/>
  <c r="BI457" i="10"/>
  <c r="BH457" i="10"/>
  <c r="BG457" i="10"/>
  <c r="BF457" i="10"/>
  <c r="BE457" i="10"/>
  <c r="BD457" i="10"/>
  <c r="BC457" i="10"/>
  <c r="BB457" i="10"/>
  <c r="BA457" i="10"/>
  <c r="AZ457" i="10"/>
  <c r="AY457" i="10"/>
  <c r="AX457" i="10"/>
  <c r="AW457" i="10"/>
  <c r="AV457" i="10"/>
  <c r="AU457" i="10"/>
  <c r="AT457" i="10"/>
  <c r="AS457" i="10"/>
  <c r="AR457" i="10"/>
  <c r="AQ457" i="10"/>
  <c r="AP457" i="10"/>
  <c r="AO457" i="10"/>
  <c r="AN457" i="10"/>
  <c r="AM457" i="10"/>
  <c r="AL457" i="10"/>
  <c r="AK457" i="10"/>
  <c r="AJ457" i="10"/>
  <c r="AI457" i="10"/>
  <c r="BM456" i="10"/>
  <c r="BL456" i="10"/>
  <c r="BK456" i="10"/>
  <c r="BJ456" i="10"/>
  <c r="BI456" i="10"/>
  <c r="BH456" i="10"/>
  <c r="BG456" i="10"/>
  <c r="BF456" i="10"/>
  <c r="BE456" i="10"/>
  <c r="BD456" i="10"/>
  <c r="BC456" i="10"/>
  <c r="BB456" i="10"/>
  <c r="BA456" i="10"/>
  <c r="AZ456" i="10"/>
  <c r="AY456" i="10"/>
  <c r="AX456" i="10"/>
  <c r="AW456" i="10"/>
  <c r="AV456" i="10"/>
  <c r="AU456" i="10"/>
  <c r="AT456" i="10"/>
  <c r="AS456" i="10"/>
  <c r="AR456" i="10"/>
  <c r="AQ456" i="10"/>
  <c r="AP456" i="10"/>
  <c r="AO456" i="10"/>
  <c r="AN456" i="10"/>
  <c r="AM456" i="10"/>
  <c r="AL456" i="10"/>
  <c r="AK456" i="10"/>
  <c r="AJ456" i="10"/>
  <c r="AI456" i="10"/>
  <c r="BM455" i="10"/>
  <c r="BL455" i="10"/>
  <c r="BK455" i="10"/>
  <c r="BJ455" i="10"/>
  <c r="BI455" i="10"/>
  <c r="BH455" i="10"/>
  <c r="BG455" i="10"/>
  <c r="BF455" i="10"/>
  <c r="BE455" i="10"/>
  <c r="BD455" i="10"/>
  <c r="BC455" i="10"/>
  <c r="BB455" i="10"/>
  <c r="BA455" i="10"/>
  <c r="AZ455" i="10"/>
  <c r="AY455" i="10"/>
  <c r="AX455" i="10"/>
  <c r="AW455" i="10"/>
  <c r="AV455" i="10"/>
  <c r="AU455" i="10"/>
  <c r="AT455" i="10"/>
  <c r="AS455" i="10"/>
  <c r="AR455" i="10"/>
  <c r="AQ455" i="10"/>
  <c r="AP455" i="10"/>
  <c r="AO455" i="10"/>
  <c r="AN455" i="10"/>
  <c r="AM455" i="10"/>
  <c r="AL455" i="10"/>
  <c r="AK455" i="10"/>
  <c r="AJ455" i="10"/>
  <c r="AI455" i="10"/>
  <c r="BM454" i="10"/>
  <c r="BL454" i="10"/>
  <c r="BK454" i="10"/>
  <c r="BJ454" i="10"/>
  <c r="BI454" i="10"/>
  <c r="BH454" i="10"/>
  <c r="BG454" i="10"/>
  <c r="BF454" i="10"/>
  <c r="BE454" i="10"/>
  <c r="BD454" i="10"/>
  <c r="BC454" i="10"/>
  <c r="BB454" i="10"/>
  <c r="BA454" i="10"/>
  <c r="AZ454" i="10"/>
  <c r="AY454" i="10"/>
  <c r="AX454" i="10"/>
  <c r="AW454" i="10"/>
  <c r="AV454" i="10"/>
  <c r="AU454" i="10"/>
  <c r="AT454" i="10"/>
  <c r="AS454" i="10"/>
  <c r="AR454" i="10"/>
  <c r="AQ454" i="10"/>
  <c r="AP454" i="10"/>
  <c r="AO454" i="10"/>
  <c r="AN454" i="10"/>
  <c r="AM454" i="10"/>
  <c r="AL454" i="10"/>
  <c r="AK454" i="10"/>
  <c r="AJ454" i="10"/>
  <c r="AI454" i="10"/>
  <c r="BM453" i="10"/>
  <c r="BL453" i="10"/>
  <c r="BK453" i="10"/>
  <c r="BJ453" i="10"/>
  <c r="BI453" i="10"/>
  <c r="BH453" i="10"/>
  <c r="BG453" i="10"/>
  <c r="BF453" i="10"/>
  <c r="BE453" i="10"/>
  <c r="BD453" i="10"/>
  <c r="BC453" i="10"/>
  <c r="BB453" i="10"/>
  <c r="BA453" i="10"/>
  <c r="AZ453" i="10"/>
  <c r="AY453" i="10"/>
  <c r="AX453" i="10"/>
  <c r="AW453" i="10"/>
  <c r="AV453" i="10"/>
  <c r="AU453" i="10"/>
  <c r="AT453" i="10"/>
  <c r="AS453" i="10"/>
  <c r="AR453" i="10"/>
  <c r="AQ453" i="10"/>
  <c r="AP453" i="10"/>
  <c r="AO453" i="10"/>
  <c r="AN453" i="10"/>
  <c r="AM453" i="10"/>
  <c r="AL453" i="10"/>
  <c r="AK453" i="10"/>
  <c r="AJ453" i="10"/>
  <c r="AI453" i="10"/>
  <c r="BM452" i="10"/>
  <c r="BL452" i="10"/>
  <c r="BK452" i="10"/>
  <c r="BJ452" i="10"/>
  <c r="BI452" i="10"/>
  <c r="BH452" i="10"/>
  <c r="BG452" i="10"/>
  <c r="BF452" i="10"/>
  <c r="BE452" i="10"/>
  <c r="BD452" i="10"/>
  <c r="BC452" i="10"/>
  <c r="BB452" i="10"/>
  <c r="BA452" i="10"/>
  <c r="AZ452" i="10"/>
  <c r="AY452" i="10"/>
  <c r="AX452" i="10"/>
  <c r="AW452" i="10"/>
  <c r="AV452" i="10"/>
  <c r="AU452" i="10"/>
  <c r="AT452" i="10"/>
  <c r="AS452" i="10"/>
  <c r="AR452" i="10"/>
  <c r="AQ452" i="10"/>
  <c r="AP452" i="10"/>
  <c r="AO452" i="10"/>
  <c r="AN452" i="10"/>
  <c r="AM452" i="10"/>
  <c r="AL452" i="10"/>
  <c r="AK452" i="10"/>
  <c r="AJ452" i="10"/>
  <c r="AI452" i="10"/>
  <c r="BM451" i="10"/>
  <c r="BL451" i="10"/>
  <c r="BK451" i="10"/>
  <c r="BJ451" i="10"/>
  <c r="BI451" i="10"/>
  <c r="BH451" i="10"/>
  <c r="BG451" i="10"/>
  <c r="BF451" i="10"/>
  <c r="BE451" i="10"/>
  <c r="BD451" i="10"/>
  <c r="BC451" i="10"/>
  <c r="BB451" i="10"/>
  <c r="BA451" i="10"/>
  <c r="AZ451" i="10"/>
  <c r="AY451" i="10"/>
  <c r="AX451" i="10"/>
  <c r="AW451" i="10"/>
  <c r="AV451" i="10"/>
  <c r="AU451" i="10"/>
  <c r="AT451" i="10"/>
  <c r="AS451" i="10"/>
  <c r="AR451" i="10"/>
  <c r="AQ451" i="10"/>
  <c r="AP451" i="10"/>
  <c r="AO451" i="10"/>
  <c r="AN451" i="10"/>
  <c r="AM451" i="10"/>
  <c r="AL451" i="10"/>
  <c r="AK451" i="10"/>
  <c r="AJ451" i="10"/>
  <c r="AI451" i="10"/>
  <c r="BM450" i="10"/>
  <c r="BL450" i="10"/>
  <c r="BK450" i="10"/>
  <c r="BJ450" i="10"/>
  <c r="BI450" i="10"/>
  <c r="BH450" i="10"/>
  <c r="BG450" i="10"/>
  <c r="BF450" i="10"/>
  <c r="BE450" i="10"/>
  <c r="BD450" i="10"/>
  <c r="BC450" i="10"/>
  <c r="BB450" i="10"/>
  <c r="BA450" i="10"/>
  <c r="AZ450" i="10"/>
  <c r="AY450" i="10"/>
  <c r="AX450" i="10"/>
  <c r="AW450" i="10"/>
  <c r="AV450" i="10"/>
  <c r="AU450" i="10"/>
  <c r="AT450" i="10"/>
  <c r="AS450" i="10"/>
  <c r="AR450" i="10"/>
  <c r="AQ450" i="10"/>
  <c r="AP450" i="10"/>
  <c r="AO450" i="10"/>
  <c r="AN450" i="10"/>
  <c r="AM450" i="10"/>
  <c r="AL450" i="10"/>
  <c r="AK450" i="10"/>
  <c r="AJ450" i="10"/>
  <c r="AI450" i="10"/>
  <c r="BM449" i="10"/>
  <c r="BL449" i="10"/>
  <c r="BK449" i="10"/>
  <c r="BJ449" i="10"/>
  <c r="BI449" i="10"/>
  <c r="BH449" i="10"/>
  <c r="BG449" i="10"/>
  <c r="BF449" i="10"/>
  <c r="BE449" i="10"/>
  <c r="BD449" i="10"/>
  <c r="BC449" i="10"/>
  <c r="BB449" i="10"/>
  <c r="BA449" i="10"/>
  <c r="AZ449" i="10"/>
  <c r="AY449" i="10"/>
  <c r="AX449" i="10"/>
  <c r="AW449" i="10"/>
  <c r="AV449" i="10"/>
  <c r="AU449" i="10"/>
  <c r="AT449" i="10"/>
  <c r="AS449" i="10"/>
  <c r="AR449" i="10"/>
  <c r="AQ449" i="10"/>
  <c r="AP449" i="10"/>
  <c r="AO449" i="10"/>
  <c r="AN449" i="10"/>
  <c r="AM449" i="10"/>
  <c r="AL449" i="10"/>
  <c r="AK449" i="10"/>
  <c r="AJ449" i="10"/>
  <c r="AI449" i="10"/>
  <c r="BM448" i="10"/>
  <c r="BL448" i="10"/>
  <c r="BK448" i="10"/>
  <c r="BJ448" i="10"/>
  <c r="BI448" i="10"/>
  <c r="BH448" i="10"/>
  <c r="BG448" i="10"/>
  <c r="BF448" i="10"/>
  <c r="BE448" i="10"/>
  <c r="BD448" i="10"/>
  <c r="BC448" i="10"/>
  <c r="BB448" i="10"/>
  <c r="BA448" i="10"/>
  <c r="AZ448" i="10"/>
  <c r="AY448" i="10"/>
  <c r="AX448" i="10"/>
  <c r="AW448" i="10"/>
  <c r="AV448" i="10"/>
  <c r="AU448" i="10"/>
  <c r="AT448" i="10"/>
  <c r="AS448" i="10"/>
  <c r="AR448" i="10"/>
  <c r="AQ448" i="10"/>
  <c r="AP448" i="10"/>
  <c r="AO448" i="10"/>
  <c r="AN448" i="10"/>
  <c r="AM448" i="10"/>
  <c r="AL448" i="10"/>
  <c r="AK448" i="10"/>
  <c r="AJ448" i="10"/>
  <c r="AI448" i="10"/>
  <c r="BM447" i="10"/>
  <c r="BL447" i="10"/>
  <c r="BK447" i="10"/>
  <c r="BJ447" i="10"/>
  <c r="BI447" i="10"/>
  <c r="BH447" i="10"/>
  <c r="BG447" i="10"/>
  <c r="BF447" i="10"/>
  <c r="BE447" i="10"/>
  <c r="BD447" i="10"/>
  <c r="BC447" i="10"/>
  <c r="BB447" i="10"/>
  <c r="BA447" i="10"/>
  <c r="AZ447" i="10"/>
  <c r="AY447" i="10"/>
  <c r="AX447" i="10"/>
  <c r="AW447" i="10"/>
  <c r="AV447" i="10"/>
  <c r="AU447" i="10"/>
  <c r="AT447" i="10"/>
  <c r="AS447" i="10"/>
  <c r="AR447" i="10"/>
  <c r="AQ447" i="10"/>
  <c r="AP447" i="10"/>
  <c r="AO447" i="10"/>
  <c r="AN447" i="10"/>
  <c r="AM447" i="10"/>
  <c r="AL447" i="10"/>
  <c r="AK447" i="10"/>
  <c r="AJ447" i="10"/>
  <c r="AI447" i="10"/>
  <c r="BM446" i="10"/>
  <c r="BL446" i="10"/>
  <c r="BK446" i="10"/>
  <c r="BJ446" i="10"/>
  <c r="BI446" i="10"/>
  <c r="BH446" i="10"/>
  <c r="BG446" i="10"/>
  <c r="BF446" i="10"/>
  <c r="BE446" i="10"/>
  <c r="BD446" i="10"/>
  <c r="BC446" i="10"/>
  <c r="BB446" i="10"/>
  <c r="BA446" i="10"/>
  <c r="AZ446" i="10"/>
  <c r="AY446" i="10"/>
  <c r="AX446" i="10"/>
  <c r="AW446" i="10"/>
  <c r="AV446" i="10"/>
  <c r="AU446" i="10"/>
  <c r="AT446" i="10"/>
  <c r="AS446" i="10"/>
  <c r="AR446" i="10"/>
  <c r="AQ446" i="10"/>
  <c r="AP446" i="10"/>
  <c r="AO446" i="10"/>
  <c r="AN446" i="10"/>
  <c r="AM446" i="10"/>
  <c r="AL446" i="10"/>
  <c r="AK446" i="10"/>
  <c r="AJ446" i="10"/>
  <c r="AI446" i="10"/>
  <c r="BM445" i="10"/>
  <c r="BL445" i="10"/>
  <c r="BK445" i="10"/>
  <c r="BJ445" i="10"/>
  <c r="BI445" i="10"/>
  <c r="BH445" i="10"/>
  <c r="BG445" i="10"/>
  <c r="BF445" i="10"/>
  <c r="BE445" i="10"/>
  <c r="BD445" i="10"/>
  <c r="BC445" i="10"/>
  <c r="BB445" i="10"/>
  <c r="BA445" i="10"/>
  <c r="AZ445" i="10"/>
  <c r="AY445" i="10"/>
  <c r="AX445" i="10"/>
  <c r="AW445" i="10"/>
  <c r="AV445" i="10"/>
  <c r="AU445" i="10"/>
  <c r="AT445" i="10"/>
  <c r="AS445" i="10"/>
  <c r="AR445" i="10"/>
  <c r="AQ445" i="10"/>
  <c r="AP445" i="10"/>
  <c r="AO445" i="10"/>
  <c r="AN445" i="10"/>
  <c r="AM445" i="10"/>
  <c r="AL445" i="10"/>
  <c r="AK445" i="10"/>
  <c r="AJ445" i="10"/>
  <c r="AI445" i="10"/>
  <c r="BM444" i="10"/>
  <c r="BL444" i="10"/>
  <c r="BK444" i="10"/>
  <c r="BJ444" i="10"/>
  <c r="BI444" i="10"/>
  <c r="BH444" i="10"/>
  <c r="BG444" i="10"/>
  <c r="BF444" i="10"/>
  <c r="BE444" i="10"/>
  <c r="BD444" i="10"/>
  <c r="BC444" i="10"/>
  <c r="BB444" i="10"/>
  <c r="BA444" i="10"/>
  <c r="AZ444" i="10"/>
  <c r="AY444" i="10"/>
  <c r="AX444" i="10"/>
  <c r="AW444" i="10"/>
  <c r="AV444" i="10"/>
  <c r="AU444" i="10"/>
  <c r="AT444" i="10"/>
  <c r="AS444" i="10"/>
  <c r="AR444" i="10"/>
  <c r="AQ444" i="10"/>
  <c r="AP444" i="10"/>
  <c r="AO444" i="10"/>
  <c r="AN444" i="10"/>
  <c r="AM444" i="10"/>
  <c r="AL444" i="10"/>
  <c r="AK444" i="10"/>
  <c r="AJ444" i="10"/>
  <c r="AI444" i="10"/>
  <c r="BM443" i="10"/>
  <c r="BL443" i="10"/>
  <c r="BK443" i="10"/>
  <c r="BJ443" i="10"/>
  <c r="BI443" i="10"/>
  <c r="BH443" i="10"/>
  <c r="BG443" i="10"/>
  <c r="BF443" i="10"/>
  <c r="BE443" i="10"/>
  <c r="BD443" i="10"/>
  <c r="BC443" i="10"/>
  <c r="BB443" i="10"/>
  <c r="BA443" i="10"/>
  <c r="AZ443" i="10"/>
  <c r="AY443" i="10"/>
  <c r="AX443" i="10"/>
  <c r="AW443" i="10"/>
  <c r="AV443" i="10"/>
  <c r="AU443" i="10"/>
  <c r="AT443" i="10"/>
  <c r="AS443" i="10"/>
  <c r="AR443" i="10"/>
  <c r="AQ443" i="10"/>
  <c r="AP443" i="10"/>
  <c r="AO443" i="10"/>
  <c r="AN443" i="10"/>
  <c r="AM443" i="10"/>
  <c r="AL443" i="10"/>
  <c r="AK443" i="10"/>
  <c r="AJ443" i="10"/>
  <c r="AI443" i="10"/>
  <c r="BM442" i="10"/>
  <c r="BL442" i="10"/>
  <c r="BK442" i="10"/>
  <c r="BJ442" i="10"/>
  <c r="BI442" i="10"/>
  <c r="BH442" i="10"/>
  <c r="BG442" i="10"/>
  <c r="BF442" i="10"/>
  <c r="BE442" i="10"/>
  <c r="BD442" i="10"/>
  <c r="BC442" i="10"/>
  <c r="BB442" i="10"/>
  <c r="BA442" i="10"/>
  <c r="AZ442" i="10"/>
  <c r="AY442" i="10"/>
  <c r="AX442" i="10"/>
  <c r="AW442" i="10"/>
  <c r="AV442" i="10"/>
  <c r="AU442" i="10"/>
  <c r="AT442" i="10"/>
  <c r="AS442" i="10"/>
  <c r="AR442" i="10"/>
  <c r="AQ442" i="10"/>
  <c r="AP442" i="10"/>
  <c r="AO442" i="10"/>
  <c r="AN442" i="10"/>
  <c r="AM442" i="10"/>
  <c r="AL442" i="10"/>
  <c r="AK442" i="10"/>
  <c r="AJ442" i="10"/>
  <c r="AI442" i="10"/>
  <c r="BM441" i="10"/>
  <c r="BL441" i="10"/>
  <c r="BK441" i="10"/>
  <c r="BJ441" i="10"/>
  <c r="BI441" i="10"/>
  <c r="BH441" i="10"/>
  <c r="BG441" i="10"/>
  <c r="BF441" i="10"/>
  <c r="BE441" i="10"/>
  <c r="BD441" i="10"/>
  <c r="BC441" i="10"/>
  <c r="BB441" i="10"/>
  <c r="BA441" i="10"/>
  <c r="AZ441" i="10"/>
  <c r="AY441" i="10"/>
  <c r="AX441" i="10"/>
  <c r="AW441" i="10"/>
  <c r="AV441" i="10"/>
  <c r="AU441" i="10"/>
  <c r="AT441" i="10"/>
  <c r="AS441" i="10"/>
  <c r="AR441" i="10"/>
  <c r="AQ441" i="10"/>
  <c r="AP441" i="10"/>
  <c r="AO441" i="10"/>
  <c r="AN441" i="10"/>
  <c r="AM441" i="10"/>
  <c r="AL441" i="10"/>
  <c r="AK441" i="10"/>
  <c r="AJ441" i="10"/>
  <c r="AI441" i="10"/>
  <c r="BM440" i="10"/>
  <c r="BL440" i="10"/>
  <c r="BK440" i="10"/>
  <c r="BJ440" i="10"/>
  <c r="BI440" i="10"/>
  <c r="BH440" i="10"/>
  <c r="BG440" i="10"/>
  <c r="BF440" i="10"/>
  <c r="BE440" i="10"/>
  <c r="BD440" i="10"/>
  <c r="BC440" i="10"/>
  <c r="BB440" i="10"/>
  <c r="BA440" i="10"/>
  <c r="AZ440" i="10"/>
  <c r="AY440" i="10"/>
  <c r="AX440" i="10"/>
  <c r="AW440" i="10"/>
  <c r="AV440" i="10"/>
  <c r="AU440" i="10"/>
  <c r="AT440" i="10"/>
  <c r="AS440" i="10"/>
  <c r="AR440" i="10"/>
  <c r="AQ440" i="10"/>
  <c r="AP440" i="10"/>
  <c r="AO440" i="10"/>
  <c r="AN440" i="10"/>
  <c r="AM440" i="10"/>
  <c r="AL440" i="10"/>
  <c r="AK440" i="10"/>
  <c r="AJ440" i="10"/>
  <c r="AI440" i="10"/>
  <c r="BM439" i="10"/>
  <c r="BL439" i="10"/>
  <c r="BK439" i="10"/>
  <c r="BJ439" i="10"/>
  <c r="BI439" i="10"/>
  <c r="BH439" i="10"/>
  <c r="BG439" i="10"/>
  <c r="BF439" i="10"/>
  <c r="BE439" i="10"/>
  <c r="BD439" i="10"/>
  <c r="BC439" i="10"/>
  <c r="BB439" i="10"/>
  <c r="BA439" i="10"/>
  <c r="AZ439" i="10"/>
  <c r="AY439" i="10"/>
  <c r="AX439" i="10"/>
  <c r="AW439" i="10"/>
  <c r="AV439" i="10"/>
  <c r="AU439" i="10"/>
  <c r="AT439" i="10"/>
  <c r="AS439" i="10"/>
  <c r="AR439" i="10"/>
  <c r="AQ439" i="10"/>
  <c r="AP439" i="10"/>
  <c r="AO439" i="10"/>
  <c r="AN439" i="10"/>
  <c r="AM439" i="10"/>
  <c r="AL439" i="10"/>
  <c r="AK439" i="10"/>
  <c r="AJ439" i="10"/>
  <c r="AI439" i="10"/>
  <c r="BM438" i="10"/>
  <c r="BL438" i="10"/>
  <c r="BK438" i="10"/>
  <c r="BJ438" i="10"/>
  <c r="BI438" i="10"/>
  <c r="BH438" i="10"/>
  <c r="BG438" i="10"/>
  <c r="BF438" i="10"/>
  <c r="BE438" i="10"/>
  <c r="BD438" i="10"/>
  <c r="BC438" i="10"/>
  <c r="BB438" i="10"/>
  <c r="BA438" i="10"/>
  <c r="AZ438" i="10"/>
  <c r="AY438" i="10"/>
  <c r="AX438" i="10"/>
  <c r="AW438" i="10"/>
  <c r="AV438" i="10"/>
  <c r="AU438" i="10"/>
  <c r="AT438" i="10"/>
  <c r="AS438" i="10"/>
  <c r="AR438" i="10"/>
  <c r="AQ438" i="10"/>
  <c r="AP438" i="10"/>
  <c r="AO438" i="10"/>
  <c r="AN438" i="10"/>
  <c r="AM438" i="10"/>
  <c r="AL438" i="10"/>
  <c r="AK438" i="10"/>
  <c r="AJ438" i="10"/>
  <c r="AI438" i="10"/>
  <c r="BM437" i="10"/>
  <c r="BL437" i="10"/>
  <c r="BK437" i="10"/>
  <c r="BJ437" i="10"/>
  <c r="BI437" i="10"/>
  <c r="BH437" i="10"/>
  <c r="BG437" i="10"/>
  <c r="BF437" i="10"/>
  <c r="BE437" i="10"/>
  <c r="BD437" i="10"/>
  <c r="BC437" i="10"/>
  <c r="BB437" i="10"/>
  <c r="BA437" i="10"/>
  <c r="AZ437" i="10"/>
  <c r="AY437" i="10"/>
  <c r="AX437" i="10"/>
  <c r="AW437" i="10"/>
  <c r="AV437" i="10"/>
  <c r="AU437" i="10"/>
  <c r="AT437" i="10"/>
  <c r="AS437" i="10"/>
  <c r="AR437" i="10"/>
  <c r="AQ437" i="10"/>
  <c r="AP437" i="10"/>
  <c r="AO437" i="10"/>
  <c r="AN437" i="10"/>
  <c r="AM437" i="10"/>
  <c r="AL437" i="10"/>
  <c r="AK437" i="10"/>
  <c r="AJ437" i="10"/>
  <c r="AI437" i="10"/>
  <c r="BM436" i="10"/>
  <c r="BL436" i="10"/>
  <c r="BK436" i="10"/>
  <c r="BJ436" i="10"/>
  <c r="BI436" i="10"/>
  <c r="BH436" i="10"/>
  <c r="BG436" i="10"/>
  <c r="BF436" i="10"/>
  <c r="BE436" i="10"/>
  <c r="BD436" i="10"/>
  <c r="BC436" i="10"/>
  <c r="BB436" i="10"/>
  <c r="BA436" i="10"/>
  <c r="AZ436" i="10"/>
  <c r="AY436" i="10"/>
  <c r="AX436" i="10"/>
  <c r="AW436" i="10"/>
  <c r="AV436" i="10"/>
  <c r="AU436" i="10"/>
  <c r="AT436" i="10"/>
  <c r="AS436" i="10"/>
  <c r="AR436" i="10"/>
  <c r="AQ436" i="10"/>
  <c r="AP436" i="10"/>
  <c r="AO436" i="10"/>
  <c r="AN436" i="10"/>
  <c r="AM436" i="10"/>
  <c r="AL436" i="10"/>
  <c r="AK436" i="10"/>
  <c r="AJ436" i="10"/>
  <c r="AI436" i="10"/>
  <c r="BM435" i="10"/>
  <c r="BL435" i="10"/>
  <c r="BK435" i="10"/>
  <c r="BJ435" i="10"/>
  <c r="BI435" i="10"/>
  <c r="BH435" i="10"/>
  <c r="BG435" i="10"/>
  <c r="BF435" i="10"/>
  <c r="BE435" i="10"/>
  <c r="BD435" i="10"/>
  <c r="BC435" i="10"/>
  <c r="BB435" i="10"/>
  <c r="BA435" i="10"/>
  <c r="AZ435" i="10"/>
  <c r="AY435" i="10"/>
  <c r="AX435" i="10"/>
  <c r="AW435" i="10"/>
  <c r="AV435" i="10"/>
  <c r="AU435" i="10"/>
  <c r="AT435" i="10"/>
  <c r="AS435" i="10"/>
  <c r="AR435" i="10"/>
  <c r="AQ435" i="10"/>
  <c r="AP435" i="10"/>
  <c r="AO435" i="10"/>
  <c r="AN435" i="10"/>
  <c r="AM435" i="10"/>
  <c r="AL435" i="10"/>
  <c r="AK435" i="10"/>
  <c r="AJ435" i="10"/>
  <c r="AI435" i="10"/>
  <c r="BM434" i="10"/>
  <c r="BL434" i="10"/>
  <c r="BK434" i="10"/>
  <c r="BJ434" i="10"/>
  <c r="BI434" i="10"/>
  <c r="BH434" i="10"/>
  <c r="BG434" i="10"/>
  <c r="BF434" i="10"/>
  <c r="BE434" i="10"/>
  <c r="BD434" i="10"/>
  <c r="BC434" i="10"/>
  <c r="BB434" i="10"/>
  <c r="BA434" i="10"/>
  <c r="AZ434" i="10"/>
  <c r="AY434" i="10"/>
  <c r="AX434" i="10"/>
  <c r="AW434" i="10"/>
  <c r="AV434" i="10"/>
  <c r="AU434" i="10"/>
  <c r="AT434" i="10"/>
  <c r="AS434" i="10"/>
  <c r="AR434" i="10"/>
  <c r="AQ434" i="10"/>
  <c r="AP434" i="10"/>
  <c r="AO434" i="10"/>
  <c r="AN434" i="10"/>
  <c r="AM434" i="10"/>
  <c r="AL434" i="10"/>
  <c r="AK434" i="10"/>
  <c r="AJ434" i="10"/>
  <c r="AI434" i="10"/>
  <c r="BM433" i="10"/>
  <c r="BL433" i="10"/>
  <c r="BK433" i="10"/>
  <c r="BJ433" i="10"/>
  <c r="BI433" i="10"/>
  <c r="BH433" i="10"/>
  <c r="BG433" i="10"/>
  <c r="BF433" i="10"/>
  <c r="BE433" i="10"/>
  <c r="BD433" i="10"/>
  <c r="BC433" i="10"/>
  <c r="BB433" i="10"/>
  <c r="BA433" i="10"/>
  <c r="AZ433" i="10"/>
  <c r="AY433" i="10"/>
  <c r="AX433" i="10"/>
  <c r="AW433" i="10"/>
  <c r="AV433" i="10"/>
  <c r="AU433" i="10"/>
  <c r="AT433" i="10"/>
  <c r="AS433" i="10"/>
  <c r="AR433" i="10"/>
  <c r="AQ433" i="10"/>
  <c r="AP433" i="10"/>
  <c r="AO433" i="10"/>
  <c r="AN433" i="10"/>
  <c r="AM433" i="10"/>
  <c r="AL433" i="10"/>
  <c r="AK433" i="10"/>
  <c r="AJ433" i="10"/>
  <c r="AI433" i="10"/>
  <c r="BM432" i="10"/>
  <c r="BL432" i="10"/>
  <c r="BK432" i="10"/>
  <c r="BJ432" i="10"/>
  <c r="BI432" i="10"/>
  <c r="BH432" i="10"/>
  <c r="BG432" i="10"/>
  <c r="BF432" i="10"/>
  <c r="BE432" i="10"/>
  <c r="BD432" i="10"/>
  <c r="BC432" i="10"/>
  <c r="BB432" i="10"/>
  <c r="BA432" i="10"/>
  <c r="AZ432" i="10"/>
  <c r="AY432" i="10"/>
  <c r="AX432" i="10"/>
  <c r="AW432" i="10"/>
  <c r="AV432" i="10"/>
  <c r="AU432" i="10"/>
  <c r="AT432" i="10"/>
  <c r="AS432" i="10"/>
  <c r="AR432" i="10"/>
  <c r="AQ432" i="10"/>
  <c r="AP432" i="10"/>
  <c r="AO432" i="10"/>
  <c r="AN432" i="10"/>
  <c r="AM432" i="10"/>
  <c r="AL432" i="10"/>
  <c r="AK432" i="10"/>
  <c r="AJ432" i="10"/>
  <c r="AI432" i="10"/>
  <c r="BM431" i="10"/>
  <c r="BL431" i="10"/>
  <c r="BK431" i="10"/>
  <c r="BJ431" i="10"/>
  <c r="BI431" i="10"/>
  <c r="BH431" i="10"/>
  <c r="BG431" i="10"/>
  <c r="BF431" i="10"/>
  <c r="BE431" i="10"/>
  <c r="CL30" i="10" s="1"/>
  <c r="BD431" i="10"/>
  <c r="BC431" i="10"/>
  <c r="BB431" i="10"/>
  <c r="BA431" i="10"/>
  <c r="AZ431" i="10"/>
  <c r="AY431" i="10"/>
  <c r="AX431" i="10"/>
  <c r="AW431" i="10"/>
  <c r="AV431" i="10"/>
  <c r="AU431" i="10"/>
  <c r="AT431" i="10"/>
  <c r="AS431" i="10"/>
  <c r="AR431" i="10"/>
  <c r="AQ431" i="10"/>
  <c r="AP431" i="10"/>
  <c r="AO431" i="10"/>
  <c r="BV30" i="10" s="1"/>
  <c r="BV69" i="10" s="1"/>
  <c r="AN431" i="10"/>
  <c r="AM431" i="10"/>
  <c r="AL431" i="10"/>
  <c r="AK431" i="10"/>
  <c r="AJ431" i="10"/>
  <c r="AI431" i="10"/>
  <c r="BM430" i="10"/>
  <c r="BL430" i="10"/>
  <c r="BK430" i="10"/>
  <c r="BJ430" i="10"/>
  <c r="BI430" i="10"/>
  <c r="BH430" i="10"/>
  <c r="BG430" i="10"/>
  <c r="BF430" i="10"/>
  <c r="BE430" i="10"/>
  <c r="BD430" i="10"/>
  <c r="CK30" i="10" s="1"/>
  <c r="BC430" i="10"/>
  <c r="BB430" i="10"/>
  <c r="BA430" i="10"/>
  <c r="AZ430" i="10"/>
  <c r="AY430" i="10"/>
  <c r="AX430" i="10"/>
  <c r="AW430" i="10"/>
  <c r="AV430" i="10"/>
  <c r="AU430" i="10"/>
  <c r="AT430" i="10"/>
  <c r="AS430" i="10"/>
  <c r="AR430" i="10"/>
  <c r="AQ430" i="10"/>
  <c r="AP430" i="10"/>
  <c r="AO430" i="10"/>
  <c r="AN430" i="10"/>
  <c r="BU30" i="10" s="1"/>
  <c r="BU69" i="10" s="1"/>
  <c r="AM430" i="10"/>
  <c r="AL430" i="10"/>
  <c r="AK430" i="10"/>
  <c r="AJ430" i="10"/>
  <c r="AI430" i="10"/>
  <c r="BM429" i="10"/>
  <c r="BL429" i="10"/>
  <c r="BK429" i="10"/>
  <c r="BJ429" i="10"/>
  <c r="BI429" i="10"/>
  <c r="BH429" i="10"/>
  <c r="BG429" i="10"/>
  <c r="BF429" i="10"/>
  <c r="BE429" i="10"/>
  <c r="BD429" i="10"/>
  <c r="BC429" i="10"/>
  <c r="BB429" i="10"/>
  <c r="BA429" i="10"/>
  <c r="AZ429" i="10"/>
  <c r="AY429" i="10"/>
  <c r="AX429" i="10"/>
  <c r="AW429" i="10"/>
  <c r="AV429" i="10"/>
  <c r="AU429" i="10"/>
  <c r="AT429" i="10"/>
  <c r="AS429" i="10"/>
  <c r="AR429" i="10"/>
  <c r="AQ429" i="10"/>
  <c r="AP429" i="10"/>
  <c r="AO429" i="10"/>
  <c r="AN429" i="10"/>
  <c r="AM429" i="10"/>
  <c r="AL429" i="10"/>
  <c r="AK429" i="10"/>
  <c r="AJ429" i="10"/>
  <c r="AI429" i="10"/>
  <c r="BM428" i="10"/>
  <c r="BL428" i="10"/>
  <c r="BK428" i="10"/>
  <c r="BJ428" i="10"/>
  <c r="BI428" i="10"/>
  <c r="BH428" i="10"/>
  <c r="BG428" i="10"/>
  <c r="BF428" i="10"/>
  <c r="BE428" i="10"/>
  <c r="BD428" i="10"/>
  <c r="BC428" i="10"/>
  <c r="BB428" i="10"/>
  <c r="BA428" i="10"/>
  <c r="AZ428" i="10"/>
  <c r="AY428" i="10"/>
  <c r="AX428" i="10"/>
  <c r="AW428" i="10"/>
  <c r="AV428" i="10"/>
  <c r="AU428" i="10"/>
  <c r="AT428" i="10"/>
  <c r="AS428" i="10"/>
  <c r="AR428" i="10"/>
  <c r="AQ428" i="10"/>
  <c r="AP428" i="10"/>
  <c r="AO428" i="10"/>
  <c r="AN428" i="10"/>
  <c r="AM428" i="10"/>
  <c r="AL428" i="10"/>
  <c r="AK428" i="10"/>
  <c r="AJ428" i="10"/>
  <c r="AI428" i="10"/>
  <c r="BM427" i="10"/>
  <c r="BL427" i="10"/>
  <c r="BK427" i="10"/>
  <c r="BJ427" i="10"/>
  <c r="BI427" i="10"/>
  <c r="CP30" i="10" s="1"/>
  <c r="CP69" i="10" s="1"/>
  <c r="BH427" i="10"/>
  <c r="BG427" i="10"/>
  <c r="BF427" i="10"/>
  <c r="BE427" i="10"/>
  <c r="BD427" i="10"/>
  <c r="BC427" i="10"/>
  <c r="BB427" i="10"/>
  <c r="BA427" i="10"/>
  <c r="AZ427" i="10"/>
  <c r="AY427" i="10"/>
  <c r="AX427" i="10"/>
  <c r="AW427" i="10"/>
  <c r="AV427" i="10"/>
  <c r="AU427" i="10"/>
  <c r="AT427" i="10"/>
  <c r="AS427" i="10"/>
  <c r="AR427" i="10"/>
  <c r="AQ427" i="10"/>
  <c r="AP427" i="10"/>
  <c r="AO427" i="10"/>
  <c r="AN427" i="10"/>
  <c r="AM427" i="10"/>
  <c r="AL427" i="10"/>
  <c r="AK427" i="10"/>
  <c r="AJ427" i="10"/>
  <c r="AI427" i="10"/>
  <c r="BM426" i="10"/>
  <c r="BL426" i="10"/>
  <c r="BK426" i="10"/>
  <c r="BJ426" i="10"/>
  <c r="BI426" i="10"/>
  <c r="BH426" i="10"/>
  <c r="BG426" i="10"/>
  <c r="BF426" i="10"/>
  <c r="BE426" i="10"/>
  <c r="BD426" i="10"/>
  <c r="BC426" i="10"/>
  <c r="BB426" i="10"/>
  <c r="BA426" i="10"/>
  <c r="AZ426" i="10"/>
  <c r="AY426" i="10"/>
  <c r="AX426" i="10"/>
  <c r="AW426" i="10"/>
  <c r="AV426" i="10"/>
  <c r="AU426" i="10"/>
  <c r="AT426" i="10"/>
  <c r="AS426" i="10"/>
  <c r="AR426" i="10"/>
  <c r="AQ426" i="10"/>
  <c r="AP426" i="10"/>
  <c r="AO426" i="10"/>
  <c r="AN426" i="10"/>
  <c r="AM426" i="10"/>
  <c r="AL426" i="10"/>
  <c r="AK426" i="10"/>
  <c r="AJ426" i="10"/>
  <c r="AI426" i="10"/>
  <c r="BM425" i="10"/>
  <c r="BL425" i="10"/>
  <c r="BK425" i="10"/>
  <c r="BJ425" i="10"/>
  <c r="BI425" i="10"/>
  <c r="BH425" i="10"/>
  <c r="BG425" i="10"/>
  <c r="BF425" i="10"/>
  <c r="BE425" i="10"/>
  <c r="BD425" i="10"/>
  <c r="BC425" i="10"/>
  <c r="BB425" i="10"/>
  <c r="BA425" i="10"/>
  <c r="AZ425" i="10"/>
  <c r="AY425" i="10"/>
  <c r="AX425" i="10"/>
  <c r="AW425" i="10"/>
  <c r="AV425" i="10"/>
  <c r="AU425" i="10"/>
  <c r="AT425" i="10"/>
  <c r="AS425" i="10"/>
  <c r="AR425" i="10"/>
  <c r="AQ425" i="10"/>
  <c r="AP425" i="10"/>
  <c r="AO425" i="10"/>
  <c r="AN425" i="10"/>
  <c r="AM425" i="10"/>
  <c r="AL425" i="10"/>
  <c r="AK425" i="10"/>
  <c r="AJ425" i="10"/>
  <c r="AI425" i="10"/>
  <c r="BM424" i="10"/>
  <c r="BL424" i="10"/>
  <c r="BK424" i="10"/>
  <c r="BJ424" i="10"/>
  <c r="BI424" i="10"/>
  <c r="BH424" i="10"/>
  <c r="BG424" i="10"/>
  <c r="BF424" i="10"/>
  <c r="BE424" i="10"/>
  <c r="BD424" i="10"/>
  <c r="BC424" i="10"/>
  <c r="BB424" i="10"/>
  <c r="BA424" i="10"/>
  <c r="AZ424" i="10"/>
  <c r="AY424" i="10"/>
  <c r="AX424" i="10"/>
  <c r="AW424" i="10"/>
  <c r="AV424" i="10"/>
  <c r="AU424" i="10"/>
  <c r="AT424" i="10"/>
  <c r="AS424" i="10"/>
  <c r="AR424" i="10"/>
  <c r="AQ424" i="10"/>
  <c r="AP424" i="10"/>
  <c r="AO424" i="10"/>
  <c r="AN424" i="10"/>
  <c r="AM424" i="10"/>
  <c r="AL424" i="10"/>
  <c r="AK424" i="10"/>
  <c r="AJ424" i="10"/>
  <c r="AI424" i="10"/>
  <c r="BM423" i="10"/>
  <c r="BL423" i="10"/>
  <c r="BK423" i="10"/>
  <c r="BJ423" i="10"/>
  <c r="BI423" i="10"/>
  <c r="BH423" i="10"/>
  <c r="BG423" i="10"/>
  <c r="BF423" i="10"/>
  <c r="BE423" i="10"/>
  <c r="BD423" i="10"/>
  <c r="BC423" i="10"/>
  <c r="BB423" i="10"/>
  <c r="BA423" i="10"/>
  <c r="AZ423" i="10"/>
  <c r="AY423" i="10"/>
  <c r="AX423" i="10"/>
  <c r="AW423" i="10"/>
  <c r="AV423" i="10"/>
  <c r="AU423" i="10"/>
  <c r="AT423" i="10"/>
  <c r="AS423" i="10"/>
  <c r="AR423" i="10"/>
  <c r="AQ423" i="10"/>
  <c r="AP423" i="10"/>
  <c r="AO423" i="10"/>
  <c r="AN423" i="10"/>
  <c r="AM423" i="10"/>
  <c r="AL423" i="10"/>
  <c r="AK423" i="10"/>
  <c r="AJ423" i="10"/>
  <c r="AI423" i="10"/>
  <c r="BM422" i="10"/>
  <c r="BL422" i="10"/>
  <c r="BK422" i="10"/>
  <c r="BJ422" i="10"/>
  <c r="BI422" i="10"/>
  <c r="BH422" i="10"/>
  <c r="BG422" i="10"/>
  <c r="BF422" i="10"/>
  <c r="BE422" i="10"/>
  <c r="BD422" i="10"/>
  <c r="BC422" i="10"/>
  <c r="BB422" i="10"/>
  <c r="BA422" i="10"/>
  <c r="AZ422" i="10"/>
  <c r="AY422" i="10"/>
  <c r="AX422" i="10"/>
  <c r="AW422" i="10"/>
  <c r="AV422" i="10"/>
  <c r="AU422" i="10"/>
  <c r="AT422" i="10"/>
  <c r="AS422" i="10"/>
  <c r="AR422" i="10"/>
  <c r="AQ422" i="10"/>
  <c r="AP422" i="10"/>
  <c r="AO422" i="10"/>
  <c r="AN422" i="10"/>
  <c r="AM422" i="10"/>
  <c r="AL422" i="10"/>
  <c r="AK422" i="10"/>
  <c r="AJ422" i="10"/>
  <c r="AI422" i="10"/>
  <c r="BM421" i="10"/>
  <c r="BL421" i="10"/>
  <c r="BK421" i="10"/>
  <c r="BJ421" i="10"/>
  <c r="BI421" i="10"/>
  <c r="BH421" i="10"/>
  <c r="BG421" i="10"/>
  <c r="BF421" i="10"/>
  <c r="BE421" i="10"/>
  <c r="BD421" i="10"/>
  <c r="BC421" i="10"/>
  <c r="BB421" i="10"/>
  <c r="BA421" i="10"/>
  <c r="AZ421" i="10"/>
  <c r="AY421" i="10"/>
  <c r="AX421" i="10"/>
  <c r="AW421" i="10"/>
  <c r="AV421" i="10"/>
  <c r="AU421" i="10"/>
  <c r="AT421" i="10"/>
  <c r="AS421" i="10"/>
  <c r="AR421" i="10"/>
  <c r="AQ421" i="10"/>
  <c r="AP421" i="10"/>
  <c r="AO421" i="10"/>
  <c r="AN421" i="10"/>
  <c r="AM421" i="10"/>
  <c r="AL421" i="10"/>
  <c r="AK421" i="10"/>
  <c r="AJ421" i="10"/>
  <c r="AI421" i="10"/>
  <c r="BM420" i="10"/>
  <c r="BL420" i="10"/>
  <c r="BK420" i="10"/>
  <c r="BJ420" i="10"/>
  <c r="BI420" i="10"/>
  <c r="BH420" i="10"/>
  <c r="BG420" i="10"/>
  <c r="BF420" i="10"/>
  <c r="BE420" i="10"/>
  <c r="BD420" i="10"/>
  <c r="BC420" i="10"/>
  <c r="BB420" i="10"/>
  <c r="BA420" i="10"/>
  <c r="AZ420" i="10"/>
  <c r="AY420" i="10"/>
  <c r="AX420" i="10"/>
  <c r="AW420" i="10"/>
  <c r="AV420" i="10"/>
  <c r="AU420" i="10"/>
  <c r="AT420" i="10"/>
  <c r="AS420" i="10"/>
  <c r="AR420" i="10"/>
  <c r="AQ420" i="10"/>
  <c r="AP420" i="10"/>
  <c r="AO420" i="10"/>
  <c r="AN420" i="10"/>
  <c r="AM420" i="10"/>
  <c r="AL420" i="10"/>
  <c r="AK420" i="10"/>
  <c r="AJ420" i="10"/>
  <c r="AI420" i="10"/>
  <c r="BM419" i="10"/>
  <c r="BL419" i="10"/>
  <c r="BK419" i="10"/>
  <c r="BJ419" i="10"/>
  <c r="BI419" i="10"/>
  <c r="BH419" i="10"/>
  <c r="BG419" i="10"/>
  <c r="BF419" i="10"/>
  <c r="BE419" i="10"/>
  <c r="BD419" i="10"/>
  <c r="BC419" i="10"/>
  <c r="BB419" i="10"/>
  <c r="BA419" i="10"/>
  <c r="AZ419" i="10"/>
  <c r="AY419" i="10"/>
  <c r="AX419" i="10"/>
  <c r="AW419" i="10"/>
  <c r="AV419" i="10"/>
  <c r="AU419" i="10"/>
  <c r="AT419" i="10"/>
  <c r="AS419" i="10"/>
  <c r="AR419" i="10"/>
  <c r="AQ419" i="10"/>
  <c r="AP419" i="10"/>
  <c r="AO419" i="10"/>
  <c r="AN419" i="10"/>
  <c r="AM419" i="10"/>
  <c r="AL419" i="10"/>
  <c r="AK419" i="10"/>
  <c r="AJ419" i="10"/>
  <c r="AI419" i="10"/>
  <c r="BM418" i="10"/>
  <c r="BL418" i="10"/>
  <c r="BK418" i="10"/>
  <c r="BJ418" i="10"/>
  <c r="BI418" i="10"/>
  <c r="BH418" i="10"/>
  <c r="BG418" i="10"/>
  <c r="BF418" i="10"/>
  <c r="BE418" i="10"/>
  <c r="BD418" i="10"/>
  <c r="BC418" i="10"/>
  <c r="BB418" i="10"/>
  <c r="BA418" i="10"/>
  <c r="AZ418" i="10"/>
  <c r="AY418" i="10"/>
  <c r="AX418" i="10"/>
  <c r="AW418" i="10"/>
  <c r="AV418" i="10"/>
  <c r="AU418" i="10"/>
  <c r="AT418" i="10"/>
  <c r="AS418" i="10"/>
  <c r="AR418" i="10"/>
  <c r="AQ418" i="10"/>
  <c r="AP418" i="10"/>
  <c r="AO418" i="10"/>
  <c r="AN418" i="10"/>
  <c r="AM418" i="10"/>
  <c r="AL418" i="10"/>
  <c r="AK418" i="10"/>
  <c r="AJ418" i="10"/>
  <c r="AI418" i="10"/>
  <c r="BM417" i="10"/>
  <c r="BL417" i="10"/>
  <c r="BK417" i="10"/>
  <c r="BJ417" i="10"/>
  <c r="BI417" i="10"/>
  <c r="BH417" i="10"/>
  <c r="BG417" i="10"/>
  <c r="BF417" i="10"/>
  <c r="BE417" i="10"/>
  <c r="BD417" i="10"/>
  <c r="BC417" i="10"/>
  <c r="BB417" i="10"/>
  <c r="BA417" i="10"/>
  <c r="AZ417" i="10"/>
  <c r="AY417" i="10"/>
  <c r="AX417" i="10"/>
  <c r="AW417" i="10"/>
  <c r="AV417" i="10"/>
  <c r="AU417" i="10"/>
  <c r="AT417" i="10"/>
  <c r="AS417" i="10"/>
  <c r="AR417" i="10"/>
  <c r="AQ417" i="10"/>
  <c r="AP417" i="10"/>
  <c r="AO417" i="10"/>
  <c r="AN417" i="10"/>
  <c r="AM417" i="10"/>
  <c r="AL417" i="10"/>
  <c r="AK417" i="10"/>
  <c r="AJ417" i="10"/>
  <c r="AI417" i="10"/>
  <c r="BM416" i="10"/>
  <c r="BL416" i="10"/>
  <c r="BK416" i="10"/>
  <c r="BJ416" i="10"/>
  <c r="BI416" i="10"/>
  <c r="BH416" i="10"/>
  <c r="BG416" i="10"/>
  <c r="BF416" i="10"/>
  <c r="BE416" i="10"/>
  <c r="BD416" i="10"/>
  <c r="BC416" i="10"/>
  <c r="BB416" i="10"/>
  <c r="BA416" i="10"/>
  <c r="AZ416" i="10"/>
  <c r="AY416" i="10"/>
  <c r="AX416" i="10"/>
  <c r="AW416" i="10"/>
  <c r="AV416" i="10"/>
  <c r="AU416" i="10"/>
  <c r="AT416" i="10"/>
  <c r="AS416" i="10"/>
  <c r="AR416" i="10"/>
  <c r="AQ416" i="10"/>
  <c r="AP416" i="10"/>
  <c r="AO416" i="10"/>
  <c r="AN416" i="10"/>
  <c r="AM416" i="10"/>
  <c r="AL416" i="10"/>
  <c r="AK416" i="10"/>
  <c r="AJ416" i="10"/>
  <c r="AI416" i="10"/>
  <c r="BM415" i="10"/>
  <c r="BL415" i="10"/>
  <c r="BK415" i="10"/>
  <c r="BJ415" i="10"/>
  <c r="BI415" i="10"/>
  <c r="BH415" i="10"/>
  <c r="BG415" i="10"/>
  <c r="BF415" i="10"/>
  <c r="BE415" i="10"/>
  <c r="BD415" i="10"/>
  <c r="BC415" i="10"/>
  <c r="BB415" i="10"/>
  <c r="BA415" i="10"/>
  <c r="AZ415" i="10"/>
  <c r="AY415" i="10"/>
  <c r="AX415" i="10"/>
  <c r="AW415" i="10"/>
  <c r="AV415" i="10"/>
  <c r="AU415" i="10"/>
  <c r="AT415" i="10"/>
  <c r="AS415" i="10"/>
  <c r="AR415" i="10"/>
  <c r="AQ415" i="10"/>
  <c r="AP415" i="10"/>
  <c r="AO415" i="10"/>
  <c r="AN415" i="10"/>
  <c r="AM415" i="10"/>
  <c r="AL415" i="10"/>
  <c r="AK415" i="10"/>
  <c r="AJ415" i="10"/>
  <c r="AI415" i="10"/>
  <c r="BM414" i="10"/>
  <c r="BL414" i="10"/>
  <c r="BK414" i="10"/>
  <c r="BJ414" i="10"/>
  <c r="BI414" i="10"/>
  <c r="BH414" i="10"/>
  <c r="BG414" i="10"/>
  <c r="BF414" i="10"/>
  <c r="BE414" i="10"/>
  <c r="BD414" i="10"/>
  <c r="BC414" i="10"/>
  <c r="BB414" i="10"/>
  <c r="BA414" i="10"/>
  <c r="AZ414" i="10"/>
  <c r="AY414" i="10"/>
  <c r="AX414" i="10"/>
  <c r="AW414" i="10"/>
  <c r="AV414" i="10"/>
  <c r="AU414" i="10"/>
  <c r="AT414" i="10"/>
  <c r="AS414" i="10"/>
  <c r="AR414" i="10"/>
  <c r="AQ414" i="10"/>
  <c r="AP414" i="10"/>
  <c r="AO414" i="10"/>
  <c r="AN414" i="10"/>
  <c r="AM414" i="10"/>
  <c r="AL414" i="10"/>
  <c r="AK414" i="10"/>
  <c r="AJ414" i="10"/>
  <c r="AI414" i="10"/>
  <c r="BM413" i="10"/>
  <c r="BL413" i="10"/>
  <c r="BK413" i="10"/>
  <c r="BJ413" i="10"/>
  <c r="BI413" i="10"/>
  <c r="BH413" i="10"/>
  <c r="BG413" i="10"/>
  <c r="BF413" i="10"/>
  <c r="BE413" i="10"/>
  <c r="BD413" i="10"/>
  <c r="BC413" i="10"/>
  <c r="BB413" i="10"/>
  <c r="BA413" i="10"/>
  <c r="AZ413" i="10"/>
  <c r="AY413" i="10"/>
  <c r="AX413" i="10"/>
  <c r="AW413" i="10"/>
  <c r="AV413" i="10"/>
  <c r="AU413" i="10"/>
  <c r="AT413" i="10"/>
  <c r="AS413" i="10"/>
  <c r="AR413" i="10"/>
  <c r="AQ413" i="10"/>
  <c r="AP413" i="10"/>
  <c r="AO413" i="10"/>
  <c r="AN413" i="10"/>
  <c r="AM413" i="10"/>
  <c r="AL413" i="10"/>
  <c r="AK413" i="10"/>
  <c r="AJ413" i="10"/>
  <c r="AI413" i="10"/>
  <c r="BM412" i="10"/>
  <c r="BL412" i="10"/>
  <c r="BK412" i="10"/>
  <c r="BJ412" i="10"/>
  <c r="BI412" i="10"/>
  <c r="BH412" i="10"/>
  <c r="BG412" i="10"/>
  <c r="BF412" i="10"/>
  <c r="BE412" i="10"/>
  <c r="BD412" i="10"/>
  <c r="BC412" i="10"/>
  <c r="BB412" i="10"/>
  <c r="BA412" i="10"/>
  <c r="AZ412" i="10"/>
  <c r="AY412" i="10"/>
  <c r="AX412" i="10"/>
  <c r="AW412" i="10"/>
  <c r="AV412" i="10"/>
  <c r="AU412" i="10"/>
  <c r="AT412" i="10"/>
  <c r="AS412" i="10"/>
  <c r="AR412" i="10"/>
  <c r="AQ412" i="10"/>
  <c r="AP412" i="10"/>
  <c r="AO412" i="10"/>
  <c r="AN412" i="10"/>
  <c r="AM412" i="10"/>
  <c r="AL412" i="10"/>
  <c r="AK412" i="10"/>
  <c r="AJ412" i="10"/>
  <c r="AI412" i="10"/>
  <c r="BM411" i="10"/>
  <c r="BL411" i="10"/>
  <c r="BK411" i="10"/>
  <c r="BJ411" i="10"/>
  <c r="BI411" i="10"/>
  <c r="BH411" i="10"/>
  <c r="BG411" i="10"/>
  <c r="BF411" i="10"/>
  <c r="BE411" i="10"/>
  <c r="BD411" i="10"/>
  <c r="BC411" i="10"/>
  <c r="BB411" i="10"/>
  <c r="BA411" i="10"/>
  <c r="AZ411" i="10"/>
  <c r="AY411" i="10"/>
  <c r="AX411" i="10"/>
  <c r="AW411" i="10"/>
  <c r="AV411" i="10"/>
  <c r="AU411" i="10"/>
  <c r="AT411" i="10"/>
  <c r="AS411" i="10"/>
  <c r="AR411" i="10"/>
  <c r="AQ411" i="10"/>
  <c r="AP411" i="10"/>
  <c r="AO411" i="10"/>
  <c r="AN411" i="10"/>
  <c r="AM411" i="10"/>
  <c r="AL411" i="10"/>
  <c r="AK411" i="10"/>
  <c r="AJ411" i="10"/>
  <c r="AI411" i="10"/>
  <c r="BM410" i="10"/>
  <c r="BL410" i="10"/>
  <c r="BK410" i="10"/>
  <c r="BJ410" i="10"/>
  <c r="BI410" i="10"/>
  <c r="BH410" i="10"/>
  <c r="BG410" i="10"/>
  <c r="BF410" i="10"/>
  <c r="BE410" i="10"/>
  <c r="BD410" i="10"/>
  <c r="BC410" i="10"/>
  <c r="BB410" i="10"/>
  <c r="BA410" i="10"/>
  <c r="AZ410" i="10"/>
  <c r="AY410" i="10"/>
  <c r="AX410" i="10"/>
  <c r="AW410" i="10"/>
  <c r="AV410" i="10"/>
  <c r="AU410" i="10"/>
  <c r="AT410" i="10"/>
  <c r="AS410" i="10"/>
  <c r="AR410" i="10"/>
  <c r="AQ410" i="10"/>
  <c r="AP410" i="10"/>
  <c r="AO410" i="10"/>
  <c r="AN410" i="10"/>
  <c r="AM410" i="10"/>
  <c r="AL410" i="10"/>
  <c r="AK410" i="10"/>
  <c r="AJ410" i="10"/>
  <c r="AI410" i="10"/>
  <c r="BM409" i="10"/>
  <c r="BL409" i="10"/>
  <c r="BK409" i="10"/>
  <c r="BJ409" i="10"/>
  <c r="BI409" i="10"/>
  <c r="BH409" i="10"/>
  <c r="BG409" i="10"/>
  <c r="BF409" i="10"/>
  <c r="BE409" i="10"/>
  <c r="BD409" i="10"/>
  <c r="BC409" i="10"/>
  <c r="BB409" i="10"/>
  <c r="BA409" i="10"/>
  <c r="AZ409" i="10"/>
  <c r="AY409" i="10"/>
  <c r="AX409" i="10"/>
  <c r="AW409" i="10"/>
  <c r="AV409" i="10"/>
  <c r="AU409" i="10"/>
  <c r="AT409" i="10"/>
  <c r="AS409" i="10"/>
  <c r="AR409" i="10"/>
  <c r="AQ409" i="10"/>
  <c r="AP409" i="10"/>
  <c r="AO409" i="10"/>
  <c r="AN409" i="10"/>
  <c r="AM409" i="10"/>
  <c r="AL409" i="10"/>
  <c r="AK409" i="10"/>
  <c r="AJ409" i="10"/>
  <c r="AI409" i="10"/>
  <c r="BM408" i="10"/>
  <c r="BL408" i="10"/>
  <c r="BK408" i="10"/>
  <c r="BJ408" i="10"/>
  <c r="BI408" i="10"/>
  <c r="BH408" i="10"/>
  <c r="BG408" i="10"/>
  <c r="BF408" i="10"/>
  <c r="BE408" i="10"/>
  <c r="BD408" i="10"/>
  <c r="BC408" i="10"/>
  <c r="BB408" i="10"/>
  <c r="BA408" i="10"/>
  <c r="AZ408" i="10"/>
  <c r="AY408" i="10"/>
  <c r="AX408" i="10"/>
  <c r="AW408" i="10"/>
  <c r="AV408" i="10"/>
  <c r="AU408" i="10"/>
  <c r="AT408" i="10"/>
  <c r="AS408" i="10"/>
  <c r="AR408" i="10"/>
  <c r="AQ408" i="10"/>
  <c r="AP408" i="10"/>
  <c r="AO408" i="10"/>
  <c r="AN408" i="10"/>
  <c r="AM408" i="10"/>
  <c r="AL408" i="10"/>
  <c r="AK408" i="10"/>
  <c r="AJ408" i="10"/>
  <c r="AI408" i="10"/>
  <c r="BM407" i="10"/>
  <c r="BL407" i="10"/>
  <c r="BK407" i="10"/>
  <c r="BJ407" i="10"/>
  <c r="BI407" i="10"/>
  <c r="BH407" i="10"/>
  <c r="BG407" i="10"/>
  <c r="BF407" i="10"/>
  <c r="BE407" i="10"/>
  <c r="BD407" i="10"/>
  <c r="BC407" i="10"/>
  <c r="BB407" i="10"/>
  <c r="BA407" i="10"/>
  <c r="AZ407" i="10"/>
  <c r="AY407" i="10"/>
  <c r="AX407" i="10"/>
  <c r="AW407" i="10"/>
  <c r="AV407" i="10"/>
  <c r="AU407" i="10"/>
  <c r="AT407" i="10"/>
  <c r="AS407" i="10"/>
  <c r="AR407" i="10"/>
  <c r="AQ407" i="10"/>
  <c r="AP407" i="10"/>
  <c r="AO407" i="10"/>
  <c r="AN407" i="10"/>
  <c r="AM407" i="10"/>
  <c r="AL407" i="10"/>
  <c r="AK407" i="10"/>
  <c r="AJ407" i="10"/>
  <c r="AI407" i="10"/>
  <c r="BM406" i="10"/>
  <c r="BL406" i="10"/>
  <c r="BK406" i="10"/>
  <c r="BJ406" i="10"/>
  <c r="BI406" i="10"/>
  <c r="BH406" i="10"/>
  <c r="BG406" i="10"/>
  <c r="BF406" i="10"/>
  <c r="BE406" i="10"/>
  <c r="BD406" i="10"/>
  <c r="BC406" i="10"/>
  <c r="BB406" i="10"/>
  <c r="BA406" i="10"/>
  <c r="AZ406" i="10"/>
  <c r="AY406" i="10"/>
  <c r="AX406" i="10"/>
  <c r="AW406" i="10"/>
  <c r="AV406" i="10"/>
  <c r="AU406" i="10"/>
  <c r="AT406" i="10"/>
  <c r="AS406" i="10"/>
  <c r="AR406" i="10"/>
  <c r="AQ406" i="10"/>
  <c r="AP406" i="10"/>
  <c r="AO406" i="10"/>
  <c r="AN406" i="10"/>
  <c r="AM406" i="10"/>
  <c r="AL406" i="10"/>
  <c r="AK406" i="10"/>
  <c r="AJ406" i="10"/>
  <c r="AI406" i="10"/>
  <c r="BM405" i="10"/>
  <c r="BL405" i="10"/>
  <c r="BK405" i="10"/>
  <c r="BJ405" i="10"/>
  <c r="BI405" i="10"/>
  <c r="BH405" i="10"/>
  <c r="BG405" i="10"/>
  <c r="BF405" i="10"/>
  <c r="BE405" i="10"/>
  <c r="BD405" i="10"/>
  <c r="BC405" i="10"/>
  <c r="BB405" i="10"/>
  <c r="BA405" i="10"/>
  <c r="AZ405" i="10"/>
  <c r="AY405" i="10"/>
  <c r="AX405" i="10"/>
  <c r="AW405" i="10"/>
  <c r="AV405" i="10"/>
  <c r="AU405" i="10"/>
  <c r="AT405" i="10"/>
  <c r="AS405" i="10"/>
  <c r="AR405" i="10"/>
  <c r="AQ405" i="10"/>
  <c r="AP405" i="10"/>
  <c r="AO405" i="10"/>
  <c r="AN405" i="10"/>
  <c r="AM405" i="10"/>
  <c r="AL405" i="10"/>
  <c r="AK405" i="10"/>
  <c r="AJ405" i="10"/>
  <c r="AI405" i="10"/>
  <c r="BM404" i="10"/>
  <c r="BL404" i="10"/>
  <c r="BK404" i="10"/>
  <c r="BJ404" i="10"/>
  <c r="BI404" i="10"/>
  <c r="BH404" i="10"/>
  <c r="BG404" i="10"/>
  <c r="BF404" i="10"/>
  <c r="BE404" i="10"/>
  <c r="BD404" i="10"/>
  <c r="BC404" i="10"/>
  <c r="BB404" i="10"/>
  <c r="BA404" i="10"/>
  <c r="AZ404" i="10"/>
  <c r="AY404" i="10"/>
  <c r="AX404" i="10"/>
  <c r="AW404" i="10"/>
  <c r="AV404" i="10"/>
  <c r="AU404" i="10"/>
  <c r="AT404" i="10"/>
  <c r="AS404" i="10"/>
  <c r="AR404" i="10"/>
  <c r="AQ404" i="10"/>
  <c r="AP404" i="10"/>
  <c r="AO404" i="10"/>
  <c r="AN404" i="10"/>
  <c r="AM404" i="10"/>
  <c r="AL404" i="10"/>
  <c r="AK404" i="10"/>
  <c r="AJ404" i="10"/>
  <c r="AI404" i="10"/>
  <c r="BM403" i="10"/>
  <c r="BL403" i="10"/>
  <c r="BK403" i="10"/>
  <c r="BJ403" i="10"/>
  <c r="BI403" i="10"/>
  <c r="BH403" i="10"/>
  <c r="BG403" i="10"/>
  <c r="BF403" i="10"/>
  <c r="BE403" i="10"/>
  <c r="BD403" i="10"/>
  <c r="BC403" i="10"/>
  <c r="BB403" i="10"/>
  <c r="BA403" i="10"/>
  <c r="AZ403" i="10"/>
  <c r="AY403" i="10"/>
  <c r="AX403" i="10"/>
  <c r="AW403" i="10"/>
  <c r="AV403" i="10"/>
  <c r="AU403" i="10"/>
  <c r="AT403" i="10"/>
  <c r="AS403" i="10"/>
  <c r="AR403" i="10"/>
  <c r="AQ403" i="10"/>
  <c r="AP403" i="10"/>
  <c r="AO403" i="10"/>
  <c r="AN403" i="10"/>
  <c r="AM403" i="10"/>
  <c r="AL403" i="10"/>
  <c r="AK403" i="10"/>
  <c r="AJ403" i="10"/>
  <c r="AI403" i="10"/>
  <c r="BM402" i="10"/>
  <c r="BL402" i="10"/>
  <c r="BK402" i="10"/>
  <c r="BJ402" i="10"/>
  <c r="BI402" i="10"/>
  <c r="BH402" i="10"/>
  <c r="BG402" i="10"/>
  <c r="BF402" i="10"/>
  <c r="BE402" i="10"/>
  <c r="BD402" i="10"/>
  <c r="BC402" i="10"/>
  <c r="BB402" i="10"/>
  <c r="BA402" i="10"/>
  <c r="AZ402" i="10"/>
  <c r="AY402" i="10"/>
  <c r="AX402" i="10"/>
  <c r="AW402" i="10"/>
  <c r="AV402" i="10"/>
  <c r="AU402" i="10"/>
  <c r="AT402" i="10"/>
  <c r="AS402" i="10"/>
  <c r="AR402" i="10"/>
  <c r="AQ402" i="10"/>
  <c r="AP402" i="10"/>
  <c r="AO402" i="10"/>
  <c r="AN402" i="10"/>
  <c r="AM402" i="10"/>
  <c r="AL402" i="10"/>
  <c r="AK402" i="10"/>
  <c r="AJ402" i="10"/>
  <c r="AI402" i="10"/>
  <c r="BM401" i="10"/>
  <c r="BL401" i="10"/>
  <c r="BK401" i="10"/>
  <c r="BJ401" i="10"/>
  <c r="BI401" i="10"/>
  <c r="BH401" i="10"/>
  <c r="BG401" i="10"/>
  <c r="BF401" i="10"/>
  <c r="BE401" i="10"/>
  <c r="BD401" i="10"/>
  <c r="BC401" i="10"/>
  <c r="BB401" i="10"/>
  <c r="BA401" i="10"/>
  <c r="AZ401" i="10"/>
  <c r="AY401" i="10"/>
  <c r="AX401" i="10"/>
  <c r="AW401" i="10"/>
  <c r="AV401" i="10"/>
  <c r="AU401" i="10"/>
  <c r="AT401" i="10"/>
  <c r="AS401" i="10"/>
  <c r="AR401" i="10"/>
  <c r="AQ401" i="10"/>
  <c r="AP401" i="10"/>
  <c r="AO401" i="10"/>
  <c r="AN401" i="10"/>
  <c r="AM401" i="10"/>
  <c r="AL401" i="10"/>
  <c r="AK401" i="10"/>
  <c r="AJ401" i="10"/>
  <c r="AI401" i="10"/>
  <c r="BM400" i="10"/>
  <c r="BL400" i="10"/>
  <c r="BK400" i="10"/>
  <c r="BJ400" i="10"/>
  <c r="BI400" i="10"/>
  <c r="BH400" i="10"/>
  <c r="BG400" i="10"/>
  <c r="BF400" i="10"/>
  <c r="BE400" i="10"/>
  <c r="BD400" i="10"/>
  <c r="BC400" i="10"/>
  <c r="BB400" i="10"/>
  <c r="BA400" i="10"/>
  <c r="AZ400" i="10"/>
  <c r="AY400" i="10"/>
  <c r="AX400" i="10"/>
  <c r="AW400" i="10"/>
  <c r="AV400" i="10"/>
  <c r="AU400" i="10"/>
  <c r="AT400" i="10"/>
  <c r="AS400" i="10"/>
  <c r="AR400" i="10"/>
  <c r="AQ400" i="10"/>
  <c r="AP400" i="10"/>
  <c r="AO400" i="10"/>
  <c r="AN400" i="10"/>
  <c r="AM400" i="10"/>
  <c r="AL400" i="10"/>
  <c r="AK400" i="10"/>
  <c r="AJ400" i="10"/>
  <c r="AI400" i="10"/>
  <c r="BM399" i="10"/>
  <c r="BL399" i="10"/>
  <c r="BK399" i="10"/>
  <c r="BJ399" i="10"/>
  <c r="BI399" i="10"/>
  <c r="BH399" i="10"/>
  <c r="BG399" i="10"/>
  <c r="BF399" i="10"/>
  <c r="BE399" i="10"/>
  <c r="BD399" i="10"/>
  <c r="BC399" i="10"/>
  <c r="BB399" i="10"/>
  <c r="BA399" i="10"/>
  <c r="AZ399" i="10"/>
  <c r="AY399" i="10"/>
  <c r="AX399" i="10"/>
  <c r="AW399" i="10"/>
  <c r="AV399" i="10"/>
  <c r="AU399" i="10"/>
  <c r="AT399" i="10"/>
  <c r="AS399" i="10"/>
  <c r="AR399" i="10"/>
  <c r="AQ399" i="10"/>
  <c r="AP399" i="10"/>
  <c r="AO399" i="10"/>
  <c r="AN399" i="10"/>
  <c r="AM399" i="10"/>
  <c r="AL399" i="10"/>
  <c r="AK399" i="10"/>
  <c r="AJ399" i="10"/>
  <c r="AI399" i="10"/>
  <c r="BM398" i="10"/>
  <c r="BL398" i="10"/>
  <c r="BK398" i="10"/>
  <c r="BJ398" i="10"/>
  <c r="BI398" i="10"/>
  <c r="BH398" i="10"/>
  <c r="BG398" i="10"/>
  <c r="BF398" i="10"/>
  <c r="BE398" i="10"/>
  <c r="BD398" i="10"/>
  <c r="BC398" i="10"/>
  <c r="BB398" i="10"/>
  <c r="BA398" i="10"/>
  <c r="AZ398" i="10"/>
  <c r="AY398" i="10"/>
  <c r="AX398" i="10"/>
  <c r="AW398" i="10"/>
  <c r="AV398" i="10"/>
  <c r="AU398" i="10"/>
  <c r="AT398" i="10"/>
  <c r="AS398" i="10"/>
  <c r="AR398" i="10"/>
  <c r="AQ398" i="10"/>
  <c r="AP398" i="10"/>
  <c r="AO398" i="10"/>
  <c r="AN398" i="10"/>
  <c r="AM398" i="10"/>
  <c r="AL398" i="10"/>
  <c r="AK398" i="10"/>
  <c r="AJ398" i="10"/>
  <c r="AI398" i="10"/>
  <c r="BM397" i="10"/>
  <c r="BL397" i="10"/>
  <c r="BK397" i="10"/>
  <c r="BJ397" i="10"/>
  <c r="BI397" i="10"/>
  <c r="BH397" i="10"/>
  <c r="BG397" i="10"/>
  <c r="BF397" i="10"/>
  <c r="BE397" i="10"/>
  <c r="BD397" i="10"/>
  <c r="BC397" i="10"/>
  <c r="BB397" i="10"/>
  <c r="BA397" i="10"/>
  <c r="AZ397" i="10"/>
  <c r="AY397" i="10"/>
  <c r="AX397" i="10"/>
  <c r="AW397" i="10"/>
  <c r="AV397" i="10"/>
  <c r="AU397" i="10"/>
  <c r="AT397" i="10"/>
  <c r="AS397" i="10"/>
  <c r="AR397" i="10"/>
  <c r="AQ397" i="10"/>
  <c r="AP397" i="10"/>
  <c r="AO397" i="10"/>
  <c r="AN397" i="10"/>
  <c r="AM397" i="10"/>
  <c r="AL397" i="10"/>
  <c r="AK397" i="10"/>
  <c r="AJ397" i="10"/>
  <c r="AI397" i="10"/>
  <c r="BM396" i="10"/>
  <c r="BL396" i="10"/>
  <c r="BK396" i="10"/>
  <c r="BJ396" i="10"/>
  <c r="BI396" i="10"/>
  <c r="BH396" i="10"/>
  <c r="BG396" i="10"/>
  <c r="BF396" i="10"/>
  <c r="BE396" i="10"/>
  <c r="BD396" i="10"/>
  <c r="BC396" i="10"/>
  <c r="BB396" i="10"/>
  <c r="BA396" i="10"/>
  <c r="AZ396" i="10"/>
  <c r="AY396" i="10"/>
  <c r="AX396" i="10"/>
  <c r="AW396" i="10"/>
  <c r="AV396" i="10"/>
  <c r="AU396" i="10"/>
  <c r="AT396" i="10"/>
  <c r="AS396" i="10"/>
  <c r="AR396" i="10"/>
  <c r="AQ396" i="10"/>
  <c r="AP396" i="10"/>
  <c r="AO396" i="10"/>
  <c r="AN396" i="10"/>
  <c r="AM396" i="10"/>
  <c r="AL396" i="10"/>
  <c r="AK396" i="10"/>
  <c r="AJ396" i="10"/>
  <c r="AI396" i="10"/>
  <c r="BM395" i="10"/>
  <c r="BL395" i="10"/>
  <c r="BK395" i="10"/>
  <c r="BJ395" i="10"/>
  <c r="BI395" i="10"/>
  <c r="BH395" i="10"/>
  <c r="BG395" i="10"/>
  <c r="BF395" i="10"/>
  <c r="BE395" i="10"/>
  <c r="BD395" i="10"/>
  <c r="BC395" i="10"/>
  <c r="BB395" i="10"/>
  <c r="BA395" i="10"/>
  <c r="AZ395" i="10"/>
  <c r="AY395" i="10"/>
  <c r="AX395" i="10"/>
  <c r="AW395" i="10"/>
  <c r="AV395" i="10"/>
  <c r="AU395" i="10"/>
  <c r="AT395" i="10"/>
  <c r="AS395" i="10"/>
  <c r="AR395" i="10"/>
  <c r="AQ395" i="10"/>
  <c r="AP395" i="10"/>
  <c r="AO395" i="10"/>
  <c r="AN395" i="10"/>
  <c r="AM395" i="10"/>
  <c r="AL395" i="10"/>
  <c r="AK395" i="10"/>
  <c r="AJ395" i="10"/>
  <c r="AI395" i="10"/>
  <c r="BM394" i="10"/>
  <c r="BL394" i="10"/>
  <c r="BK394" i="10"/>
  <c r="BJ394" i="10"/>
  <c r="BI394" i="10"/>
  <c r="BH394" i="10"/>
  <c r="BG394" i="10"/>
  <c r="BF394" i="10"/>
  <c r="BE394" i="10"/>
  <c r="BD394" i="10"/>
  <c r="BC394" i="10"/>
  <c r="BB394" i="10"/>
  <c r="BA394" i="10"/>
  <c r="AZ394" i="10"/>
  <c r="AY394" i="10"/>
  <c r="AX394" i="10"/>
  <c r="AW394" i="10"/>
  <c r="AV394" i="10"/>
  <c r="AU394" i="10"/>
  <c r="AT394" i="10"/>
  <c r="AS394" i="10"/>
  <c r="AR394" i="10"/>
  <c r="AQ394" i="10"/>
  <c r="AP394" i="10"/>
  <c r="AO394" i="10"/>
  <c r="AN394" i="10"/>
  <c r="AM394" i="10"/>
  <c r="AL394" i="10"/>
  <c r="AK394" i="10"/>
  <c r="AJ394" i="10"/>
  <c r="AI394" i="10"/>
  <c r="BM393" i="10"/>
  <c r="BL393" i="10"/>
  <c r="BK393" i="10"/>
  <c r="BJ393" i="10"/>
  <c r="BI393" i="10"/>
  <c r="BH393" i="10"/>
  <c r="BG393" i="10"/>
  <c r="BF393" i="10"/>
  <c r="BE393" i="10"/>
  <c r="BD393" i="10"/>
  <c r="BC393" i="10"/>
  <c r="BB393" i="10"/>
  <c r="BA393" i="10"/>
  <c r="AZ393" i="10"/>
  <c r="AY393" i="10"/>
  <c r="AX393" i="10"/>
  <c r="AW393" i="10"/>
  <c r="AV393" i="10"/>
  <c r="AU393" i="10"/>
  <c r="AT393" i="10"/>
  <c r="AS393" i="10"/>
  <c r="AR393" i="10"/>
  <c r="AQ393" i="10"/>
  <c r="AP393" i="10"/>
  <c r="AO393" i="10"/>
  <c r="AN393" i="10"/>
  <c r="AM393" i="10"/>
  <c r="AL393" i="10"/>
  <c r="AK393" i="10"/>
  <c r="AJ393" i="10"/>
  <c r="AI393" i="10"/>
  <c r="BM392" i="10"/>
  <c r="BL392" i="10"/>
  <c r="BK392" i="10"/>
  <c r="BJ392" i="10"/>
  <c r="BI392" i="10"/>
  <c r="BH392" i="10"/>
  <c r="BG392" i="10"/>
  <c r="BF392" i="10"/>
  <c r="BE392" i="10"/>
  <c r="BD392" i="10"/>
  <c r="BC392" i="10"/>
  <c r="BB392" i="10"/>
  <c r="BA392" i="10"/>
  <c r="AZ392" i="10"/>
  <c r="AY392" i="10"/>
  <c r="AX392" i="10"/>
  <c r="AW392" i="10"/>
  <c r="AV392" i="10"/>
  <c r="AU392" i="10"/>
  <c r="AT392" i="10"/>
  <c r="AS392" i="10"/>
  <c r="AR392" i="10"/>
  <c r="AQ392" i="10"/>
  <c r="AP392" i="10"/>
  <c r="AO392" i="10"/>
  <c r="AN392" i="10"/>
  <c r="AM392" i="10"/>
  <c r="AL392" i="10"/>
  <c r="AK392" i="10"/>
  <c r="AJ392" i="10"/>
  <c r="AI392" i="10"/>
  <c r="BM391" i="10"/>
  <c r="BL391" i="10"/>
  <c r="BK391" i="10"/>
  <c r="BJ391" i="10"/>
  <c r="BI391" i="10"/>
  <c r="BH391" i="10"/>
  <c r="BG391" i="10"/>
  <c r="BF391" i="10"/>
  <c r="BE391" i="10"/>
  <c r="BD391" i="10"/>
  <c r="BC391" i="10"/>
  <c r="BB391" i="10"/>
  <c r="BA391" i="10"/>
  <c r="AZ391" i="10"/>
  <c r="AY391" i="10"/>
  <c r="AX391" i="10"/>
  <c r="AW391" i="10"/>
  <c r="AV391" i="10"/>
  <c r="AU391" i="10"/>
  <c r="AT391" i="10"/>
  <c r="AS391" i="10"/>
  <c r="AR391" i="10"/>
  <c r="AQ391" i="10"/>
  <c r="AP391" i="10"/>
  <c r="AO391" i="10"/>
  <c r="AN391" i="10"/>
  <c r="AM391" i="10"/>
  <c r="AL391" i="10"/>
  <c r="AK391" i="10"/>
  <c r="AJ391" i="10"/>
  <c r="AI391" i="10"/>
  <c r="BM390" i="10"/>
  <c r="BL390" i="10"/>
  <c r="BK390" i="10"/>
  <c r="BJ390" i="10"/>
  <c r="BI390" i="10"/>
  <c r="BH390" i="10"/>
  <c r="BG390" i="10"/>
  <c r="BF390" i="10"/>
  <c r="BE390" i="10"/>
  <c r="BD390" i="10"/>
  <c r="BC390" i="10"/>
  <c r="BB390" i="10"/>
  <c r="BA390" i="10"/>
  <c r="AZ390" i="10"/>
  <c r="AY390" i="10"/>
  <c r="AX390" i="10"/>
  <c r="AW390" i="10"/>
  <c r="AV390" i="10"/>
  <c r="AU390" i="10"/>
  <c r="AT390" i="10"/>
  <c r="AS390" i="10"/>
  <c r="AR390" i="10"/>
  <c r="AQ390" i="10"/>
  <c r="AP390" i="10"/>
  <c r="AO390" i="10"/>
  <c r="AN390" i="10"/>
  <c r="AM390" i="10"/>
  <c r="AL390" i="10"/>
  <c r="AK390" i="10"/>
  <c r="AJ390" i="10"/>
  <c r="AI390" i="10"/>
  <c r="BM389" i="10"/>
  <c r="BL389" i="10"/>
  <c r="BK389" i="10"/>
  <c r="BJ389" i="10"/>
  <c r="BI389" i="10"/>
  <c r="BH389" i="10"/>
  <c r="BG389" i="10"/>
  <c r="BF389" i="10"/>
  <c r="BE389" i="10"/>
  <c r="BD389" i="10"/>
  <c r="BC389" i="10"/>
  <c r="BB389" i="10"/>
  <c r="BA389" i="10"/>
  <c r="AZ389" i="10"/>
  <c r="AY389" i="10"/>
  <c r="AX389" i="10"/>
  <c r="AW389" i="10"/>
  <c r="AV389" i="10"/>
  <c r="AU389" i="10"/>
  <c r="AT389" i="10"/>
  <c r="AS389" i="10"/>
  <c r="AR389" i="10"/>
  <c r="AQ389" i="10"/>
  <c r="AP389" i="10"/>
  <c r="AO389" i="10"/>
  <c r="AN389" i="10"/>
  <c r="AM389" i="10"/>
  <c r="AL389" i="10"/>
  <c r="AK389" i="10"/>
  <c r="AJ389" i="10"/>
  <c r="AI389" i="10"/>
  <c r="BM388" i="10"/>
  <c r="BL388" i="10"/>
  <c r="BK388" i="10"/>
  <c r="BJ388" i="10"/>
  <c r="BI388" i="10"/>
  <c r="BH388" i="10"/>
  <c r="BG388" i="10"/>
  <c r="BF388" i="10"/>
  <c r="BE388" i="10"/>
  <c r="BD388" i="10"/>
  <c r="BC388" i="10"/>
  <c r="BB388" i="10"/>
  <c r="BA388" i="10"/>
  <c r="AZ388" i="10"/>
  <c r="AY388" i="10"/>
  <c r="AX388" i="10"/>
  <c r="AW388" i="10"/>
  <c r="AV388" i="10"/>
  <c r="AU388" i="10"/>
  <c r="AT388" i="10"/>
  <c r="AS388" i="10"/>
  <c r="AR388" i="10"/>
  <c r="AQ388" i="10"/>
  <c r="AP388" i="10"/>
  <c r="AO388" i="10"/>
  <c r="AN388" i="10"/>
  <c r="AM388" i="10"/>
  <c r="AL388" i="10"/>
  <c r="AK388" i="10"/>
  <c r="AJ388" i="10"/>
  <c r="AI388" i="10"/>
  <c r="BM387" i="10"/>
  <c r="BL387" i="10"/>
  <c r="BK387" i="10"/>
  <c r="BJ387" i="10"/>
  <c r="BI387" i="10"/>
  <c r="BH387" i="10"/>
  <c r="BG387" i="10"/>
  <c r="BF387" i="10"/>
  <c r="BE387" i="10"/>
  <c r="BD387" i="10"/>
  <c r="BC387" i="10"/>
  <c r="BB387" i="10"/>
  <c r="BA387" i="10"/>
  <c r="AZ387" i="10"/>
  <c r="AY387" i="10"/>
  <c r="AX387" i="10"/>
  <c r="AW387" i="10"/>
  <c r="AV387" i="10"/>
  <c r="AU387" i="10"/>
  <c r="AT387" i="10"/>
  <c r="AS387" i="10"/>
  <c r="AR387" i="10"/>
  <c r="AQ387" i="10"/>
  <c r="AP387" i="10"/>
  <c r="AO387" i="10"/>
  <c r="AN387" i="10"/>
  <c r="AM387" i="10"/>
  <c r="AL387" i="10"/>
  <c r="AK387" i="10"/>
  <c r="AJ387" i="10"/>
  <c r="AI387" i="10"/>
  <c r="BM386" i="10"/>
  <c r="BL386" i="10"/>
  <c r="BK386" i="10"/>
  <c r="BJ386" i="10"/>
  <c r="BI386" i="10"/>
  <c r="BH386" i="10"/>
  <c r="BG386" i="10"/>
  <c r="BF386" i="10"/>
  <c r="BE386" i="10"/>
  <c r="BD386" i="10"/>
  <c r="BC386" i="10"/>
  <c r="BB386" i="10"/>
  <c r="BA386" i="10"/>
  <c r="AZ386" i="10"/>
  <c r="AY386" i="10"/>
  <c r="AX386" i="10"/>
  <c r="AW386" i="10"/>
  <c r="AV386" i="10"/>
  <c r="AU386" i="10"/>
  <c r="AT386" i="10"/>
  <c r="AS386" i="10"/>
  <c r="AR386" i="10"/>
  <c r="AQ386" i="10"/>
  <c r="AP386" i="10"/>
  <c r="AO386" i="10"/>
  <c r="AN386" i="10"/>
  <c r="AM386" i="10"/>
  <c r="AL386" i="10"/>
  <c r="AK386" i="10"/>
  <c r="AJ386" i="10"/>
  <c r="AI386" i="10"/>
  <c r="BM385" i="10"/>
  <c r="BL385" i="10"/>
  <c r="BK385" i="10"/>
  <c r="BJ385" i="10"/>
  <c r="BI385" i="10"/>
  <c r="BH385" i="10"/>
  <c r="BG385" i="10"/>
  <c r="BF385" i="10"/>
  <c r="BE385" i="10"/>
  <c r="BD385" i="10"/>
  <c r="BC385" i="10"/>
  <c r="BB385" i="10"/>
  <c r="BA385" i="10"/>
  <c r="AZ385" i="10"/>
  <c r="AY385" i="10"/>
  <c r="AX385" i="10"/>
  <c r="AW385" i="10"/>
  <c r="AV385" i="10"/>
  <c r="AU385" i="10"/>
  <c r="AT385" i="10"/>
  <c r="AS385" i="10"/>
  <c r="AR385" i="10"/>
  <c r="AQ385" i="10"/>
  <c r="AP385" i="10"/>
  <c r="AO385" i="10"/>
  <c r="AN385" i="10"/>
  <c r="AM385" i="10"/>
  <c r="AL385" i="10"/>
  <c r="AK385" i="10"/>
  <c r="AJ385" i="10"/>
  <c r="AI385" i="10"/>
  <c r="BM384" i="10"/>
  <c r="BL384" i="10"/>
  <c r="BK384" i="10"/>
  <c r="BJ384" i="10"/>
  <c r="BI384" i="10"/>
  <c r="BH384" i="10"/>
  <c r="BG384" i="10"/>
  <c r="BF384" i="10"/>
  <c r="BE384" i="10"/>
  <c r="BD384" i="10"/>
  <c r="BC384" i="10"/>
  <c r="BB384" i="10"/>
  <c r="BA384" i="10"/>
  <c r="AZ384" i="10"/>
  <c r="AY384" i="10"/>
  <c r="AX384" i="10"/>
  <c r="AW384" i="10"/>
  <c r="AV384" i="10"/>
  <c r="AU384" i="10"/>
  <c r="AT384" i="10"/>
  <c r="AS384" i="10"/>
  <c r="AR384" i="10"/>
  <c r="AQ384" i="10"/>
  <c r="AP384" i="10"/>
  <c r="AO384" i="10"/>
  <c r="AN384" i="10"/>
  <c r="AM384" i="10"/>
  <c r="AL384" i="10"/>
  <c r="AK384" i="10"/>
  <c r="AJ384" i="10"/>
  <c r="AI384" i="10"/>
  <c r="BM383" i="10"/>
  <c r="BL383" i="10"/>
  <c r="BK383" i="10"/>
  <c r="BJ383" i="10"/>
  <c r="BI383" i="10"/>
  <c r="BH383" i="10"/>
  <c r="BG383" i="10"/>
  <c r="BF383" i="10"/>
  <c r="BE383" i="10"/>
  <c r="BD383" i="10"/>
  <c r="BC383" i="10"/>
  <c r="BB383" i="10"/>
  <c r="BA383" i="10"/>
  <c r="AZ383" i="10"/>
  <c r="AY383" i="10"/>
  <c r="AX383" i="10"/>
  <c r="AW383" i="10"/>
  <c r="AV383" i="10"/>
  <c r="AU383" i="10"/>
  <c r="AT383" i="10"/>
  <c r="AS383" i="10"/>
  <c r="AR383" i="10"/>
  <c r="AQ383" i="10"/>
  <c r="AP383" i="10"/>
  <c r="AO383" i="10"/>
  <c r="AN383" i="10"/>
  <c r="AM383" i="10"/>
  <c r="AL383" i="10"/>
  <c r="AK383" i="10"/>
  <c r="AJ383" i="10"/>
  <c r="AI383" i="10"/>
  <c r="BM382" i="10"/>
  <c r="BL382" i="10"/>
  <c r="BK382" i="10"/>
  <c r="BJ382" i="10"/>
  <c r="BI382" i="10"/>
  <c r="BH382" i="10"/>
  <c r="BG382" i="10"/>
  <c r="BF382" i="10"/>
  <c r="BE382" i="10"/>
  <c r="BD382" i="10"/>
  <c r="BC382" i="10"/>
  <c r="BB382" i="10"/>
  <c r="BA382" i="10"/>
  <c r="AZ382" i="10"/>
  <c r="AY382" i="10"/>
  <c r="AX382" i="10"/>
  <c r="AW382" i="10"/>
  <c r="AV382" i="10"/>
  <c r="AU382" i="10"/>
  <c r="AT382" i="10"/>
  <c r="AS382" i="10"/>
  <c r="AR382" i="10"/>
  <c r="AQ382" i="10"/>
  <c r="AP382" i="10"/>
  <c r="AO382" i="10"/>
  <c r="AN382" i="10"/>
  <c r="AM382" i="10"/>
  <c r="AL382" i="10"/>
  <c r="AK382" i="10"/>
  <c r="AJ382" i="10"/>
  <c r="AI382" i="10"/>
  <c r="BM381" i="10"/>
  <c r="BL381" i="10"/>
  <c r="BK381" i="10"/>
  <c r="BJ381" i="10"/>
  <c r="BI381" i="10"/>
  <c r="BH381" i="10"/>
  <c r="BG381" i="10"/>
  <c r="BF381" i="10"/>
  <c r="BE381" i="10"/>
  <c r="BD381" i="10"/>
  <c r="BC381" i="10"/>
  <c r="BB381" i="10"/>
  <c r="BA381" i="10"/>
  <c r="AZ381" i="10"/>
  <c r="AY381" i="10"/>
  <c r="AX381" i="10"/>
  <c r="AW381" i="10"/>
  <c r="AV381" i="10"/>
  <c r="AU381" i="10"/>
  <c r="AT381" i="10"/>
  <c r="AS381" i="10"/>
  <c r="AR381" i="10"/>
  <c r="AQ381" i="10"/>
  <c r="AP381" i="10"/>
  <c r="AO381" i="10"/>
  <c r="AN381" i="10"/>
  <c r="AM381" i="10"/>
  <c r="AL381" i="10"/>
  <c r="AK381" i="10"/>
  <c r="AJ381" i="10"/>
  <c r="AI381" i="10"/>
  <c r="BM380" i="10"/>
  <c r="BL380" i="10"/>
  <c r="BK380" i="10"/>
  <c r="BJ380" i="10"/>
  <c r="BI380" i="10"/>
  <c r="BH380" i="10"/>
  <c r="BG380" i="10"/>
  <c r="BF380" i="10"/>
  <c r="BE380" i="10"/>
  <c r="BD380" i="10"/>
  <c r="BC380" i="10"/>
  <c r="BB380" i="10"/>
  <c r="BA380" i="10"/>
  <c r="AZ380" i="10"/>
  <c r="AY380" i="10"/>
  <c r="AX380" i="10"/>
  <c r="AW380" i="10"/>
  <c r="AV380" i="10"/>
  <c r="AU380" i="10"/>
  <c r="AT380" i="10"/>
  <c r="AS380" i="10"/>
  <c r="AR380" i="10"/>
  <c r="AQ380" i="10"/>
  <c r="AP380" i="10"/>
  <c r="AO380" i="10"/>
  <c r="AN380" i="10"/>
  <c r="AM380" i="10"/>
  <c r="AL380" i="10"/>
  <c r="AK380" i="10"/>
  <c r="AJ380" i="10"/>
  <c r="AI380" i="10"/>
  <c r="BM379" i="10"/>
  <c r="BL379" i="10"/>
  <c r="BK379" i="10"/>
  <c r="BJ379" i="10"/>
  <c r="BI379" i="10"/>
  <c r="BH379" i="10"/>
  <c r="BG379" i="10"/>
  <c r="BF379" i="10"/>
  <c r="BE379" i="10"/>
  <c r="BD379" i="10"/>
  <c r="BC379" i="10"/>
  <c r="BB379" i="10"/>
  <c r="BA379" i="10"/>
  <c r="AZ379" i="10"/>
  <c r="AY379" i="10"/>
  <c r="AX379" i="10"/>
  <c r="AW379" i="10"/>
  <c r="AV379" i="10"/>
  <c r="AU379" i="10"/>
  <c r="AT379" i="10"/>
  <c r="AS379" i="10"/>
  <c r="AR379" i="10"/>
  <c r="AQ379" i="10"/>
  <c r="AP379" i="10"/>
  <c r="AO379" i="10"/>
  <c r="AN379" i="10"/>
  <c r="AM379" i="10"/>
  <c r="AL379" i="10"/>
  <c r="AK379" i="10"/>
  <c r="AJ379" i="10"/>
  <c r="AI379" i="10"/>
  <c r="BM378" i="10"/>
  <c r="BL378" i="10"/>
  <c r="BK378" i="10"/>
  <c r="BJ378" i="10"/>
  <c r="BI378" i="10"/>
  <c r="BH378" i="10"/>
  <c r="BG378" i="10"/>
  <c r="BF378" i="10"/>
  <c r="BE378" i="10"/>
  <c r="BD378" i="10"/>
  <c r="BC378" i="10"/>
  <c r="BB378" i="10"/>
  <c r="BA378" i="10"/>
  <c r="AZ378" i="10"/>
  <c r="AY378" i="10"/>
  <c r="AX378" i="10"/>
  <c r="AW378" i="10"/>
  <c r="AV378" i="10"/>
  <c r="AU378" i="10"/>
  <c r="AT378" i="10"/>
  <c r="AS378" i="10"/>
  <c r="AR378" i="10"/>
  <c r="AQ378" i="10"/>
  <c r="AP378" i="10"/>
  <c r="AO378" i="10"/>
  <c r="AN378" i="10"/>
  <c r="AM378" i="10"/>
  <c r="AL378" i="10"/>
  <c r="AK378" i="10"/>
  <c r="AJ378" i="10"/>
  <c r="AI378" i="10"/>
  <c r="BM377" i="10"/>
  <c r="BL377" i="10"/>
  <c r="BK377" i="10"/>
  <c r="BJ377" i="10"/>
  <c r="BI377" i="10"/>
  <c r="BH377" i="10"/>
  <c r="BG377" i="10"/>
  <c r="BF377" i="10"/>
  <c r="BE377" i="10"/>
  <c r="BD377" i="10"/>
  <c r="BC377" i="10"/>
  <c r="BB377" i="10"/>
  <c r="BA377" i="10"/>
  <c r="AZ377" i="10"/>
  <c r="AY377" i="10"/>
  <c r="AX377" i="10"/>
  <c r="AW377" i="10"/>
  <c r="AV377" i="10"/>
  <c r="AU377" i="10"/>
  <c r="AT377" i="10"/>
  <c r="AS377" i="10"/>
  <c r="AR377" i="10"/>
  <c r="AQ377" i="10"/>
  <c r="AP377" i="10"/>
  <c r="AO377" i="10"/>
  <c r="AN377" i="10"/>
  <c r="AM377" i="10"/>
  <c r="AL377" i="10"/>
  <c r="AK377" i="10"/>
  <c r="AJ377" i="10"/>
  <c r="AI377" i="10"/>
  <c r="BM376" i="10"/>
  <c r="BL376" i="10"/>
  <c r="BK376" i="10"/>
  <c r="BJ376" i="10"/>
  <c r="BI376" i="10"/>
  <c r="BH376" i="10"/>
  <c r="BG376" i="10"/>
  <c r="BF376" i="10"/>
  <c r="BE376" i="10"/>
  <c r="BD376" i="10"/>
  <c r="BC376" i="10"/>
  <c r="BB376" i="10"/>
  <c r="BA376" i="10"/>
  <c r="AZ376" i="10"/>
  <c r="AY376" i="10"/>
  <c r="AX376" i="10"/>
  <c r="AW376" i="10"/>
  <c r="AV376" i="10"/>
  <c r="AU376" i="10"/>
  <c r="AT376" i="10"/>
  <c r="AS376" i="10"/>
  <c r="AR376" i="10"/>
  <c r="AQ376" i="10"/>
  <c r="AP376" i="10"/>
  <c r="AO376" i="10"/>
  <c r="AN376" i="10"/>
  <c r="AM376" i="10"/>
  <c r="AL376" i="10"/>
  <c r="AK376" i="10"/>
  <c r="AJ376" i="10"/>
  <c r="AI376" i="10"/>
  <c r="BM375" i="10"/>
  <c r="CN29" i="10" s="1"/>
  <c r="CN68" i="10" s="1"/>
  <c r="BL375" i="10"/>
  <c r="BK375" i="10"/>
  <c r="BJ375" i="10"/>
  <c r="BI375" i="10"/>
  <c r="BH375" i="10"/>
  <c r="BG375" i="10"/>
  <c r="BF375" i="10"/>
  <c r="BE375" i="10"/>
  <c r="BD375" i="10"/>
  <c r="BC375" i="10"/>
  <c r="BB375" i="10"/>
  <c r="BA375" i="10"/>
  <c r="AZ375" i="10"/>
  <c r="AY375" i="10"/>
  <c r="AX375" i="10"/>
  <c r="AW375" i="10"/>
  <c r="AV375" i="10"/>
  <c r="AU375" i="10"/>
  <c r="AT375" i="10"/>
  <c r="AS375" i="10"/>
  <c r="AR375" i="10"/>
  <c r="AQ375" i="10"/>
  <c r="AP375" i="10"/>
  <c r="AO375" i="10"/>
  <c r="AN375" i="10"/>
  <c r="AM375" i="10"/>
  <c r="AL375" i="10"/>
  <c r="AK375" i="10"/>
  <c r="AJ375" i="10"/>
  <c r="AI375" i="10"/>
  <c r="BM374" i="10"/>
  <c r="BL374" i="10"/>
  <c r="BK374" i="10"/>
  <c r="BJ374" i="10"/>
  <c r="BI374" i="10"/>
  <c r="BH374" i="10"/>
  <c r="BG374" i="10"/>
  <c r="BF374" i="10"/>
  <c r="BE374" i="10"/>
  <c r="BD374" i="10"/>
  <c r="BC374" i="10"/>
  <c r="BB374" i="10"/>
  <c r="BA374" i="10"/>
  <c r="AZ374" i="10"/>
  <c r="AY374" i="10"/>
  <c r="AX374" i="10"/>
  <c r="AW374" i="10"/>
  <c r="AV374" i="10"/>
  <c r="AU374" i="10"/>
  <c r="AT374" i="10"/>
  <c r="AS374" i="10"/>
  <c r="AR374" i="10"/>
  <c r="AQ374" i="10"/>
  <c r="AP374" i="10"/>
  <c r="AO374" i="10"/>
  <c r="AN374" i="10"/>
  <c r="BU29" i="10" s="1"/>
  <c r="BU68" i="10" s="1"/>
  <c r="AM374" i="10"/>
  <c r="AL374" i="10"/>
  <c r="AK374" i="10"/>
  <c r="AJ374" i="10"/>
  <c r="AI374" i="10"/>
  <c r="BM373" i="10"/>
  <c r="BL373" i="10"/>
  <c r="BK373" i="10"/>
  <c r="BJ373" i="10"/>
  <c r="BI373" i="10"/>
  <c r="BH373" i="10"/>
  <c r="BG373" i="10"/>
  <c r="BF373" i="10"/>
  <c r="BE373" i="10"/>
  <c r="BD373" i="10"/>
  <c r="BC373" i="10"/>
  <c r="BB373" i="10"/>
  <c r="BA373" i="10"/>
  <c r="AZ373" i="10"/>
  <c r="AY373" i="10"/>
  <c r="AX373" i="10"/>
  <c r="AW373" i="10"/>
  <c r="AV373" i="10"/>
  <c r="AU373" i="10"/>
  <c r="AT373" i="10"/>
  <c r="AS373" i="10"/>
  <c r="AR373" i="10"/>
  <c r="AQ373" i="10"/>
  <c r="AP373" i="10"/>
  <c r="AO373" i="10"/>
  <c r="AN373" i="10"/>
  <c r="AM373" i="10"/>
  <c r="AL373" i="10"/>
  <c r="AK373" i="10"/>
  <c r="AJ373" i="10"/>
  <c r="AI373" i="10"/>
  <c r="BM372" i="10"/>
  <c r="BL372" i="10"/>
  <c r="BK372" i="10"/>
  <c r="BJ372" i="10"/>
  <c r="BI372" i="10"/>
  <c r="BH372" i="10"/>
  <c r="BG372" i="10"/>
  <c r="BF372" i="10"/>
  <c r="BE372" i="10"/>
  <c r="BD372" i="10"/>
  <c r="BC372" i="10"/>
  <c r="BB372" i="10"/>
  <c r="CI29" i="10" s="1"/>
  <c r="BA372" i="10"/>
  <c r="AZ372" i="10"/>
  <c r="AY372" i="10"/>
  <c r="AX372" i="10"/>
  <c r="AW372" i="10"/>
  <c r="AV372" i="10"/>
  <c r="AU372" i="10"/>
  <c r="AT372" i="10"/>
  <c r="AS372" i="10"/>
  <c r="AR372" i="10"/>
  <c r="AQ372" i="10"/>
  <c r="AP372" i="10"/>
  <c r="AO372" i="10"/>
  <c r="AN372" i="10"/>
  <c r="AM372" i="10"/>
  <c r="AL372" i="10"/>
  <c r="AK372" i="10"/>
  <c r="AJ372" i="10"/>
  <c r="AI372" i="10"/>
  <c r="BM371" i="10"/>
  <c r="BL371" i="10"/>
  <c r="BK371" i="10"/>
  <c r="BJ371" i="10"/>
  <c r="BI371" i="10"/>
  <c r="BH371" i="10"/>
  <c r="BG371" i="10"/>
  <c r="BF371" i="10"/>
  <c r="BE371" i="10"/>
  <c r="BD371" i="10"/>
  <c r="BC371" i="10"/>
  <c r="BB371" i="10"/>
  <c r="BA371" i="10"/>
  <c r="CH29" i="10" s="1"/>
  <c r="AZ371" i="10"/>
  <c r="AY371" i="10"/>
  <c r="AX371" i="10"/>
  <c r="AW371" i="10"/>
  <c r="AV371" i="10"/>
  <c r="AU371" i="10"/>
  <c r="AT371" i="10"/>
  <c r="AS371" i="10"/>
  <c r="AR371" i="10"/>
  <c r="AQ371" i="10"/>
  <c r="AP371" i="10"/>
  <c r="AO371" i="10"/>
  <c r="AN371" i="10"/>
  <c r="AM371" i="10"/>
  <c r="AL371" i="10"/>
  <c r="AK371" i="10"/>
  <c r="AJ371" i="10"/>
  <c r="AI371" i="10"/>
  <c r="BM370" i="10"/>
  <c r="BL370" i="10"/>
  <c r="BK370" i="10"/>
  <c r="BJ370" i="10"/>
  <c r="BI370" i="10"/>
  <c r="BH370" i="10"/>
  <c r="BG370" i="10"/>
  <c r="BF370" i="10"/>
  <c r="BE370" i="10"/>
  <c r="BD370" i="10"/>
  <c r="BC370" i="10"/>
  <c r="BB370" i="10"/>
  <c r="BA370" i="10"/>
  <c r="AZ370" i="10"/>
  <c r="AY370" i="10"/>
  <c r="AX370" i="10"/>
  <c r="AW370" i="10"/>
  <c r="AV370" i="10"/>
  <c r="AU370" i="10"/>
  <c r="AT370" i="10"/>
  <c r="AS370" i="10"/>
  <c r="AR370" i="10"/>
  <c r="AQ370" i="10"/>
  <c r="AP370" i="10"/>
  <c r="AO370" i="10"/>
  <c r="AN370" i="10"/>
  <c r="AM370" i="10"/>
  <c r="AL370" i="10"/>
  <c r="AK370" i="10"/>
  <c r="AJ370" i="10"/>
  <c r="AI370" i="10"/>
  <c r="BM369" i="10"/>
  <c r="BL369" i="10"/>
  <c r="BK369" i="10"/>
  <c r="BJ369" i="10"/>
  <c r="BI369" i="10"/>
  <c r="BH369" i="10"/>
  <c r="BG369" i="10"/>
  <c r="BF369" i="10"/>
  <c r="BE369" i="10"/>
  <c r="BD369" i="10"/>
  <c r="BC369" i="10"/>
  <c r="BB369" i="10"/>
  <c r="BA369" i="10"/>
  <c r="AZ369" i="10"/>
  <c r="AY369" i="10"/>
  <c r="AX369" i="10"/>
  <c r="AW369" i="10"/>
  <c r="AV369" i="10"/>
  <c r="AU369" i="10"/>
  <c r="AT369" i="10"/>
  <c r="AS369" i="10"/>
  <c r="AR369" i="10"/>
  <c r="AQ369" i="10"/>
  <c r="AP369" i="10"/>
  <c r="AO369" i="10"/>
  <c r="AN369" i="10"/>
  <c r="AM369" i="10"/>
  <c r="AL369" i="10"/>
  <c r="AK369" i="10"/>
  <c r="AJ369" i="10"/>
  <c r="AI369" i="10"/>
  <c r="BM368" i="10"/>
  <c r="BL368" i="10"/>
  <c r="BK368" i="10"/>
  <c r="BJ368" i="10"/>
  <c r="BI368" i="10"/>
  <c r="BH368" i="10"/>
  <c r="BG368" i="10"/>
  <c r="BF368" i="10"/>
  <c r="BE368" i="10"/>
  <c r="BD368" i="10"/>
  <c r="BC368" i="10"/>
  <c r="BB368" i="10"/>
  <c r="BA368" i="10"/>
  <c r="AZ368" i="10"/>
  <c r="AY368" i="10"/>
  <c r="AX368" i="10"/>
  <c r="AW368" i="10"/>
  <c r="AV368" i="10"/>
  <c r="AU368" i="10"/>
  <c r="AT368" i="10"/>
  <c r="AS368" i="10"/>
  <c r="AR368" i="10"/>
  <c r="AQ368" i="10"/>
  <c r="AP368" i="10"/>
  <c r="AO368" i="10"/>
  <c r="AN368" i="10"/>
  <c r="AM368" i="10"/>
  <c r="AL368" i="10"/>
  <c r="AK368" i="10"/>
  <c r="AJ368" i="10"/>
  <c r="AI368" i="10"/>
  <c r="BM367" i="10"/>
  <c r="BL367" i="10"/>
  <c r="BK367" i="10"/>
  <c r="BJ367" i="10"/>
  <c r="BI367" i="10"/>
  <c r="BH367" i="10"/>
  <c r="BG367" i="10"/>
  <c r="BF367" i="10"/>
  <c r="BE367" i="10"/>
  <c r="BD367" i="10"/>
  <c r="BC367" i="10"/>
  <c r="BB367" i="10"/>
  <c r="BA367" i="10"/>
  <c r="AZ367" i="10"/>
  <c r="AY367" i="10"/>
  <c r="AX367" i="10"/>
  <c r="AW367" i="10"/>
  <c r="AV367" i="10"/>
  <c r="AU367" i="10"/>
  <c r="AT367" i="10"/>
  <c r="AS367" i="10"/>
  <c r="AR367" i="10"/>
  <c r="AQ367" i="10"/>
  <c r="AP367" i="10"/>
  <c r="AO367" i="10"/>
  <c r="AN367" i="10"/>
  <c r="AM367" i="10"/>
  <c r="AL367" i="10"/>
  <c r="AK367" i="10"/>
  <c r="AJ367" i="10"/>
  <c r="AI367" i="10"/>
  <c r="BM366" i="10"/>
  <c r="BL366" i="10"/>
  <c r="BK366" i="10"/>
  <c r="BJ366" i="10"/>
  <c r="BI366" i="10"/>
  <c r="BH366" i="10"/>
  <c r="BG366" i="10"/>
  <c r="BF366" i="10"/>
  <c r="BE366" i="10"/>
  <c r="BD366" i="10"/>
  <c r="BC366" i="10"/>
  <c r="BB366" i="10"/>
  <c r="BA366" i="10"/>
  <c r="AZ366" i="10"/>
  <c r="AY366" i="10"/>
  <c r="AX366" i="10"/>
  <c r="AW366" i="10"/>
  <c r="AV366" i="10"/>
  <c r="AU366" i="10"/>
  <c r="AT366" i="10"/>
  <c r="AS366" i="10"/>
  <c r="AR366" i="10"/>
  <c r="AQ366" i="10"/>
  <c r="AP366" i="10"/>
  <c r="AO366" i="10"/>
  <c r="AN366" i="10"/>
  <c r="AM366" i="10"/>
  <c r="AL366" i="10"/>
  <c r="AK366" i="10"/>
  <c r="AJ366" i="10"/>
  <c r="AI366" i="10"/>
  <c r="BM365" i="10"/>
  <c r="BL365" i="10"/>
  <c r="BK365" i="10"/>
  <c r="BJ365" i="10"/>
  <c r="BI365" i="10"/>
  <c r="BH365" i="10"/>
  <c r="BG365" i="10"/>
  <c r="BF365" i="10"/>
  <c r="BE365" i="10"/>
  <c r="BD365" i="10"/>
  <c r="BC365" i="10"/>
  <c r="BB365" i="10"/>
  <c r="BA365" i="10"/>
  <c r="AZ365" i="10"/>
  <c r="AY365" i="10"/>
  <c r="AX365" i="10"/>
  <c r="AW365" i="10"/>
  <c r="AV365" i="10"/>
  <c r="AU365" i="10"/>
  <c r="AT365" i="10"/>
  <c r="AS365" i="10"/>
  <c r="AR365" i="10"/>
  <c r="AQ365" i="10"/>
  <c r="AP365" i="10"/>
  <c r="AO365" i="10"/>
  <c r="AN365" i="10"/>
  <c r="AM365" i="10"/>
  <c r="AL365" i="10"/>
  <c r="AK365" i="10"/>
  <c r="AJ365" i="10"/>
  <c r="AI365" i="10"/>
  <c r="BM364" i="10"/>
  <c r="BL364" i="10"/>
  <c r="BK364" i="10"/>
  <c r="BJ364" i="10"/>
  <c r="BI364" i="10"/>
  <c r="BH364" i="10"/>
  <c r="BG364" i="10"/>
  <c r="BF364" i="10"/>
  <c r="BE364" i="10"/>
  <c r="BD364" i="10"/>
  <c r="BC364" i="10"/>
  <c r="BB364" i="10"/>
  <c r="BA364" i="10"/>
  <c r="AZ364" i="10"/>
  <c r="AY364" i="10"/>
  <c r="AX364" i="10"/>
  <c r="AW364" i="10"/>
  <c r="AV364" i="10"/>
  <c r="AU364" i="10"/>
  <c r="AT364" i="10"/>
  <c r="AS364" i="10"/>
  <c r="AR364" i="10"/>
  <c r="AQ364" i="10"/>
  <c r="AP364" i="10"/>
  <c r="AO364" i="10"/>
  <c r="AN364" i="10"/>
  <c r="AM364" i="10"/>
  <c r="AL364" i="10"/>
  <c r="AK364" i="10"/>
  <c r="AJ364" i="10"/>
  <c r="AI364" i="10"/>
  <c r="BM363" i="10"/>
  <c r="BL363" i="10"/>
  <c r="BK363" i="10"/>
  <c r="BJ363" i="10"/>
  <c r="BI363" i="10"/>
  <c r="BH363" i="10"/>
  <c r="BG363" i="10"/>
  <c r="BF363" i="10"/>
  <c r="BE363" i="10"/>
  <c r="BD363" i="10"/>
  <c r="BC363" i="10"/>
  <c r="BB363" i="10"/>
  <c r="BA363" i="10"/>
  <c r="AZ363" i="10"/>
  <c r="AY363" i="10"/>
  <c r="AX363" i="10"/>
  <c r="AW363" i="10"/>
  <c r="AV363" i="10"/>
  <c r="AU363" i="10"/>
  <c r="AT363" i="10"/>
  <c r="AS363" i="10"/>
  <c r="AR363" i="10"/>
  <c r="AQ363" i="10"/>
  <c r="AP363" i="10"/>
  <c r="AO363" i="10"/>
  <c r="AN363" i="10"/>
  <c r="AM363" i="10"/>
  <c r="AL363" i="10"/>
  <c r="AK363" i="10"/>
  <c r="AJ363" i="10"/>
  <c r="AI363" i="10"/>
  <c r="BM362" i="10"/>
  <c r="BL362" i="10"/>
  <c r="BK362" i="10"/>
  <c r="BJ362" i="10"/>
  <c r="BI362" i="10"/>
  <c r="BH362" i="10"/>
  <c r="BG362" i="10"/>
  <c r="BF362" i="10"/>
  <c r="BE362" i="10"/>
  <c r="BD362" i="10"/>
  <c r="BC362" i="10"/>
  <c r="BB362" i="10"/>
  <c r="BA362" i="10"/>
  <c r="AZ362" i="10"/>
  <c r="AY362" i="10"/>
  <c r="AX362" i="10"/>
  <c r="AW362" i="10"/>
  <c r="AV362" i="10"/>
  <c r="AU362" i="10"/>
  <c r="AT362" i="10"/>
  <c r="AS362" i="10"/>
  <c r="AR362" i="10"/>
  <c r="AQ362" i="10"/>
  <c r="AP362" i="10"/>
  <c r="AO362" i="10"/>
  <c r="AN362" i="10"/>
  <c r="AM362" i="10"/>
  <c r="AL362" i="10"/>
  <c r="AK362" i="10"/>
  <c r="AJ362" i="10"/>
  <c r="AI362" i="10"/>
  <c r="BM361" i="10"/>
  <c r="BL361" i="10"/>
  <c r="BK361" i="10"/>
  <c r="BJ361" i="10"/>
  <c r="BI361" i="10"/>
  <c r="BH361" i="10"/>
  <c r="BG361" i="10"/>
  <c r="BF361" i="10"/>
  <c r="BE361" i="10"/>
  <c r="BD361" i="10"/>
  <c r="BC361" i="10"/>
  <c r="BB361" i="10"/>
  <c r="BA361" i="10"/>
  <c r="AZ361" i="10"/>
  <c r="AY361" i="10"/>
  <c r="AX361" i="10"/>
  <c r="AW361" i="10"/>
  <c r="AV361" i="10"/>
  <c r="AU361" i="10"/>
  <c r="AT361" i="10"/>
  <c r="AS361" i="10"/>
  <c r="AR361" i="10"/>
  <c r="AQ361" i="10"/>
  <c r="AP361" i="10"/>
  <c r="AO361" i="10"/>
  <c r="AN361" i="10"/>
  <c r="AM361" i="10"/>
  <c r="AL361" i="10"/>
  <c r="AK361" i="10"/>
  <c r="AJ361" i="10"/>
  <c r="AI361" i="10"/>
  <c r="BM360" i="10"/>
  <c r="BL360" i="10"/>
  <c r="BK360" i="10"/>
  <c r="BJ360" i="10"/>
  <c r="BI360" i="10"/>
  <c r="BH360" i="10"/>
  <c r="BG360" i="10"/>
  <c r="BF360" i="10"/>
  <c r="BE360" i="10"/>
  <c r="BD360" i="10"/>
  <c r="BC360" i="10"/>
  <c r="BB360" i="10"/>
  <c r="BA360" i="10"/>
  <c r="AZ360" i="10"/>
  <c r="AY360" i="10"/>
  <c r="AX360" i="10"/>
  <c r="AW360" i="10"/>
  <c r="AV360" i="10"/>
  <c r="AU360" i="10"/>
  <c r="AT360" i="10"/>
  <c r="AS360" i="10"/>
  <c r="AR360" i="10"/>
  <c r="AQ360" i="10"/>
  <c r="AP360" i="10"/>
  <c r="AO360" i="10"/>
  <c r="AN360" i="10"/>
  <c r="AM360" i="10"/>
  <c r="AL360" i="10"/>
  <c r="AK360" i="10"/>
  <c r="AJ360" i="10"/>
  <c r="AI360" i="10"/>
  <c r="BM359" i="10"/>
  <c r="BL359" i="10"/>
  <c r="BK359" i="10"/>
  <c r="BJ359" i="10"/>
  <c r="BI359" i="10"/>
  <c r="BH359" i="10"/>
  <c r="BG359" i="10"/>
  <c r="BF359" i="10"/>
  <c r="BE359" i="10"/>
  <c r="BD359" i="10"/>
  <c r="BC359" i="10"/>
  <c r="BB359" i="10"/>
  <c r="BA359" i="10"/>
  <c r="AZ359" i="10"/>
  <c r="AY359" i="10"/>
  <c r="AX359" i="10"/>
  <c r="AW359" i="10"/>
  <c r="AV359" i="10"/>
  <c r="AU359" i="10"/>
  <c r="AT359" i="10"/>
  <c r="AS359" i="10"/>
  <c r="AR359" i="10"/>
  <c r="AQ359" i="10"/>
  <c r="AP359" i="10"/>
  <c r="AO359" i="10"/>
  <c r="AN359" i="10"/>
  <c r="AM359" i="10"/>
  <c r="AL359" i="10"/>
  <c r="AK359" i="10"/>
  <c r="AJ359" i="10"/>
  <c r="AI359" i="10"/>
  <c r="BM358" i="10"/>
  <c r="BL358" i="10"/>
  <c r="BK358" i="10"/>
  <c r="BJ358" i="10"/>
  <c r="BI358" i="10"/>
  <c r="BH358" i="10"/>
  <c r="BG358" i="10"/>
  <c r="BF358" i="10"/>
  <c r="BE358" i="10"/>
  <c r="BD358" i="10"/>
  <c r="BC358" i="10"/>
  <c r="BB358" i="10"/>
  <c r="BA358" i="10"/>
  <c r="AZ358" i="10"/>
  <c r="AY358" i="10"/>
  <c r="AX358" i="10"/>
  <c r="AW358" i="10"/>
  <c r="AV358" i="10"/>
  <c r="AU358" i="10"/>
  <c r="AT358" i="10"/>
  <c r="AS358" i="10"/>
  <c r="AR358" i="10"/>
  <c r="AQ358" i="10"/>
  <c r="AP358" i="10"/>
  <c r="AO358" i="10"/>
  <c r="AN358" i="10"/>
  <c r="AM358" i="10"/>
  <c r="AL358" i="10"/>
  <c r="AK358" i="10"/>
  <c r="AJ358" i="10"/>
  <c r="AI358" i="10"/>
  <c r="BM357" i="10"/>
  <c r="BL357" i="10"/>
  <c r="BK357" i="10"/>
  <c r="BJ357" i="10"/>
  <c r="BI357" i="10"/>
  <c r="BH357" i="10"/>
  <c r="BG357" i="10"/>
  <c r="BF357" i="10"/>
  <c r="BE357" i="10"/>
  <c r="BD357" i="10"/>
  <c r="BC357" i="10"/>
  <c r="BB357" i="10"/>
  <c r="BA357" i="10"/>
  <c r="AZ357" i="10"/>
  <c r="AY357" i="10"/>
  <c r="AX357" i="10"/>
  <c r="AW357" i="10"/>
  <c r="AV357" i="10"/>
  <c r="AU357" i="10"/>
  <c r="AT357" i="10"/>
  <c r="AS357" i="10"/>
  <c r="AR357" i="10"/>
  <c r="AQ357" i="10"/>
  <c r="AP357" i="10"/>
  <c r="AO357" i="10"/>
  <c r="AN357" i="10"/>
  <c r="AM357" i="10"/>
  <c r="AL357" i="10"/>
  <c r="AK357" i="10"/>
  <c r="AJ357" i="10"/>
  <c r="AI357" i="10"/>
  <c r="BM356" i="10"/>
  <c r="BL356" i="10"/>
  <c r="BK356" i="10"/>
  <c r="BJ356" i="10"/>
  <c r="BI356" i="10"/>
  <c r="BH356" i="10"/>
  <c r="BG356" i="10"/>
  <c r="BF356" i="10"/>
  <c r="BE356" i="10"/>
  <c r="BD356" i="10"/>
  <c r="BC356" i="10"/>
  <c r="BB356" i="10"/>
  <c r="BA356" i="10"/>
  <c r="AZ356" i="10"/>
  <c r="AY356" i="10"/>
  <c r="AX356" i="10"/>
  <c r="AW356" i="10"/>
  <c r="AV356" i="10"/>
  <c r="AU356" i="10"/>
  <c r="AT356" i="10"/>
  <c r="AS356" i="10"/>
  <c r="AR356" i="10"/>
  <c r="AQ356" i="10"/>
  <c r="AP356" i="10"/>
  <c r="AO356" i="10"/>
  <c r="AN356" i="10"/>
  <c r="AM356" i="10"/>
  <c r="AL356" i="10"/>
  <c r="AK356" i="10"/>
  <c r="AJ356" i="10"/>
  <c r="AI356" i="10"/>
  <c r="BM355" i="10"/>
  <c r="BL355" i="10"/>
  <c r="BK355" i="10"/>
  <c r="BJ355" i="10"/>
  <c r="BI355" i="10"/>
  <c r="BH355" i="10"/>
  <c r="BG355" i="10"/>
  <c r="BF355" i="10"/>
  <c r="BE355" i="10"/>
  <c r="BD355" i="10"/>
  <c r="BC355" i="10"/>
  <c r="BB355" i="10"/>
  <c r="BA355" i="10"/>
  <c r="AZ355" i="10"/>
  <c r="AY355" i="10"/>
  <c r="AX355" i="10"/>
  <c r="AW355" i="10"/>
  <c r="AV355" i="10"/>
  <c r="AU355" i="10"/>
  <c r="AT355" i="10"/>
  <c r="AS355" i="10"/>
  <c r="AR355" i="10"/>
  <c r="AQ355" i="10"/>
  <c r="AP355" i="10"/>
  <c r="AO355" i="10"/>
  <c r="AN355" i="10"/>
  <c r="AM355" i="10"/>
  <c r="AL355" i="10"/>
  <c r="AK355" i="10"/>
  <c r="AJ355" i="10"/>
  <c r="AI355" i="10"/>
  <c r="BM354" i="10"/>
  <c r="BL354" i="10"/>
  <c r="BK354" i="10"/>
  <c r="BJ354" i="10"/>
  <c r="BI354" i="10"/>
  <c r="BH354" i="10"/>
  <c r="BG354" i="10"/>
  <c r="BF354" i="10"/>
  <c r="BE354" i="10"/>
  <c r="BD354" i="10"/>
  <c r="BC354" i="10"/>
  <c r="BB354" i="10"/>
  <c r="BA354" i="10"/>
  <c r="AZ354" i="10"/>
  <c r="AY354" i="10"/>
  <c r="AX354" i="10"/>
  <c r="AW354" i="10"/>
  <c r="AV354" i="10"/>
  <c r="AU354" i="10"/>
  <c r="AT354" i="10"/>
  <c r="AS354" i="10"/>
  <c r="AR354" i="10"/>
  <c r="AQ354" i="10"/>
  <c r="AP354" i="10"/>
  <c r="AO354" i="10"/>
  <c r="AN354" i="10"/>
  <c r="AM354" i="10"/>
  <c r="AL354" i="10"/>
  <c r="AK354" i="10"/>
  <c r="AJ354" i="10"/>
  <c r="AI354" i="10"/>
  <c r="BM353" i="10"/>
  <c r="BL353" i="10"/>
  <c r="BK353" i="10"/>
  <c r="BJ353" i="10"/>
  <c r="BI353" i="10"/>
  <c r="BH353" i="10"/>
  <c r="BG353" i="10"/>
  <c r="BF353" i="10"/>
  <c r="BE353" i="10"/>
  <c r="BD353" i="10"/>
  <c r="BC353" i="10"/>
  <c r="BB353" i="10"/>
  <c r="BA353" i="10"/>
  <c r="AZ353" i="10"/>
  <c r="AY353" i="10"/>
  <c r="AX353" i="10"/>
  <c r="AW353" i="10"/>
  <c r="AV353" i="10"/>
  <c r="AU353" i="10"/>
  <c r="AT353" i="10"/>
  <c r="AS353" i="10"/>
  <c r="AR353" i="10"/>
  <c r="AQ353" i="10"/>
  <c r="AP353" i="10"/>
  <c r="AO353" i="10"/>
  <c r="AN353" i="10"/>
  <c r="AM353" i="10"/>
  <c r="AL353" i="10"/>
  <c r="AK353" i="10"/>
  <c r="AJ353" i="10"/>
  <c r="AI353" i="10"/>
  <c r="BM352" i="10"/>
  <c r="BL352" i="10"/>
  <c r="BK352" i="10"/>
  <c r="BJ352" i="10"/>
  <c r="BI352" i="10"/>
  <c r="BH352" i="10"/>
  <c r="BG352" i="10"/>
  <c r="BF352" i="10"/>
  <c r="BE352" i="10"/>
  <c r="BD352" i="10"/>
  <c r="BC352" i="10"/>
  <c r="BB352" i="10"/>
  <c r="BA352" i="10"/>
  <c r="AZ352" i="10"/>
  <c r="AY352" i="10"/>
  <c r="AX352" i="10"/>
  <c r="AW352" i="10"/>
  <c r="AV352" i="10"/>
  <c r="AU352" i="10"/>
  <c r="AT352" i="10"/>
  <c r="AS352" i="10"/>
  <c r="AR352" i="10"/>
  <c r="AQ352" i="10"/>
  <c r="AP352" i="10"/>
  <c r="AO352" i="10"/>
  <c r="AN352" i="10"/>
  <c r="AM352" i="10"/>
  <c r="AL352" i="10"/>
  <c r="AK352" i="10"/>
  <c r="AJ352" i="10"/>
  <c r="AI352" i="10"/>
  <c r="BM351" i="10"/>
  <c r="BL351" i="10"/>
  <c r="BK351" i="10"/>
  <c r="BJ351" i="10"/>
  <c r="BI351" i="10"/>
  <c r="BH351" i="10"/>
  <c r="BG351" i="10"/>
  <c r="BF351" i="10"/>
  <c r="BE351" i="10"/>
  <c r="BD351" i="10"/>
  <c r="BC351" i="10"/>
  <c r="BB351" i="10"/>
  <c r="BA351" i="10"/>
  <c r="AZ351" i="10"/>
  <c r="AY351" i="10"/>
  <c r="AX351" i="10"/>
  <c r="AW351" i="10"/>
  <c r="AV351" i="10"/>
  <c r="AU351" i="10"/>
  <c r="AT351" i="10"/>
  <c r="AS351" i="10"/>
  <c r="AR351" i="10"/>
  <c r="AQ351" i="10"/>
  <c r="AP351" i="10"/>
  <c r="AO351" i="10"/>
  <c r="AN351" i="10"/>
  <c r="AM351" i="10"/>
  <c r="AL351" i="10"/>
  <c r="AK351" i="10"/>
  <c r="AJ351" i="10"/>
  <c r="AI351" i="10"/>
  <c r="BM350" i="10"/>
  <c r="BL350" i="10"/>
  <c r="BK350" i="10"/>
  <c r="BJ350" i="10"/>
  <c r="BI350" i="10"/>
  <c r="BH350" i="10"/>
  <c r="BG350" i="10"/>
  <c r="BF350" i="10"/>
  <c r="BE350" i="10"/>
  <c r="BD350" i="10"/>
  <c r="BC350" i="10"/>
  <c r="BB350" i="10"/>
  <c r="BA350" i="10"/>
  <c r="AZ350" i="10"/>
  <c r="AY350" i="10"/>
  <c r="AX350" i="10"/>
  <c r="AW350" i="10"/>
  <c r="AV350" i="10"/>
  <c r="AU350" i="10"/>
  <c r="AT350" i="10"/>
  <c r="AS350" i="10"/>
  <c r="AR350" i="10"/>
  <c r="AQ350" i="10"/>
  <c r="AP350" i="10"/>
  <c r="AO350" i="10"/>
  <c r="AN350" i="10"/>
  <c r="AM350" i="10"/>
  <c r="AL350" i="10"/>
  <c r="AK350" i="10"/>
  <c r="AJ350" i="10"/>
  <c r="AI350" i="10"/>
  <c r="BM349" i="10"/>
  <c r="BL349" i="10"/>
  <c r="BK349" i="10"/>
  <c r="BJ349" i="10"/>
  <c r="BI349" i="10"/>
  <c r="BH349" i="10"/>
  <c r="BG349" i="10"/>
  <c r="BF349" i="10"/>
  <c r="BE349" i="10"/>
  <c r="BD349" i="10"/>
  <c r="BC349" i="10"/>
  <c r="BB349" i="10"/>
  <c r="BA349" i="10"/>
  <c r="AZ349" i="10"/>
  <c r="AY349" i="10"/>
  <c r="AX349" i="10"/>
  <c r="AW349" i="10"/>
  <c r="AV349" i="10"/>
  <c r="AU349" i="10"/>
  <c r="AT349" i="10"/>
  <c r="AS349" i="10"/>
  <c r="AR349" i="10"/>
  <c r="AQ349" i="10"/>
  <c r="AP349" i="10"/>
  <c r="AO349" i="10"/>
  <c r="AN349" i="10"/>
  <c r="AM349" i="10"/>
  <c r="AL349" i="10"/>
  <c r="AK349" i="10"/>
  <c r="AJ349" i="10"/>
  <c r="AI349" i="10"/>
  <c r="BM348" i="10"/>
  <c r="BL348" i="10"/>
  <c r="BK348" i="10"/>
  <c r="BJ348" i="10"/>
  <c r="BI348" i="10"/>
  <c r="BH348" i="10"/>
  <c r="BG348" i="10"/>
  <c r="BF348" i="10"/>
  <c r="BE348" i="10"/>
  <c r="BD348" i="10"/>
  <c r="BC348" i="10"/>
  <c r="BB348" i="10"/>
  <c r="BA348" i="10"/>
  <c r="AZ348" i="10"/>
  <c r="AY348" i="10"/>
  <c r="AX348" i="10"/>
  <c r="AW348" i="10"/>
  <c r="AV348" i="10"/>
  <c r="AU348" i="10"/>
  <c r="AT348" i="10"/>
  <c r="AS348" i="10"/>
  <c r="AR348" i="10"/>
  <c r="AQ348" i="10"/>
  <c r="AP348" i="10"/>
  <c r="AO348" i="10"/>
  <c r="AN348" i="10"/>
  <c r="AM348" i="10"/>
  <c r="AL348" i="10"/>
  <c r="AK348" i="10"/>
  <c r="AJ348" i="10"/>
  <c r="AI348" i="10"/>
  <c r="BM347" i="10"/>
  <c r="BL347" i="10"/>
  <c r="BK347" i="10"/>
  <c r="BJ347" i="10"/>
  <c r="BI347" i="10"/>
  <c r="BH347" i="10"/>
  <c r="BG347" i="10"/>
  <c r="BF347" i="10"/>
  <c r="BE347" i="10"/>
  <c r="BD347" i="10"/>
  <c r="BC347" i="10"/>
  <c r="BB347" i="10"/>
  <c r="BA347" i="10"/>
  <c r="AZ347" i="10"/>
  <c r="AY347" i="10"/>
  <c r="AX347" i="10"/>
  <c r="AW347" i="10"/>
  <c r="AV347" i="10"/>
  <c r="AU347" i="10"/>
  <c r="AT347" i="10"/>
  <c r="AS347" i="10"/>
  <c r="AR347" i="10"/>
  <c r="AQ347" i="10"/>
  <c r="AP347" i="10"/>
  <c r="AO347" i="10"/>
  <c r="AN347" i="10"/>
  <c r="AM347" i="10"/>
  <c r="AL347" i="10"/>
  <c r="AK347" i="10"/>
  <c r="AJ347" i="10"/>
  <c r="AI347" i="10"/>
  <c r="BM346" i="10"/>
  <c r="BL346" i="10"/>
  <c r="BK346" i="10"/>
  <c r="BJ346" i="10"/>
  <c r="BI346" i="10"/>
  <c r="BH346" i="10"/>
  <c r="BG346" i="10"/>
  <c r="BF346" i="10"/>
  <c r="BE346" i="10"/>
  <c r="BD346" i="10"/>
  <c r="BC346" i="10"/>
  <c r="BB346" i="10"/>
  <c r="BA346" i="10"/>
  <c r="AZ346" i="10"/>
  <c r="AY346" i="10"/>
  <c r="AX346" i="10"/>
  <c r="AW346" i="10"/>
  <c r="AV346" i="10"/>
  <c r="AU346" i="10"/>
  <c r="AT346" i="10"/>
  <c r="AS346" i="10"/>
  <c r="AR346" i="10"/>
  <c r="AQ346" i="10"/>
  <c r="AP346" i="10"/>
  <c r="AO346" i="10"/>
  <c r="AN346" i="10"/>
  <c r="AM346" i="10"/>
  <c r="AL346" i="10"/>
  <c r="AK346" i="10"/>
  <c r="AJ346" i="10"/>
  <c r="AI346" i="10"/>
  <c r="BM345" i="10"/>
  <c r="BL345" i="10"/>
  <c r="BK345" i="10"/>
  <c r="BJ345" i="10"/>
  <c r="BI345" i="10"/>
  <c r="BH345" i="10"/>
  <c r="BG345" i="10"/>
  <c r="BF345" i="10"/>
  <c r="BE345" i="10"/>
  <c r="BD345" i="10"/>
  <c r="BC345" i="10"/>
  <c r="BB345" i="10"/>
  <c r="BA345" i="10"/>
  <c r="AZ345" i="10"/>
  <c r="AY345" i="10"/>
  <c r="AX345" i="10"/>
  <c r="AW345" i="10"/>
  <c r="AV345" i="10"/>
  <c r="AU345" i="10"/>
  <c r="AT345" i="10"/>
  <c r="AS345" i="10"/>
  <c r="AR345" i="10"/>
  <c r="AQ345" i="10"/>
  <c r="AP345" i="10"/>
  <c r="AO345" i="10"/>
  <c r="AN345" i="10"/>
  <c r="AM345" i="10"/>
  <c r="AL345" i="10"/>
  <c r="AK345" i="10"/>
  <c r="AJ345" i="10"/>
  <c r="AI345" i="10"/>
  <c r="BM344" i="10"/>
  <c r="BL344" i="10"/>
  <c r="BK344" i="10"/>
  <c r="BJ344" i="10"/>
  <c r="BI344" i="10"/>
  <c r="BH344" i="10"/>
  <c r="BG344" i="10"/>
  <c r="BF344" i="10"/>
  <c r="BE344" i="10"/>
  <c r="BD344" i="10"/>
  <c r="BC344" i="10"/>
  <c r="BB344" i="10"/>
  <c r="BA344" i="10"/>
  <c r="AZ344" i="10"/>
  <c r="AY344" i="10"/>
  <c r="AX344" i="10"/>
  <c r="AW344" i="10"/>
  <c r="AV344" i="10"/>
  <c r="AU344" i="10"/>
  <c r="AT344" i="10"/>
  <c r="AS344" i="10"/>
  <c r="AR344" i="10"/>
  <c r="AQ344" i="10"/>
  <c r="AP344" i="10"/>
  <c r="AO344" i="10"/>
  <c r="AN344" i="10"/>
  <c r="AM344" i="10"/>
  <c r="AL344" i="10"/>
  <c r="AK344" i="10"/>
  <c r="AJ344" i="10"/>
  <c r="AI344" i="10"/>
  <c r="BM343" i="10"/>
  <c r="BL343" i="10"/>
  <c r="BK343" i="10"/>
  <c r="BJ343" i="10"/>
  <c r="BI343" i="10"/>
  <c r="BH343" i="10"/>
  <c r="BG343" i="10"/>
  <c r="BF343" i="10"/>
  <c r="BE343" i="10"/>
  <c r="BD343" i="10"/>
  <c r="BC343" i="10"/>
  <c r="BB343" i="10"/>
  <c r="BA343" i="10"/>
  <c r="AZ343" i="10"/>
  <c r="AY343" i="10"/>
  <c r="AX343" i="10"/>
  <c r="AW343" i="10"/>
  <c r="AV343" i="10"/>
  <c r="AU343" i="10"/>
  <c r="AT343" i="10"/>
  <c r="AS343" i="10"/>
  <c r="AR343" i="10"/>
  <c r="AQ343" i="10"/>
  <c r="AP343" i="10"/>
  <c r="AO343" i="10"/>
  <c r="AN343" i="10"/>
  <c r="AM343" i="10"/>
  <c r="AL343" i="10"/>
  <c r="AK343" i="10"/>
  <c r="AJ343" i="10"/>
  <c r="AI343" i="10"/>
  <c r="BM342" i="10"/>
  <c r="BL342" i="10"/>
  <c r="BK342" i="10"/>
  <c r="BJ342" i="10"/>
  <c r="BI342" i="10"/>
  <c r="BH342" i="10"/>
  <c r="BG342" i="10"/>
  <c r="BF342" i="10"/>
  <c r="BE342" i="10"/>
  <c r="BD342" i="10"/>
  <c r="BC342" i="10"/>
  <c r="BB342" i="10"/>
  <c r="BA342" i="10"/>
  <c r="AZ342" i="10"/>
  <c r="AY342" i="10"/>
  <c r="AX342" i="10"/>
  <c r="AW342" i="10"/>
  <c r="AV342" i="10"/>
  <c r="AU342" i="10"/>
  <c r="AT342" i="10"/>
  <c r="AS342" i="10"/>
  <c r="AR342" i="10"/>
  <c r="AQ342" i="10"/>
  <c r="AP342" i="10"/>
  <c r="AO342" i="10"/>
  <c r="AN342" i="10"/>
  <c r="AM342" i="10"/>
  <c r="AL342" i="10"/>
  <c r="AK342" i="10"/>
  <c r="AJ342" i="10"/>
  <c r="AI342" i="10"/>
  <c r="BM341" i="10"/>
  <c r="BL341" i="10"/>
  <c r="BK341" i="10"/>
  <c r="BJ341" i="10"/>
  <c r="BI341" i="10"/>
  <c r="BH341" i="10"/>
  <c r="BG341" i="10"/>
  <c r="BF341" i="10"/>
  <c r="BE341" i="10"/>
  <c r="BD341" i="10"/>
  <c r="BC341" i="10"/>
  <c r="BB341" i="10"/>
  <c r="BA341" i="10"/>
  <c r="AZ341" i="10"/>
  <c r="AY341" i="10"/>
  <c r="AX341" i="10"/>
  <c r="AW341" i="10"/>
  <c r="AV341" i="10"/>
  <c r="AU341" i="10"/>
  <c r="AT341" i="10"/>
  <c r="AS341" i="10"/>
  <c r="AR341" i="10"/>
  <c r="AQ341" i="10"/>
  <c r="AP341" i="10"/>
  <c r="AO341" i="10"/>
  <c r="AN341" i="10"/>
  <c r="AM341" i="10"/>
  <c r="AL341" i="10"/>
  <c r="AK341" i="10"/>
  <c r="AJ341" i="10"/>
  <c r="AI341" i="10"/>
  <c r="BM340" i="10"/>
  <c r="BL340" i="10"/>
  <c r="BK340" i="10"/>
  <c r="BJ340" i="10"/>
  <c r="BI340" i="10"/>
  <c r="BH340" i="10"/>
  <c r="BG340" i="10"/>
  <c r="BF340" i="10"/>
  <c r="BE340" i="10"/>
  <c r="BD340" i="10"/>
  <c r="BC340" i="10"/>
  <c r="BB340" i="10"/>
  <c r="BA340" i="10"/>
  <c r="AZ340" i="10"/>
  <c r="AY340" i="10"/>
  <c r="AX340" i="10"/>
  <c r="AW340" i="10"/>
  <c r="AV340" i="10"/>
  <c r="AU340" i="10"/>
  <c r="AT340" i="10"/>
  <c r="AS340" i="10"/>
  <c r="AR340" i="10"/>
  <c r="AQ340" i="10"/>
  <c r="AP340" i="10"/>
  <c r="AO340" i="10"/>
  <c r="AN340" i="10"/>
  <c r="AM340" i="10"/>
  <c r="AL340" i="10"/>
  <c r="AK340" i="10"/>
  <c r="AJ340" i="10"/>
  <c r="AI340" i="10"/>
  <c r="BM339" i="10"/>
  <c r="BL339" i="10"/>
  <c r="BK339" i="10"/>
  <c r="BJ339" i="10"/>
  <c r="BI339" i="10"/>
  <c r="BH339" i="10"/>
  <c r="BG339" i="10"/>
  <c r="BF339" i="10"/>
  <c r="BE339" i="10"/>
  <c r="BD339" i="10"/>
  <c r="BC339" i="10"/>
  <c r="BB339" i="10"/>
  <c r="BA339" i="10"/>
  <c r="AZ339" i="10"/>
  <c r="AY339" i="10"/>
  <c r="AX339" i="10"/>
  <c r="AW339" i="10"/>
  <c r="AV339" i="10"/>
  <c r="AU339" i="10"/>
  <c r="AT339" i="10"/>
  <c r="AS339" i="10"/>
  <c r="AR339" i="10"/>
  <c r="AQ339" i="10"/>
  <c r="AP339" i="10"/>
  <c r="AO339" i="10"/>
  <c r="AN339" i="10"/>
  <c r="AM339" i="10"/>
  <c r="AL339" i="10"/>
  <c r="AK339" i="10"/>
  <c r="AJ339" i="10"/>
  <c r="AI339" i="10"/>
  <c r="BM338" i="10"/>
  <c r="BL338" i="10"/>
  <c r="BK338" i="10"/>
  <c r="BJ338" i="10"/>
  <c r="BI338" i="10"/>
  <c r="BH338" i="10"/>
  <c r="BG338" i="10"/>
  <c r="BF338" i="10"/>
  <c r="BE338" i="10"/>
  <c r="BD338" i="10"/>
  <c r="BC338" i="10"/>
  <c r="BB338" i="10"/>
  <c r="BA338" i="10"/>
  <c r="AZ338" i="10"/>
  <c r="AY338" i="10"/>
  <c r="AX338" i="10"/>
  <c r="AW338" i="10"/>
  <c r="AV338" i="10"/>
  <c r="AU338" i="10"/>
  <c r="AT338" i="10"/>
  <c r="AS338" i="10"/>
  <c r="AR338" i="10"/>
  <c r="AQ338" i="10"/>
  <c r="AP338" i="10"/>
  <c r="AO338" i="10"/>
  <c r="AN338" i="10"/>
  <c r="AM338" i="10"/>
  <c r="AL338" i="10"/>
  <c r="AK338" i="10"/>
  <c r="AJ338" i="10"/>
  <c r="AI338" i="10"/>
  <c r="BM337" i="10"/>
  <c r="BL337" i="10"/>
  <c r="BK337" i="10"/>
  <c r="BJ337" i="10"/>
  <c r="BI337" i="10"/>
  <c r="BH337" i="10"/>
  <c r="BG337" i="10"/>
  <c r="BF337" i="10"/>
  <c r="BE337" i="10"/>
  <c r="BD337" i="10"/>
  <c r="BC337" i="10"/>
  <c r="BB337" i="10"/>
  <c r="BA337" i="10"/>
  <c r="AZ337" i="10"/>
  <c r="AY337" i="10"/>
  <c r="AX337" i="10"/>
  <c r="AW337" i="10"/>
  <c r="AV337" i="10"/>
  <c r="AU337" i="10"/>
  <c r="AT337" i="10"/>
  <c r="AS337" i="10"/>
  <c r="AR337" i="10"/>
  <c r="AQ337" i="10"/>
  <c r="AP337" i="10"/>
  <c r="AO337" i="10"/>
  <c r="AN337" i="10"/>
  <c r="AM337" i="10"/>
  <c r="AL337" i="10"/>
  <c r="AK337" i="10"/>
  <c r="AJ337" i="10"/>
  <c r="AI337" i="10"/>
  <c r="BM336" i="10"/>
  <c r="BL336" i="10"/>
  <c r="BK336" i="10"/>
  <c r="BJ336" i="10"/>
  <c r="BI336" i="10"/>
  <c r="BH336" i="10"/>
  <c r="BG336" i="10"/>
  <c r="BF336" i="10"/>
  <c r="BE336" i="10"/>
  <c r="BD336" i="10"/>
  <c r="BC336" i="10"/>
  <c r="BB336" i="10"/>
  <c r="BA336" i="10"/>
  <c r="AZ336" i="10"/>
  <c r="AY336" i="10"/>
  <c r="AX336" i="10"/>
  <c r="AW336" i="10"/>
  <c r="AV336" i="10"/>
  <c r="AU336" i="10"/>
  <c r="AT336" i="10"/>
  <c r="AS336" i="10"/>
  <c r="AR336" i="10"/>
  <c r="AQ336" i="10"/>
  <c r="AP336" i="10"/>
  <c r="AO336" i="10"/>
  <c r="AN336" i="10"/>
  <c r="AM336" i="10"/>
  <c r="AL336" i="10"/>
  <c r="AK336" i="10"/>
  <c r="AJ336" i="10"/>
  <c r="AI336" i="10"/>
  <c r="BM335" i="10"/>
  <c r="BL335" i="10"/>
  <c r="BK335" i="10"/>
  <c r="BJ335" i="10"/>
  <c r="BI335" i="10"/>
  <c r="BH335" i="10"/>
  <c r="BG335" i="10"/>
  <c r="BF335" i="10"/>
  <c r="BE335" i="10"/>
  <c r="BD335" i="10"/>
  <c r="BC335" i="10"/>
  <c r="BB335" i="10"/>
  <c r="BA335" i="10"/>
  <c r="AZ335" i="10"/>
  <c r="AY335" i="10"/>
  <c r="AX335" i="10"/>
  <c r="AW335" i="10"/>
  <c r="AV335" i="10"/>
  <c r="AU335" i="10"/>
  <c r="AT335" i="10"/>
  <c r="AS335" i="10"/>
  <c r="AR335" i="10"/>
  <c r="AQ335" i="10"/>
  <c r="AP335" i="10"/>
  <c r="AO335" i="10"/>
  <c r="AN335" i="10"/>
  <c r="AM335" i="10"/>
  <c r="AL335" i="10"/>
  <c r="AK335" i="10"/>
  <c r="AJ335" i="10"/>
  <c r="AI335" i="10"/>
  <c r="BM334" i="10"/>
  <c r="BL334" i="10"/>
  <c r="BK334" i="10"/>
  <c r="BJ334" i="10"/>
  <c r="BI334" i="10"/>
  <c r="BH334" i="10"/>
  <c r="BG334" i="10"/>
  <c r="BF334" i="10"/>
  <c r="BE334" i="10"/>
  <c r="BD334" i="10"/>
  <c r="BC334" i="10"/>
  <c r="BB334" i="10"/>
  <c r="BA334" i="10"/>
  <c r="AZ334" i="10"/>
  <c r="AY334" i="10"/>
  <c r="AX334" i="10"/>
  <c r="AW334" i="10"/>
  <c r="AV334" i="10"/>
  <c r="AU334" i="10"/>
  <c r="AT334" i="10"/>
  <c r="AS334" i="10"/>
  <c r="AR334" i="10"/>
  <c r="AQ334" i="10"/>
  <c r="AP334" i="10"/>
  <c r="AO334" i="10"/>
  <c r="AN334" i="10"/>
  <c r="AM334" i="10"/>
  <c r="AL334" i="10"/>
  <c r="AK334" i="10"/>
  <c r="AJ334" i="10"/>
  <c r="AI334" i="10"/>
  <c r="BM333" i="10"/>
  <c r="BL333" i="10"/>
  <c r="BK333" i="10"/>
  <c r="BJ333" i="10"/>
  <c r="BI333" i="10"/>
  <c r="BH333" i="10"/>
  <c r="BG333" i="10"/>
  <c r="BF333" i="10"/>
  <c r="BE333" i="10"/>
  <c r="BD333" i="10"/>
  <c r="BC333" i="10"/>
  <c r="BB333" i="10"/>
  <c r="BA333" i="10"/>
  <c r="AZ333" i="10"/>
  <c r="AY333" i="10"/>
  <c r="AX333" i="10"/>
  <c r="AW333" i="10"/>
  <c r="AV333" i="10"/>
  <c r="AU333" i="10"/>
  <c r="AT333" i="10"/>
  <c r="AS333" i="10"/>
  <c r="AR333" i="10"/>
  <c r="AQ333" i="10"/>
  <c r="AP333" i="10"/>
  <c r="AO333" i="10"/>
  <c r="AN333" i="10"/>
  <c r="AM333" i="10"/>
  <c r="AL333" i="10"/>
  <c r="AK333" i="10"/>
  <c r="AJ333" i="10"/>
  <c r="AI333" i="10"/>
  <c r="BM332" i="10"/>
  <c r="BL332" i="10"/>
  <c r="BK332" i="10"/>
  <c r="BJ332" i="10"/>
  <c r="BI332" i="10"/>
  <c r="BH332" i="10"/>
  <c r="BG332" i="10"/>
  <c r="BF332" i="10"/>
  <c r="BE332" i="10"/>
  <c r="BD332" i="10"/>
  <c r="BC332" i="10"/>
  <c r="BB332" i="10"/>
  <c r="BA332" i="10"/>
  <c r="AZ332" i="10"/>
  <c r="AY332" i="10"/>
  <c r="AX332" i="10"/>
  <c r="AW332" i="10"/>
  <c r="AV332" i="10"/>
  <c r="AU332" i="10"/>
  <c r="AT332" i="10"/>
  <c r="AS332" i="10"/>
  <c r="AR332" i="10"/>
  <c r="AQ332" i="10"/>
  <c r="AP332" i="10"/>
  <c r="AO332" i="10"/>
  <c r="AN332" i="10"/>
  <c r="AM332" i="10"/>
  <c r="AL332" i="10"/>
  <c r="AK332" i="10"/>
  <c r="AJ332" i="10"/>
  <c r="AI332" i="10"/>
  <c r="BM331" i="10"/>
  <c r="BL331" i="10"/>
  <c r="BK331" i="10"/>
  <c r="BJ331" i="10"/>
  <c r="BI331" i="10"/>
  <c r="BH331" i="10"/>
  <c r="BG331" i="10"/>
  <c r="BF331" i="10"/>
  <c r="BE331" i="10"/>
  <c r="BD331" i="10"/>
  <c r="BC331" i="10"/>
  <c r="BB331" i="10"/>
  <c r="BA331" i="10"/>
  <c r="AZ331" i="10"/>
  <c r="AY331" i="10"/>
  <c r="AX331" i="10"/>
  <c r="AW331" i="10"/>
  <c r="AV331" i="10"/>
  <c r="AU331" i="10"/>
  <c r="AT331" i="10"/>
  <c r="AS331" i="10"/>
  <c r="AR331" i="10"/>
  <c r="AQ331" i="10"/>
  <c r="AP331" i="10"/>
  <c r="AO331" i="10"/>
  <c r="AN331" i="10"/>
  <c r="AM331" i="10"/>
  <c r="AL331" i="10"/>
  <c r="AK331" i="10"/>
  <c r="AJ331" i="10"/>
  <c r="AI331" i="10"/>
  <c r="BM330" i="10"/>
  <c r="BL330" i="10"/>
  <c r="BK330" i="10"/>
  <c r="BJ330" i="10"/>
  <c r="BI330" i="10"/>
  <c r="BH330" i="10"/>
  <c r="BG330" i="10"/>
  <c r="BF330" i="10"/>
  <c r="BE330" i="10"/>
  <c r="BD330" i="10"/>
  <c r="BC330" i="10"/>
  <c r="BB330" i="10"/>
  <c r="BA330" i="10"/>
  <c r="AZ330" i="10"/>
  <c r="AY330" i="10"/>
  <c r="AX330" i="10"/>
  <c r="AW330" i="10"/>
  <c r="AV330" i="10"/>
  <c r="AU330" i="10"/>
  <c r="AT330" i="10"/>
  <c r="AS330" i="10"/>
  <c r="AR330" i="10"/>
  <c r="AQ330" i="10"/>
  <c r="AP330" i="10"/>
  <c r="AO330" i="10"/>
  <c r="AN330" i="10"/>
  <c r="AM330" i="10"/>
  <c r="AL330" i="10"/>
  <c r="AK330" i="10"/>
  <c r="AJ330" i="10"/>
  <c r="AI330" i="10"/>
  <c r="BM329" i="10"/>
  <c r="BL329" i="10"/>
  <c r="BK329" i="10"/>
  <c r="BJ329" i="10"/>
  <c r="BI329" i="10"/>
  <c r="BH329" i="10"/>
  <c r="BG329" i="10"/>
  <c r="BF329" i="10"/>
  <c r="BE329" i="10"/>
  <c r="BD329" i="10"/>
  <c r="BC329" i="10"/>
  <c r="BB329" i="10"/>
  <c r="BA329" i="10"/>
  <c r="AZ329" i="10"/>
  <c r="AY329" i="10"/>
  <c r="AX329" i="10"/>
  <c r="AW329" i="10"/>
  <c r="AV329" i="10"/>
  <c r="AU329" i="10"/>
  <c r="AT329" i="10"/>
  <c r="AS329" i="10"/>
  <c r="AR329" i="10"/>
  <c r="AQ329" i="10"/>
  <c r="AP329" i="10"/>
  <c r="AO329" i="10"/>
  <c r="AN329" i="10"/>
  <c r="AM329" i="10"/>
  <c r="AL329" i="10"/>
  <c r="AK329" i="10"/>
  <c r="AJ329" i="10"/>
  <c r="AI329" i="10"/>
  <c r="BM328" i="10"/>
  <c r="BL328" i="10"/>
  <c r="BK328" i="10"/>
  <c r="BJ328" i="10"/>
  <c r="BI328" i="10"/>
  <c r="BH328" i="10"/>
  <c r="BG328" i="10"/>
  <c r="BF328" i="10"/>
  <c r="BE328" i="10"/>
  <c r="BD328" i="10"/>
  <c r="BC328" i="10"/>
  <c r="BB328" i="10"/>
  <c r="BA328" i="10"/>
  <c r="AZ328" i="10"/>
  <c r="AY328" i="10"/>
  <c r="AX328" i="10"/>
  <c r="AW328" i="10"/>
  <c r="AV328" i="10"/>
  <c r="AU328" i="10"/>
  <c r="AT328" i="10"/>
  <c r="AS328" i="10"/>
  <c r="AR328" i="10"/>
  <c r="AQ328" i="10"/>
  <c r="AP328" i="10"/>
  <c r="AO328" i="10"/>
  <c r="AN328" i="10"/>
  <c r="AM328" i="10"/>
  <c r="AL328" i="10"/>
  <c r="AK328" i="10"/>
  <c r="AJ328" i="10"/>
  <c r="AI328" i="10"/>
  <c r="BM327" i="10"/>
  <c r="BL327" i="10"/>
  <c r="BK327" i="10"/>
  <c r="BJ327" i="10"/>
  <c r="BI327" i="10"/>
  <c r="BH327" i="10"/>
  <c r="BG327" i="10"/>
  <c r="BF327" i="10"/>
  <c r="BE327" i="10"/>
  <c r="BD327" i="10"/>
  <c r="BC327" i="10"/>
  <c r="BB327" i="10"/>
  <c r="BA327" i="10"/>
  <c r="AZ327" i="10"/>
  <c r="AY327" i="10"/>
  <c r="AX327" i="10"/>
  <c r="AW327" i="10"/>
  <c r="AV327" i="10"/>
  <c r="AU327" i="10"/>
  <c r="AT327" i="10"/>
  <c r="AS327" i="10"/>
  <c r="AR327" i="10"/>
  <c r="AQ327" i="10"/>
  <c r="AP327" i="10"/>
  <c r="AO327" i="10"/>
  <c r="AN327" i="10"/>
  <c r="AM327" i="10"/>
  <c r="AL327" i="10"/>
  <c r="AK327" i="10"/>
  <c r="AJ327" i="10"/>
  <c r="AI327" i="10"/>
  <c r="BM326" i="10"/>
  <c r="BL326" i="10"/>
  <c r="BK326" i="10"/>
  <c r="BJ326" i="10"/>
  <c r="BI326" i="10"/>
  <c r="BH326" i="10"/>
  <c r="BG326" i="10"/>
  <c r="BF326" i="10"/>
  <c r="BE326" i="10"/>
  <c r="BD326" i="10"/>
  <c r="BC326" i="10"/>
  <c r="BB326" i="10"/>
  <c r="BA326" i="10"/>
  <c r="AZ326" i="10"/>
  <c r="AY326" i="10"/>
  <c r="AX326" i="10"/>
  <c r="AW326" i="10"/>
  <c r="AV326" i="10"/>
  <c r="AU326" i="10"/>
  <c r="AT326" i="10"/>
  <c r="AS326" i="10"/>
  <c r="AR326" i="10"/>
  <c r="AQ326" i="10"/>
  <c r="AP326" i="10"/>
  <c r="AO326" i="10"/>
  <c r="AN326" i="10"/>
  <c r="AM326" i="10"/>
  <c r="AL326" i="10"/>
  <c r="AK326" i="10"/>
  <c r="AJ326" i="10"/>
  <c r="AI326" i="10"/>
  <c r="BM325" i="10"/>
  <c r="BL325" i="10"/>
  <c r="BK325" i="10"/>
  <c r="BJ325" i="10"/>
  <c r="BI325" i="10"/>
  <c r="BH325" i="10"/>
  <c r="BG325" i="10"/>
  <c r="BF325" i="10"/>
  <c r="BE325" i="10"/>
  <c r="BD325" i="10"/>
  <c r="BC325" i="10"/>
  <c r="BB325" i="10"/>
  <c r="BA325" i="10"/>
  <c r="AZ325" i="10"/>
  <c r="AY325" i="10"/>
  <c r="AX325" i="10"/>
  <c r="AW325" i="10"/>
  <c r="AV325" i="10"/>
  <c r="AU325" i="10"/>
  <c r="AT325" i="10"/>
  <c r="AS325" i="10"/>
  <c r="AR325" i="10"/>
  <c r="AQ325" i="10"/>
  <c r="AP325" i="10"/>
  <c r="AO325" i="10"/>
  <c r="AN325" i="10"/>
  <c r="AM325" i="10"/>
  <c r="AL325" i="10"/>
  <c r="AK325" i="10"/>
  <c r="AJ325" i="10"/>
  <c r="AI325" i="10"/>
  <c r="BM324" i="10"/>
  <c r="BL324" i="10"/>
  <c r="BK324" i="10"/>
  <c r="BJ324" i="10"/>
  <c r="BI324" i="10"/>
  <c r="BH324" i="10"/>
  <c r="BG324" i="10"/>
  <c r="BF324" i="10"/>
  <c r="BE324" i="10"/>
  <c r="BD324" i="10"/>
  <c r="BC324" i="10"/>
  <c r="BB324" i="10"/>
  <c r="BA324" i="10"/>
  <c r="AZ324" i="10"/>
  <c r="AY324" i="10"/>
  <c r="AX324" i="10"/>
  <c r="AW324" i="10"/>
  <c r="AV324" i="10"/>
  <c r="AU324" i="10"/>
  <c r="AT324" i="10"/>
  <c r="AS324" i="10"/>
  <c r="AR324" i="10"/>
  <c r="AQ324" i="10"/>
  <c r="AP324" i="10"/>
  <c r="AO324" i="10"/>
  <c r="AN324" i="10"/>
  <c r="AM324" i="10"/>
  <c r="AL324" i="10"/>
  <c r="AK324" i="10"/>
  <c r="AJ324" i="10"/>
  <c r="AI324" i="10"/>
  <c r="BM323" i="10"/>
  <c r="BL323" i="10"/>
  <c r="BK323" i="10"/>
  <c r="BJ323" i="10"/>
  <c r="BI323" i="10"/>
  <c r="BH323" i="10"/>
  <c r="BG323" i="10"/>
  <c r="BF323" i="10"/>
  <c r="BE323" i="10"/>
  <c r="BD323" i="10"/>
  <c r="BC323" i="10"/>
  <c r="BB323" i="10"/>
  <c r="BA323" i="10"/>
  <c r="AZ323" i="10"/>
  <c r="AY323" i="10"/>
  <c r="AX323" i="10"/>
  <c r="AW323" i="10"/>
  <c r="AV323" i="10"/>
  <c r="AU323" i="10"/>
  <c r="AT323" i="10"/>
  <c r="AS323" i="10"/>
  <c r="AR323" i="10"/>
  <c r="AQ323" i="10"/>
  <c r="AP323" i="10"/>
  <c r="AO323" i="10"/>
  <c r="AN323" i="10"/>
  <c r="AM323" i="10"/>
  <c r="AL323" i="10"/>
  <c r="AK323" i="10"/>
  <c r="AJ323" i="10"/>
  <c r="AI323" i="10"/>
  <c r="BM322" i="10"/>
  <c r="BL322" i="10"/>
  <c r="BK322" i="10"/>
  <c r="BJ322" i="10"/>
  <c r="BI322" i="10"/>
  <c r="BH322" i="10"/>
  <c r="BG322" i="10"/>
  <c r="BF322" i="10"/>
  <c r="BE322" i="10"/>
  <c r="BD322" i="10"/>
  <c r="BC322" i="10"/>
  <c r="BB322" i="10"/>
  <c r="BA322" i="10"/>
  <c r="AZ322" i="10"/>
  <c r="AY322" i="10"/>
  <c r="AX322" i="10"/>
  <c r="AW322" i="10"/>
  <c r="AV322" i="10"/>
  <c r="AU322" i="10"/>
  <c r="AT322" i="10"/>
  <c r="AS322" i="10"/>
  <c r="AR322" i="10"/>
  <c r="AQ322" i="10"/>
  <c r="AP322" i="10"/>
  <c r="AO322" i="10"/>
  <c r="AN322" i="10"/>
  <c r="AM322" i="10"/>
  <c r="AL322" i="10"/>
  <c r="AK322" i="10"/>
  <c r="AJ322" i="10"/>
  <c r="AI322" i="10"/>
  <c r="BM321" i="10"/>
  <c r="BL321" i="10"/>
  <c r="BK321" i="10"/>
  <c r="BJ321" i="10"/>
  <c r="BI321" i="10"/>
  <c r="BH321" i="10"/>
  <c r="BG321" i="10"/>
  <c r="BF321" i="10"/>
  <c r="BE321" i="10"/>
  <c r="BD321" i="10"/>
  <c r="BC321" i="10"/>
  <c r="BB321" i="10"/>
  <c r="BA321" i="10"/>
  <c r="AZ321" i="10"/>
  <c r="AY321" i="10"/>
  <c r="AX321" i="10"/>
  <c r="AW321" i="10"/>
  <c r="AV321" i="10"/>
  <c r="AU321" i="10"/>
  <c r="AT321" i="10"/>
  <c r="AS321" i="10"/>
  <c r="AR321" i="10"/>
  <c r="AQ321" i="10"/>
  <c r="AP321" i="10"/>
  <c r="AO321" i="10"/>
  <c r="AN321" i="10"/>
  <c r="AM321" i="10"/>
  <c r="AL321" i="10"/>
  <c r="AK321" i="10"/>
  <c r="AJ321" i="10"/>
  <c r="AI321" i="10"/>
  <c r="BM320" i="10"/>
  <c r="BL320" i="10"/>
  <c r="BK320" i="10"/>
  <c r="BJ320" i="10"/>
  <c r="BI320" i="10"/>
  <c r="BH320" i="10"/>
  <c r="BG320" i="10"/>
  <c r="BF320" i="10"/>
  <c r="BE320" i="10"/>
  <c r="BD320" i="10"/>
  <c r="BC320" i="10"/>
  <c r="BB320" i="10"/>
  <c r="BA320" i="10"/>
  <c r="AZ320" i="10"/>
  <c r="AY320" i="10"/>
  <c r="AX320" i="10"/>
  <c r="AW320" i="10"/>
  <c r="AV320" i="10"/>
  <c r="AU320" i="10"/>
  <c r="AT320" i="10"/>
  <c r="AS320" i="10"/>
  <c r="AR320" i="10"/>
  <c r="AQ320" i="10"/>
  <c r="AP320" i="10"/>
  <c r="AO320" i="10"/>
  <c r="AN320" i="10"/>
  <c r="AM320" i="10"/>
  <c r="AL320" i="10"/>
  <c r="AK320" i="10"/>
  <c r="AJ320" i="10"/>
  <c r="AI320" i="10"/>
  <c r="BM319" i="10"/>
  <c r="BS28" i="10" s="1"/>
  <c r="BS67" i="10" s="1"/>
  <c r="BL319" i="10"/>
  <c r="BK319" i="10"/>
  <c r="BJ319" i="10"/>
  <c r="BI319" i="10"/>
  <c r="BH319" i="10"/>
  <c r="BG319" i="10"/>
  <c r="BF319" i="10"/>
  <c r="BE319" i="10"/>
  <c r="BD319" i="10"/>
  <c r="BC319" i="10"/>
  <c r="BB319" i="10"/>
  <c r="BA319" i="10"/>
  <c r="AZ319" i="10"/>
  <c r="AY319" i="10"/>
  <c r="AX319" i="10"/>
  <c r="AW319" i="10"/>
  <c r="AV319" i="10"/>
  <c r="AU319" i="10"/>
  <c r="AT319" i="10"/>
  <c r="AS319" i="10"/>
  <c r="AR319" i="10"/>
  <c r="AQ319" i="10"/>
  <c r="AP319" i="10"/>
  <c r="AO319" i="10"/>
  <c r="BV28" i="10" s="1"/>
  <c r="BV67" i="10" s="1"/>
  <c r="AN319" i="10"/>
  <c r="AM319" i="10"/>
  <c r="AL319" i="10"/>
  <c r="AK319" i="10"/>
  <c r="AJ319" i="10"/>
  <c r="AI319" i="10"/>
  <c r="BM318" i="10"/>
  <c r="BL318" i="10"/>
  <c r="BK318" i="10"/>
  <c r="BJ318" i="10"/>
  <c r="BI318" i="10"/>
  <c r="BH318" i="10"/>
  <c r="BG318" i="10"/>
  <c r="BF318" i="10"/>
  <c r="BE318" i="10"/>
  <c r="BD318" i="10"/>
  <c r="BC318" i="10"/>
  <c r="BB318" i="10"/>
  <c r="BA318" i="10"/>
  <c r="AZ318" i="10"/>
  <c r="AY318" i="10"/>
  <c r="AX318" i="10"/>
  <c r="AW318" i="10"/>
  <c r="AV318" i="10"/>
  <c r="AU318" i="10"/>
  <c r="AT318" i="10"/>
  <c r="AS318" i="10"/>
  <c r="AR318" i="10"/>
  <c r="AQ318" i="10"/>
  <c r="AP318" i="10"/>
  <c r="AO318" i="10"/>
  <c r="AN318" i="10"/>
  <c r="AM318" i="10"/>
  <c r="AL318" i="10"/>
  <c r="AK318" i="10"/>
  <c r="AJ318" i="10"/>
  <c r="AI318" i="10"/>
  <c r="BM317" i="10"/>
  <c r="BL317" i="10"/>
  <c r="BK317" i="10"/>
  <c r="BJ317" i="10"/>
  <c r="BI317" i="10"/>
  <c r="BH317" i="10"/>
  <c r="BG317" i="10"/>
  <c r="BF317" i="10"/>
  <c r="BE317" i="10"/>
  <c r="BD317" i="10"/>
  <c r="BC317" i="10"/>
  <c r="BB317" i="10"/>
  <c r="BA317" i="10"/>
  <c r="AZ317" i="10"/>
  <c r="AY317" i="10"/>
  <c r="AX317" i="10"/>
  <c r="AW317" i="10"/>
  <c r="AV317" i="10"/>
  <c r="AU317" i="10"/>
  <c r="AT317" i="10"/>
  <c r="AS317" i="10"/>
  <c r="AR317" i="10"/>
  <c r="AQ317" i="10"/>
  <c r="AP317" i="10"/>
  <c r="AO317" i="10"/>
  <c r="AN317" i="10"/>
  <c r="AM317" i="10"/>
  <c r="AL317" i="10"/>
  <c r="AK317" i="10"/>
  <c r="AJ317" i="10"/>
  <c r="AI317" i="10"/>
  <c r="BM316" i="10"/>
  <c r="BL316" i="10"/>
  <c r="BK316" i="10"/>
  <c r="BJ316" i="10"/>
  <c r="BI316" i="10"/>
  <c r="BH316" i="10"/>
  <c r="BG316" i="10"/>
  <c r="BF316" i="10"/>
  <c r="BE316" i="10"/>
  <c r="BD316" i="10"/>
  <c r="BC316" i="10"/>
  <c r="BB316" i="10"/>
  <c r="BA316" i="10"/>
  <c r="AZ316" i="10"/>
  <c r="AY316" i="10"/>
  <c r="AX316" i="10"/>
  <c r="AW316" i="10"/>
  <c r="AV316" i="10"/>
  <c r="AU316" i="10"/>
  <c r="AT316" i="10"/>
  <c r="AS316" i="10"/>
  <c r="AR316" i="10"/>
  <c r="AQ316" i="10"/>
  <c r="AP316" i="10"/>
  <c r="AO316" i="10"/>
  <c r="AN316" i="10"/>
  <c r="AM316" i="10"/>
  <c r="AL316" i="10"/>
  <c r="AK316" i="10"/>
  <c r="AJ316" i="10"/>
  <c r="AI316" i="10"/>
  <c r="BM315" i="10"/>
  <c r="BL315" i="10"/>
  <c r="BK315" i="10"/>
  <c r="BJ315" i="10"/>
  <c r="BI315" i="10"/>
  <c r="BH315" i="10"/>
  <c r="BG315" i="10"/>
  <c r="BF315" i="10"/>
  <c r="BE315" i="10"/>
  <c r="BD315" i="10"/>
  <c r="BC315" i="10"/>
  <c r="BB315" i="10"/>
  <c r="BA315" i="10"/>
  <c r="AZ315" i="10"/>
  <c r="AY315" i="10"/>
  <c r="AX315" i="10"/>
  <c r="AW315" i="10"/>
  <c r="AV315" i="10"/>
  <c r="AU315" i="10"/>
  <c r="AT315" i="10"/>
  <c r="AS315" i="10"/>
  <c r="AR315" i="10"/>
  <c r="AQ315" i="10"/>
  <c r="AP315" i="10"/>
  <c r="AO315" i="10"/>
  <c r="AN315" i="10"/>
  <c r="AM315" i="10"/>
  <c r="AL315" i="10"/>
  <c r="AK315" i="10"/>
  <c r="AJ315" i="10"/>
  <c r="AI315" i="10"/>
  <c r="BM314" i="10"/>
  <c r="BL314" i="10"/>
  <c r="BK314" i="10"/>
  <c r="BJ314" i="10"/>
  <c r="BI314" i="10"/>
  <c r="BH314" i="10"/>
  <c r="BG314" i="10"/>
  <c r="BF314" i="10"/>
  <c r="BE314" i="10"/>
  <c r="BD314" i="10"/>
  <c r="BC314" i="10"/>
  <c r="BB314" i="10"/>
  <c r="BA314" i="10"/>
  <c r="AZ314" i="10"/>
  <c r="AY314" i="10"/>
  <c r="AX314" i="10"/>
  <c r="AW314" i="10"/>
  <c r="AV314" i="10"/>
  <c r="AU314" i="10"/>
  <c r="AT314" i="10"/>
  <c r="AS314" i="10"/>
  <c r="AR314" i="10"/>
  <c r="AQ314" i="10"/>
  <c r="AP314" i="10"/>
  <c r="AO314" i="10"/>
  <c r="AN314" i="10"/>
  <c r="AM314" i="10"/>
  <c r="AL314" i="10"/>
  <c r="AK314" i="10"/>
  <c r="AJ314" i="10"/>
  <c r="AI314" i="10"/>
  <c r="BM313" i="10"/>
  <c r="BL313" i="10"/>
  <c r="BK313" i="10"/>
  <c r="BJ313" i="10"/>
  <c r="BI313" i="10"/>
  <c r="BH313" i="10"/>
  <c r="BG313" i="10"/>
  <c r="BF313" i="10"/>
  <c r="BE313" i="10"/>
  <c r="BD313" i="10"/>
  <c r="BC313" i="10"/>
  <c r="BB313" i="10"/>
  <c r="BA313" i="10"/>
  <c r="AZ313" i="10"/>
  <c r="AY313" i="10"/>
  <c r="AX313" i="10"/>
  <c r="AW313" i="10"/>
  <c r="AV313" i="10"/>
  <c r="AU313" i="10"/>
  <c r="AT313" i="10"/>
  <c r="AS313" i="10"/>
  <c r="AR313" i="10"/>
  <c r="AQ313" i="10"/>
  <c r="AP313" i="10"/>
  <c r="AO313" i="10"/>
  <c r="AN313" i="10"/>
  <c r="AM313" i="10"/>
  <c r="AL313" i="10"/>
  <c r="AK313" i="10"/>
  <c r="AJ313" i="10"/>
  <c r="AI313" i="10"/>
  <c r="BM312" i="10"/>
  <c r="BL312" i="10"/>
  <c r="BK312" i="10"/>
  <c r="BJ312" i="10"/>
  <c r="BI312" i="10"/>
  <c r="BH312" i="10"/>
  <c r="BG312" i="10"/>
  <c r="BF312" i="10"/>
  <c r="BE312" i="10"/>
  <c r="BD312" i="10"/>
  <c r="BC312" i="10"/>
  <c r="BB312" i="10"/>
  <c r="BA312" i="10"/>
  <c r="AZ312" i="10"/>
  <c r="AY312" i="10"/>
  <c r="AX312" i="10"/>
  <c r="AW312" i="10"/>
  <c r="AV312" i="10"/>
  <c r="AU312" i="10"/>
  <c r="AT312" i="10"/>
  <c r="AS312" i="10"/>
  <c r="AR312" i="10"/>
  <c r="AQ312" i="10"/>
  <c r="AP312" i="10"/>
  <c r="AO312" i="10"/>
  <c r="AN312" i="10"/>
  <c r="AM312" i="10"/>
  <c r="AL312" i="10"/>
  <c r="AK312" i="10"/>
  <c r="AJ312" i="10"/>
  <c r="AI312" i="10"/>
  <c r="BM311" i="10"/>
  <c r="BL311" i="10"/>
  <c r="BK311" i="10"/>
  <c r="BJ311" i="10"/>
  <c r="BI311" i="10"/>
  <c r="BH311" i="10"/>
  <c r="BG311" i="10"/>
  <c r="BF311" i="10"/>
  <c r="BE311" i="10"/>
  <c r="BD311" i="10"/>
  <c r="BC311" i="10"/>
  <c r="BB311" i="10"/>
  <c r="BA311" i="10"/>
  <c r="AZ311" i="10"/>
  <c r="AY311" i="10"/>
  <c r="AX311" i="10"/>
  <c r="AW311" i="10"/>
  <c r="AV311" i="10"/>
  <c r="AU311" i="10"/>
  <c r="AT311" i="10"/>
  <c r="AS311" i="10"/>
  <c r="AR311" i="10"/>
  <c r="AQ311" i="10"/>
  <c r="AP311" i="10"/>
  <c r="AO311" i="10"/>
  <c r="AN311" i="10"/>
  <c r="AM311" i="10"/>
  <c r="AL311" i="10"/>
  <c r="AK311" i="10"/>
  <c r="AJ311" i="10"/>
  <c r="AI311" i="10"/>
  <c r="BM310" i="10"/>
  <c r="BL310" i="10"/>
  <c r="BK310" i="10"/>
  <c r="BJ310" i="10"/>
  <c r="BI310" i="10"/>
  <c r="BH310" i="10"/>
  <c r="BG310" i="10"/>
  <c r="BF310" i="10"/>
  <c r="BE310" i="10"/>
  <c r="BD310" i="10"/>
  <c r="BC310" i="10"/>
  <c r="BB310" i="10"/>
  <c r="BA310" i="10"/>
  <c r="AZ310" i="10"/>
  <c r="AY310" i="10"/>
  <c r="AX310" i="10"/>
  <c r="AW310" i="10"/>
  <c r="AV310" i="10"/>
  <c r="AU310" i="10"/>
  <c r="AT310" i="10"/>
  <c r="AS310" i="10"/>
  <c r="AR310" i="10"/>
  <c r="AQ310" i="10"/>
  <c r="AP310" i="10"/>
  <c r="AO310" i="10"/>
  <c r="AN310" i="10"/>
  <c r="AM310" i="10"/>
  <c r="AL310" i="10"/>
  <c r="AK310" i="10"/>
  <c r="AJ310" i="10"/>
  <c r="AI310" i="10"/>
  <c r="BM309" i="10"/>
  <c r="BL309" i="10"/>
  <c r="BK309" i="10"/>
  <c r="BJ309" i="10"/>
  <c r="BI309" i="10"/>
  <c r="BH309" i="10"/>
  <c r="BG309" i="10"/>
  <c r="BF309" i="10"/>
  <c r="BE309" i="10"/>
  <c r="BD309" i="10"/>
  <c r="BC309" i="10"/>
  <c r="BB309" i="10"/>
  <c r="BA309" i="10"/>
  <c r="AZ309" i="10"/>
  <c r="AY309" i="10"/>
  <c r="AX309" i="10"/>
  <c r="AW309" i="10"/>
  <c r="AV309" i="10"/>
  <c r="AU309" i="10"/>
  <c r="AT309" i="10"/>
  <c r="AS309" i="10"/>
  <c r="AR309" i="10"/>
  <c r="AQ309" i="10"/>
  <c r="AP309" i="10"/>
  <c r="AO309" i="10"/>
  <c r="AN309" i="10"/>
  <c r="AM309" i="10"/>
  <c r="AL309" i="10"/>
  <c r="AK309" i="10"/>
  <c r="AJ309" i="10"/>
  <c r="AI309" i="10"/>
  <c r="BM308" i="10"/>
  <c r="BL308" i="10"/>
  <c r="BK308" i="10"/>
  <c r="BJ308" i="10"/>
  <c r="BI308" i="10"/>
  <c r="BH308" i="10"/>
  <c r="BG308" i="10"/>
  <c r="BF308" i="10"/>
  <c r="BE308" i="10"/>
  <c r="BD308" i="10"/>
  <c r="BC308" i="10"/>
  <c r="BB308" i="10"/>
  <c r="BA308" i="10"/>
  <c r="AZ308" i="10"/>
  <c r="AY308" i="10"/>
  <c r="AX308" i="10"/>
  <c r="AW308" i="10"/>
  <c r="AV308" i="10"/>
  <c r="AU308" i="10"/>
  <c r="AT308" i="10"/>
  <c r="AS308" i="10"/>
  <c r="AR308" i="10"/>
  <c r="AQ308" i="10"/>
  <c r="AP308" i="10"/>
  <c r="AO308" i="10"/>
  <c r="AN308" i="10"/>
  <c r="AM308" i="10"/>
  <c r="AL308" i="10"/>
  <c r="AK308" i="10"/>
  <c r="AJ308" i="10"/>
  <c r="AI308" i="10"/>
  <c r="BM307" i="10"/>
  <c r="BL307" i="10"/>
  <c r="BK307" i="10"/>
  <c r="BJ307" i="10"/>
  <c r="BI307" i="10"/>
  <c r="BH307" i="10"/>
  <c r="BG307" i="10"/>
  <c r="BF307" i="10"/>
  <c r="BE307" i="10"/>
  <c r="BD307" i="10"/>
  <c r="BC307" i="10"/>
  <c r="BB307" i="10"/>
  <c r="BA307" i="10"/>
  <c r="AZ307" i="10"/>
  <c r="AY307" i="10"/>
  <c r="AX307" i="10"/>
  <c r="AW307" i="10"/>
  <c r="AV307" i="10"/>
  <c r="AU307" i="10"/>
  <c r="AT307" i="10"/>
  <c r="AS307" i="10"/>
  <c r="AR307" i="10"/>
  <c r="AQ307" i="10"/>
  <c r="AP307" i="10"/>
  <c r="AO307" i="10"/>
  <c r="AN307" i="10"/>
  <c r="AM307" i="10"/>
  <c r="AL307" i="10"/>
  <c r="AK307" i="10"/>
  <c r="AJ307" i="10"/>
  <c r="AI307" i="10"/>
  <c r="BM306" i="10"/>
  <c r="BL306" i="10"/>
  <c r="BK306" i="10"/>
  <c r="BJ306" i="10"/>
  <c r="BI306" i="10"/>
  <c r="BH306" i="10"/>
  <c r="BG306" i="10"/>
  <c r="BF306" i="10"/>
  <c r="BE306" i="10"/>
  <c r="BD306" i="10"/>
  <c r="BC306" i="10"/>
  <c r="BB306" i="10"/>
  <c r="BA306" i="10"/>
  <c r="AZ306" i="10"/>
  <c r="AY306" i="10"/>
  <c r="AX306" i="10"/>
  <c r="AW306" i="10"/>
  <c r="AV306" i="10"/>
  <c r="AU306" i="10"/>
  <c r="AT306" i="10"/>
  <c r="AS306" i="10"/>
  <c r="AR306" i="10"/>
  <c r="AQ306" i="10"/>
  <c r="AP306" i="10"/>
  <c r="AO306" i="10"/>
  <c r="AN306" i="10"/>
  <c r="AM306" i="10"/>
  <c r="AL306" i="10"/>
  <c r="AK306" i="10"/>
  <c r="AJ306" i="10"/>
  <c r="AI306" i="10"/>
  <c r="BM305" i="10"/>
  <c r="BL305" i="10"/>
  <c r="BK305" i="10"/>
  <c r="BJ305" i="10"/>
  <c r="BI305" i="10"/>
  <c r="BH305" i="10"/>
  <c r="BG305" i="10"/>
  <c r="BF305" i="10"/>
  <c r="BE305" i="10"/>
  <c r="BD305" i="10"/>
  <c r="BC305" i="10"/>
  <c r="BB305" i="10"/>
  <c r="BA305" i="10"/>
  <c r="AZ305" i="10"/>
  <c r="AY305" i="10"/>
  <c r="AX305" i="10"/>
  <c r="AW305" i="10"/>
  <c r="AV305" i="10"/>
  <c r="AU305" i="10"/>
  <c r="AT305" i="10"/>
  <c r="AS305" i="10"/>
  <c r="AR305" i="10"/>
  <c r="AQ305" i="10"/>
  <c r="AP305" i="10"/>
  <c r="AO305" i="10"/>
  <c r="AN305" i="10"/>
  <c r="AM305" i="10"/>
  <c r="AL305" i="10"/>
  <c r="AK305" i="10"/>
  <c r="AJ305" i="10"/>
  <c r="AI305" i="10"/>
  <c r="BM304" i="10"/>
  <c r="BL304" i="10"/>
  <c r="BK304" i="10"/>
  <c r="BJ304" i="10"/>
  <c r="BI304" i="10"/>
  <c r="BH304" i="10"/>
  <c r="BG304" i="10"/>
  <c r="BF304" i="10"/>
  <c r="BE304" i="10"/>
  <c r="BD304" i="10"/>
  <c r="BC304" i="10"/>
  <c r="BB304" i="10"/>
  <c r="BA304" i="10"/>
  <c r="AZ304" i="10"/>
  <c r="AY304" i="10"/>
  <c r="AX304" i="10"/>
  <c r="AW304" i="10"/>
  <c r="AV304" i="10"/>
  <c r="AU304" i="10"/>
  <c r="AT304" i="10"/>
  <c r="AS304" i="10"/>
  <c r="AR304" i="10"/>
  <c r="AQ304" i="10"/>
  <c r="AP304" i="10"/>
  <c r="AO304" i="10"/>
  <c r="AN304" i="10"/>
  <c r="AM304" i="10"/>
  <c r="AL304" i="10"/>
  <c r="AK304" i="10"/>
  <c r="AJ304" i="10"/>
  <c r="AI304" i="10"/>
  <c r="BM303" i="10"/>
  <c r="BL303" i="10"/>
  <c r="BK303" i="10"/>
  <c r="BJ303" i="10"/>
  <c r="BI303" i="10"/>
  <c r="BH303" i="10"/>
  <c r="BG303" i="10"/>
  <c r="BF303" i="10"/>
  <c r="BE303" i="10"/>
  <c r="BD303" i="10"/>
  <c r="BC303" i="10"/>
  <c r="BB303" i="10"/>
  <c r="BA303" i="10"/>
  <c r="AZ303" i="10"/>
  <c r="AY303" i="10"/>
  <c r="AX303" i="10"/>
  <c r="AW303" i="10"/>
  <c r="AV303" i="10"/>
  <c r="AU303" i="10"/>
  <c r="AT303" i="10"/>
  <c r="AS303" i="10"/>
  <c r="AR303" i="10"/>
  <c r="AQ303" i="10"/>
  <c r="AP303" i="10"/>
  <c r="AO303" i="10"/>
  <c r="AN303" i="10"/>
  <c r="AM303" i="10"/>
  <c r="AL303" i="10"/>
  <c r="AK303" i="10"/>
  <c r="AJ303" i="10"/>
  <c r="AI303" i="10"/>
  <c r="BM302" i="10"/>
  <c r="BL302" i="10"/>
  <c r="BK302" i="10"/>
  <c r="BJ302" i="10"/>
  <c r="BI302" i="10"/>
  <c r="BH302" i="10"/>
  <c r="BG302" i="10"/>
  <c r="BF302" i="10"/>
  <c r="BE302" i="10"/>
  <c r="BD302" i="10"/>
  <c r="BC302" i="10"/>
  <c r="BB302" i="10"/>
  <c r="BA302" i="10"/>
  <c r="AZ302" i="10"/>
  <c r="AY302" i="10"/>
  <c r="AX302" i="10"/>
  <c r="AW302" i="10"/>
  <c r="AV302" i="10"/>
  <c r="AU302" i="10"/>
  <c r="AT302" i="10"/>
  <c r="AS302" i="10"/>
  <c r="AR302" i="10"/>
  <c r="AQ302" i="10"/>
  <c r="AP302" i="10"/>
  <c r="AO302" i="10"/>
  <c r="AN302" i="10"/>
  <c r="AM302" i="10"/>
  <c r="AL302" i="10"/>
  <c r="AK302" i="10"/>
  <c r="AJ302" i="10"/>
  <c r="AI302" i="10"/>
  <c r="BM301" i="10"/>
  <c r="BL301" i="10"/>
  <c r="BK301" i="10"/>
  <c r="BJ301" i="10"/>
  <c r="BI301" i="10"/>
  <c r="BH301" i="10"/>
  <c r="BG301" i="10"/>
  <c r="BF301" i="10"/>
  <c r="BE301" i="10"/>
  <c r="BD301" i="10"/>
  <c r="BC301" i="10"/>
  <c r="BB301" i="10"/>
  <c r="BA301" i="10"/>
  <c r="AZ301" i="10"/>
  <c r="AY301" i="10"/>
  <c r="AX301" i="10"/>
  <c r="AW301" i="10"/>
  <c r="AV301" i="10"/>
  <c r="AU301" i="10"/>
  <c r="AT301" i="10"/>
  <c r="AS301" i="10"/>
  <c r="AR301" i="10"/>
  <c r="AQ301" i="10"/>
  <c r="AP301" i="10"/>
  <c r="AO301" i="10"/>
  <c r="AN301" i="10"/>
  <c r="AM301" i="10"/>
  <c r="AL301" i="10"/>
  <c r="AK301" i="10"/>
  <c r="AJ301" i="10"/>
  <c r="AI301" i="10"/>
  <c r="BM300" i="10"/>
  <c r="BL300" i="10"/>
  <c r="BK300" i="10"/>
  <c r="BJ300" i="10"/>
  <c r="BI300" i="10"/>
  <c r="BH300" i="10"/>
  <c r="BG300" i="10"/>
  <c r="BF300" i="10"/>
  <c r="BE300" i="10"/>
  <c r="BD300" i="10"/>
  <c r="BC300" i="10"/>
  <c r="BB300" i="10"/>
  <c r="BA300" i="10"/>
  <c r="AZ300" i="10"/>
  <c r="AY300" i="10"/>
  <c r="AX300" i="10"/>
  <c r="AW300" i="10"/>
  <c r="AV300" i="10"/>
  <c r="AU300" i="10"/>
  <c r="AT300" i="10"/>
  <c r="AS300" i="10"/>
  <c r="AR300" i="10"/>
  <c r="AQ300" i="10"/>
  <c r="AP300" i="10"/>
  <c r="AO300" i="10"/>
  <c r="AN300" i="10"/>
  <c r="AM300" i="10"/>
  <c r="AL300" i="10"/>
  <c r="AK300" i="10"/>
  <c r="AJ300" i="10"/>
  <c r="AI300" i="10"/>
  <c r="BM299" i="10"/>
  <c r="BL299" i="10"/>
  <c r="BK299" i="10"/>
  <c r="BJ299" i="10"/>
  <c r="BI299" i="10"/>
  <c r="BH299" i="10"/>
  <c r="BG299" i="10"/>
  <c r="BF299" i="10"/>
  <c r="BE299" i="10"/>
  <c r="BD299" i="10"/>
  <c r="BC299" i="10"/>
  <c r="BB299" i="10"/>
  <c r="BA299" i="10"/>
  <c r="AZ299" i="10"/>
  <c r="AY299" i="10"/>
  <c r="AX299" i="10"/>
  <c r="AW299" i="10"/>
  <c r="AV299" i="10"/>
  <c r="AU299" i="10"/>
  <c r="AT299" i="10"/>
  <c r="AS299" i="10"/>
  <c r="AR299" i="10"/>
  <c r="AQ299" i="10"/>
  <c r="AP299" i="10"/>
  <c r="AO299" i="10"/>
  <c r="AN299" i="10"/>
  <c r="AM299" i="10"/>
  <c r="AL299" i="10"/>
  <c r="AK299" i="10"/>
  <c r="AJ299" i="10"/>
  <c r="AI299" i="10"/>
  <c r="BM298" i="10"/>
  <c r="BL298" i="10"/>
  <c r="BK298" i="10"/>
  <c r="BJ298" i="10"/>
  <c r="BI298" i="10"/>
  <c r="BH298" i="10"/>
  <c r="BG298" i="10"/>
  <c r="BF298" i="10"/>
  <c r="BE298" i="10"/>
  <c r="BD298" i="10"/>
  <c r="BC298" i="10"/>
  <c r="BB298" i="10"/>
  <c r="BA298" i="10"/>
  <c r="AZ298" i="10"/>
  <c r="AY298" i="10"/>
  <c r="AX298" i="10"/>
  <c r="AW298" i="10"/>
  <c r="AV298" i="10"/>
  <c r="AU298" i="10"/>
  <c r="AT298" i="10"/>
  <c r="AS298" i="10"/>
  <c r="AR298" i="10"/>
  <c r="AQ298" i="10"/>
  <c r="AP298" i="10"/>
  <c r="AO298" i="10"/>
  <c r="AN298" i="10"/>
  <c r="AM298" i="10"/>
  <c r="AL298" i="10"/>
  <c r="AK298" i="10"/>
  <c r="AJ298" i="10"/>
  <c r="AI298" i="10"/>
  <c r="BM297" i="10"/>
  <c r="BL297" i="10"/>
  <c r="BK297" i="10"/>
  <c r="BJ297" i="10"/>
  <c r="BI297" i="10"/>
  <c r="BH297" i="10"/>
  <c r="BG297" i="10"/>
  <c r="BF297" i="10"/>
  <c r="BE297" i="10"/>
  <c r="BD297" i="10"/>
  <c r="BC297" i="10"/>
  <c r="BB297" i="10"/>
  <c r="BA297" i="10"/>
  <c r="AZ297" i="10"/>
  <c r="AY297" i="10"/>
  <c r="AX297" i="10"/>
  <c r="AW297" i="10"/>
  <c r="AV297" i="10"/>
  <c r="AU297" i="10"/>
  <c r="AT297" i="10"/>
  <c r="AS297" i="10"/>
  <c r="AR297" i="10"/>
  <c r="AQ297" i="10"/>
  <c r="AP297" i="10"/>
  <c r="AO297" i="10"/>
  <c r="AN297" i="10"/>
  <c r="AM297" i="10"/>
  <c r="AL297" i="10"/>
  <c r="AK297" i="10"/>
  <c r="AJ297" i="10"/>
  <c r="AI297" i="10"/>
  <c r="BM296" i="10"/>
  <c r="BL296" i="10"/>
  <c r="BK296" i="10"/>
  <c r="BJ296" i="10"/>
  <c r="BI296" i="10"/>
  <c r="BH296" i="10"/>
  <c r="BG296" i="10"/>
  <c r="BF296" i="10"/>
  <c r="BE296" i="10"/>
  <c r="BD296" i="10"/>
  <c r="BC296" i="10"/>
  <c r="BB296" i="10"/>
  <c r="BA296" i="10"/>
  <c r="AZ296" i="10"/>
  <c r="AY296" i="10"/>
  <c r="AX296" i="10"/>
  <c r="AW296" i="10"/>
  <c r="AV296" i="10"/>
  <c r="AU296" i="10"/>
  <c r="AT296" i="10"/>
  <c r="AS296" i="10"/>
  <c r="AR296" i="10"/>
  <c r="AQ296" i="10"/>
  <c r="AP296" i="10"/>
  <c r="AO296" i="10"/>
  <c r="AN296" i="10"/>
  <c r="AM296" i="10"/>
  <c r="AL296" i="10"/>
  <c r="AK296" i="10"/>
  <c r="AJ296" i="10"/>
  <c r="AI296" i="10"/>
  <c r="BM295" i="10"/>
  <c r="BL295" i="10"/>
  <c r="BK295" i="10"/>
  <c r="BJ295" i="10"/>
  <c r="BI295" i="10"/>
  <c r="BH295" i="10"/>
  <c r="BG295" i="10"/>
  <c r="BF295" i="10"/>
  <c r="BE295" i="10"/>
  <c r="BD295" i="10"/>
  <c r="BC295" i="10"/>
  <c r="BB295" i="10"/>
  <c r="BA295" i="10"/>
  <c r="AZ295" i="10"/>
  <c r="AY295" i="10"/>
  <c r="AX295" i="10"/>
  <c r="AW295" i="10"/>
  <c r="AV295" i="10"/>
  <c r="AU295" i="10"/>
  <c r="AT295" i="10"/>
  <c r="AS295" i="10"/>
  <c r="AR295" i="10"/>
  <c r="AQ295" i="10"/>
  <c r="AP295" i="10"/>
  <c r="AO295" i="10"/>
  <c r="AN295" i="10"/>
  <c r="AM295" i="10"/>
  <c r="AL295" i="10"/>
  <c r="AK295" i="10"/>
  <c r="AJ295" i="10"/>
  <c r="AI295" i="10"/>
  <c r="BM294" i="10"/>
  <c r="BL294" i="10"/>
  <c r="BK294" i="10"/>
  <c r="BJ294" i="10"/>
  <c r="BI294" i="10"/>
  <c r="BH294" i="10"/>
  <c r="BG294" i="10"/>
  <c r="BF294" i="10"/>
  <c r="BE294" i="10"/>
  <c r="BD294" i="10"/>
  <c r="BC294" i="10"/>
  <c r="BB294" i="10"/>
  <c r="BA294" i="10"/>
  <c r="AZ294" i="10"/>
  <c r="AY294" i="10"/>
  <c r="AX294" i="10"/>
  <c r="AW294" i="10"/>
  <c r="AV294" i="10"/>
  <c r="AU294" i="10"/>
  <c r="AT294" i="10"/>
  <c r="AS294" i="10"/>
  <c r="AR294" i="10"/>
  <c r="AQ294" i="10"/>
  <c r="AP294" i="10"/>
  <c r="AO294" i="10"/>
  <c r="AN294" i="10"/>
  <c r="AM294" i="10"/>
  <c r="AL294" i="10"/>
  <c r="AK294" i="10"/>
  <c r="AJ294" i="10"/>
  <c r="AI294" i="10"/>
  <c r="BM293" i="10"/>
  <c r="BL293" i="10"/>
  <c r="BK293" i="10"/>
  <c r="BJ293" i="10"/>
  <c r="BI293" i="10"/>
  <c r="BH293" i="10"/>
  <c r="BG293" i="10"/>
  <c r="BF293" i="10"/>
  <c r="BE293" i="10"/>
  <c r="BD293" i="10"/>
  <c r="BC293" i="10"/>
  <c r="BB293" i="10"/>
  <c r="BA293" i="10"/>
  <c r="AZ293" i="10"/>
  <c r="AY293" i="10"/>
  <c r="AX293" i="10"/>
  <c r="AW293" i="10"/>
  <c r="AV293" i="10"/>
  <c r="AU293" i="10"/>
  <c r="AT293" i="10"/>
  <c r="AS293" i="10"/>
  <c r="AR293" i="10"/>
  <c r="AQ293" i="10"/>
  <c r="AP293" i="10"/>
  <c r="AO293" i="10"/>
  <c r="AN293" i="10"/>
  <c r="AM293" i="10"/>
  <c r="AL293" i="10"/>
  <c r="AK293" i="10"/>
  <c r="AJ293" i="10"/>
  <c r="AI293" i="10"/>
  <c r="BM292" i="10"/>
  <c r="BL292" i="10"/>
  <c r="BK292" i="10"/>
  <c r="BJ292" i="10"/>
  <c r="BI292" i="10"/>
  <c r="BH292" i="10"/>
  <c r="BG292" i="10"/>
  <c r="BF292" i="10"/>
  <c r="BE292" i="10"/>
  <c r="BD292" i="10"/>
  <c r="BC292" i="10"/>
  <c r="BB292" i="10"/>
  <c r="BA292" i="10"/>
  <c r="AZ292" i="10"/>
  <c r="AY292" i="10"/>
  <c r="AX292" i="10"/>
  <c r="AW292" i="10"/>
  <c r="AV292" i="10"/>
  <c r="AU292" i="10"/>
  <c r="AT292" i="10"/>
  <c r="AS292" i="10"/>
  <c r="AR292" i="10"/>
  <c r="AQ292" i="10"/>
  <c r="AP292" i="10"/>
  <c r="AO292" i="10"/>
  <c r="AN292" i="10"/>
  <c r="AM292" i="10"/>
  <c r="AL292" i="10"/>
  <c r="AK292" i="10"/>
  <c r="AJ292" i="10"/>
  <c r="AI292" i="10"/>
  <c r="BM291" i="10"/>
  <c r="BL291" i="10"/>
  <c r="BK291" i="10"/>
  <c r="BJ291" i="10"/>
  <c r="BI291" i="10"/>
  <c r="BH291" i="10"/>
  <c r="BG291" i="10"/>
  <c r="BF291" i="10"/>
  <c r="BE291" i="10"/>
  <c r="BD291" i="10"/>
  <c r="BC291" i="10"/>
  <c r="BB291" i="10"/>
  <c r="BA291" i="10"/>
  <c r="AZ291" i="10"/>
  <c r="AY291" i="10"/>
  <c r="AX291" i="10"/>
  <c r="AW291" i="10"/>
  <c r="AV291" i="10"/>
  <c r="AU291" i="10"/>
  <c r="AT291" i="10"/>
  <c r="AS291" i="10"/>
  <c r="AR291" i="10"/>
  <c r="AQ291" i="10"/>
  <c r="AP291" i="10"/>
  <c r="AO291" i="10"/>
  <c r="AN291" i="10"/>
  <c r="AM291" i="10"/>
  <c r="AL291" i="10"/>
  <c r="AK291" i="10"/>
  <c r="AJ291" i="10"/>
  <c r="AI291" i="10"/>
  <c r="BM290" i="10"/>
  <c r="BL290" i="10"/>
  <c r="BK290" i="10"/>
  <c r="BJ290" i="10"/>
  <c r="BI290" i="10"/>
  <c r="BH290" i="10"/>
  <c r="BG290" i="10"/>
  <c r="BF290" i="10"/>
  <c r="BE290" i="10"/>
  <c r="BD290" i="10"/>
  <c r="BC290" i="10"/>
  <c r="BB290" i="10"/>
  <c r="BA290" i="10"/>
  <c r="AZ290" i="10"/>
  <c r="AY290" i="10"/>
  <c r="AX290" i="10"/>
  <c r="AW290" i="10"/>
  <c r="AV290" i="10"/>
  <c r="AU290" i="10"/>
  <c r="AT290" i="10"/>
  <c r="AS290" i="10"/>
  <c r="AR290" i="10"/>
  <c r="AQ290" i="10"/>
  <c r="AP290" i="10"/>
  <c r="AO290" i="10"/>
  <c r="AN290" i="10"/>
  <c r="AM290" i="10"/>
  <c r="AL290" i="10"/>
  <c r="AK290" i="10"/>
  <c r="AJ290" i="10"/>
  <c r="AI290" i="10"/>
  <c r="BM289" i="10"/>
  <c r="BL289" i="10"/>
  <c r="BK289" i="10"/>
  <c r="BJ289" i="10"/>
  <c r="BI289" i="10"/>
  <c r="BH289" i="10"/>
  <c r="BG289" i="10"/>
  <c r="BF289" i="10"/>
  <c r="BE289" i="10"/>
  <c r="BD289" i="10"/>
  <c r="BC289" i="10"/>
  <c r="BB289" i="10"/>
  <c r="BA289" i="10"/>
  <c r="AZ289" i="10"/>
  <c r="AY289" i="10"/>
  <c r="AX289" i="10"/>
  <c r="AW289" i="10"/>
  <c r="AV289" i="10"/>
  <c r="AU289" i="10"/>
  <c r="AT289" i="10"/>
  <c r="AS289" i="10"/>
  <c r="AR289" i="10"/>
  <c r="AQ289" i="10"/>
  <c r="AP289" i="10"/>
  <c r="AO289" i="10"/>
  <c r="AN289" i="10"/>
  <c r="AM289" i="10"/>
  <c r="AL289" i="10"/>
  <c r="AK289" i="10"/>
  <c r="AJ289" i="10"/>
  <c r="AI289" i="10"/>
  <c r="BM288" i="10"/>
  <c r="BL288" i="10"/>
  <c r="BK288" i="10"/>
  <c r="BJ288" i="10"/>
  <c r="BI288" i="10"/>
  <c r="BH288" i="10"/>
  <c r="BG288" i="10"/>
  <c r="BF288" i="10"/>
  <c r="BE288" i="10"/>
  <c r="BD288" i="10"/>
  <c r="BC288" i="10"/>
  <c r="BB288" i="10"/>
  <c r="BA288" i="10"/>
  <c r="AZ288" i="10"/>
  <c r="AY288" i="10"/>
  <c r="AX288" i="10"/>
  <c r="AW288" i="10"/>
  <c r="AV288" i="10"/>
  <c r="AU288" i="10"/>
  <c r="AT288" i="10"/>
  <c r="AS288" i="10"/>
  <c r="AR288" i="10"/>
  <c r="AQ288" i="10"/>
  <c r="AP288" i="10"/>
  <c r="AO288" i="10"/>
  <c r="AN288" i="10"/>
  <c r="AM288" i="10"/>
  <c r="AL288" i="10"/>
  <c r="AK288" i="10"/>
  <c r="AJ288" i="10"/>
  <c r="AI288" i="10"/>
  <c r="BM287" i="10"/>
  <c r="BL287" i="10"/>
  <c r="BK287" i="10"/>
  <c r="BJ287" i="10"/>
  <c r="BI287" i="10"/>
  <c r="BH287" i="10"/>
  <c r="BG287" i="10"/>
  <c r="BF287" i="10"/>
  <c r="BE287" i="10"/>
  <c r="BD287" i="10"/>
  <c r="BC287" i="10"/>
  <c r="BB287" i="10"/>
  <c r="BA287" i="10"/>
  <c r="AZ287" i="10"/>
  <c r="AY287" i="10"/>
  <c r="AX287" i="10"/>
  <c r="AW287" i="10"/>
  <c r="AV287" i="10"/>
  <c r="AU287" i="10"/>
  <c r="AT287" i="10"/>
  <c r="AS287" i="10"/>
  <c r="AR287" i="10"/>
  <c r="AQ287" i="10"/>
  <c r="AP287" i="10"/>
  <c r="AO287" i="10"/>
  <c r="AN287" i="10"/>
  <c r="AM287" i="10"/>
  <c r="AL287" i="10"/>
  <c r="AK287" i="10"/>
  <c r="AJ287" i="10"/>
  <c r="AI287" i="10"/>
  <c r="BM286" i="10"/>
  <c r="BL286" i="10"/>
  <c r="BK286" i="10"/>
  <c r="BJ286" i="10"/>
  <c r="BI286" i="10"/>
  <c r="BH286" i="10"/>
  <c r="BG286" i="10"/>
  <c r="BF286" i="10"/>
  <c r="BE286" i="10"/>
  <c r="BD286" i="10"/>
  <c r="BC286" i="10"/>
  <c r="BB286" i="10"/>
  <c r="BA286" i="10"/>
  <c r="AZ286" i="10"/>
  <c r="AY286" i="10"/>
  <c r="AX286" i="10"/>
  <c r="AW286" i="10"/>
  <c r="AV286" i="10"/>
  <c r="AU286" i="10"/>
  <c r="AT286" i="10"/>
  <c r="AS286" i="10"/>
  <c r="AR286" i="10"/>
  <c r="AQ286" i="10"/>
  <c r="AP286" i="10"/>
  <c r="AO286" i="10"/>
  <c r="AN286" i="10"/>
  <c r="AM286" i="10"/>
  <c r="AL286" i="10"/>
  <c r="AK286" i="10"/>
  <c r="AJ286" i="10"/>
  <c r="AI286" i="10"/>
  <c r="BM285" i="10"/>
  <c r="BL285" i="10"/>
  <c r="BK285" i="10"/>
  <c r="BJ285" i="10"/>
  <c r="BI285" i="10"/>
  <c r="BH285" i="10"/>
  <c r="BG285" i="10"/>
  <c r="BF285" i="10"/>
  <c r="BE285" i="10"/>
  <c r="BD285" i="10"/>
  <c r="BC285" i="10"/>
  <c r="BB285" i="10"/>
  <c r="BA285" i="10"/>
  <c r="AZ285" i="10"/>
  <c r="AY285" i="10"/>
  <c r="AX285" i="10"/>
  <c r="AW285" i="10"/>
  <c r="AV285" i="10"/>
  <c r="AU285" i="10"/>
  <c r="AT285" i="10"/>
  <c r="AS285" i="10"/>
  <c r="AR285" i="10"/>
  <c r="AQ285" i="10"/>
  <c r="AP285" i="10"/>
  <c r="AO285" i="10"/>
  <c r="AN285" i="10"/>
  <c r="AM285" i="10"/>
  <c r="AL285" i="10"/>
  <c r="AK285" i="10"/>
  <c r="AJ285" i="10"/>
  <c r="AI285" i="10"/>
  <c r="BM284" i="10"/>
  <c r="BL284" i="10"/>
  <c r="BK284" i="10"/>
  <c r="BJ284" i="10"/>
  <c r="BI284" i="10"/>
  <c r="BH284" i="10"/>
  <c r="BG284" i="10"/>
  <c r="BF284" i="10"/>
  <c r="BE284" i="10"/>
  <c r="BD284" i="10"/>
  <c r="BC284" i="10"/>
  <c r="BB284" i="10"/>
  <c r="BA284" i="10"/>
  <c r="AZ284" i="10"/>
  <c r="AY284" i="10"/>
  <c r="AX284" i="10"/>
  <c r="AW284" i="10"/>
  <c r="AV284" i="10"/>
  <c r="AU284" i="10"/>
  <c r="AT284" i="10"/>
  <c r="AS284" i="10"/>
  <c r="AR284" i="10"/>
  <c r="AQ284" i="10"/>
  <c r="AP284" i="10"/>
  <c r="AO284" i="10"/>
  <c r="AN284" i="10"/>
  <c r="AM284" i="10"/>
  <c r="AL284" i="10"/>
  <c r="AK284" i="10"/>
  <c r="AJ284" i="10"/>
  <c r="AI284" i="10"/>
  <c r="BM283" i="10"/>
  <c r="BL283" i="10"/>
  <c r="BK283" i="10"/>
  <c r="BJ283" i="10"/>
  <c r="BI283" i="10"/>
  <c r="BH283" i="10"/>
  <c r="BG283" i="10"/>
  <c r="BF283" i="10"/>
  <c r="BE283" i="10"/>
  <c r="BD283" i="10"/>
  <c r="BC283" i="10"/>
  <c r="BB283" i="10"/>
  <c r="BA283" i="10"/>
  <c r="AZ283" i="10"/>
  <c r="AY283" i="10"/>
  <c r="AX283" i="10"/>
  <c r="AW283" i="10"/>
  <c r="AV283" i="10"/>
  <c r="AU283" i="10"/>
  <c r="AT283" i="10"/>
  <c r="AS283" i="10"/>
  <c r="AR283" i="10"/>
  <c r="AQ283" i="10"/>
  <c r="AP283" i="10"/>
  <c r="AO283" i="10"/>
  <c r="AN283" i="10"/>
  <c r="AM283" i="10"/>
  <c r="AL283" i="10"/>
  <c r="AK283" i="10"/>
  <c r="AJ283" i="10"/>
  <c r="AI283" i="10"/>
  <c r="BM282" i="10"/>
  <c r="BL282" i="10"/>
  <c r="BK282" i="10"/>
  <c r="BJ282" i="10"/>
  <c r="BI282" i="10"/>
  <c r="BH282" i="10"/>
  <c r="BG282" i="10"/>
  <c r="BF282" i="10"/>
  <c r="BE282" i="10"/>
  <c r="BD282" i="10"/>
  <c r="BC282" i="10"/>
  <c r="BB282" i="10"/>
  <c r="BA282" i="10"/>
  <c r="AZ282" i="10"/>
  <c r="AY282" i="10"/>
  <c r="AX282" i="10"/>
  <c r="AW282" i="10"/>
  <c r="AV282" i="10"/>
  <c r="AU282" i="10"/>
  <c r="AT282" i="10"/>
  <c r="AS282" i="10"/>
  <c r="AR282" i="10"/>
  <c r="AQ282" i="10"/>
  <c r="AP282" i="10"/>
  <c r="AO282" i="10"/>
  <c r="AN282" i="10"/>
  <c r="AM282" i="10"/>
  <c r="AL282" i="10"/>
  <c r="AK282" i="10"/>
  <c r="AJ282" i="10"/>
  <c r="AI282" i="10"/>
  <c r="BM281" i="10"/>
  <c r="BL281" i="10"/>
  <c r="BK281" i="10"/>
  <c r="BJ281" i="10"/>
  <c r="BI281" i="10"/>
  <c r="BH281" i="10"/>
  <c r="BG281" i="10"/>
  <c r="BF281" i="10"/>
  <c r="BE281" i="10"/>
  <c r="BD281" i="10"/>
  <c r="BC281" i="10"/>
  <c r="BB281" i="10"/>
  <c r="BA281" i="10"/>
  <c r="AZ281" i="10"/>
  <c r="AY281" i="10"/>
  <c r="AX281" i="10"/>
  <c r="AW281" i="10"/>
  <c r="AV281" i="10"/>
  <c r="AU281" i="10"/>
  <c r="AT281" i="10"/>
  <c r="AS281" i="10"/>
  <c r="AR281" i="10"/>
  <c r="AQ281" i="10"/>
  <c r="AP281" i="10"/>
  <c r="AO281" i="10"/>
  <c r="AN281" i="10"/>
  <c r="AM281" i="10"/>
  <c r="AL281" i="10"/>
  <c r="AK281" i="10"/>
  <c r="AJ281" i="10"/>
  <c r="AI281" i="10"/>
  <c r="BM280" i="10"/>
  <c r="BL280" i="10"/>
  <c r="BK280" i="10"/>
  <c r="BJ280" i="10"/>
  <c r="BI280" i="10"/>
  <c r="BH280" i="10"/>
  <c r="BG280" i="10"/>
  <c r="BF280" i="10"/>
  <c r="BE280" i="10"/>
  <c r="BD280" i="10"/>
  <c r="BC280" i="10"/>
  <c r="BB280" i="10"/>
  <c r="BA280" i="10"/>
  <c r="AZ280" i="10"/>
  <c r="AY280" i="10"/>
  <c r="AX280" i="10"/>
  <c r="AW280" i="10"/>
  <c r="AV280" i="10"/>
  <c r="AU280" i="10"/>
  <c r="AT280" i="10"/>
  <c r="AS280" i="10"/>
  <c r="AR280" i="10"/>
  <c r="AQ280" i="10"/>
  <c r="AP280" i="10"/>
  <c r="AO280" i="10"/>
  <c r="AN280" i="10"/>
  <c r="AM280" i="10"/>
  <c r="AL280" i="10"/>
  <c r="AK280" i="10"/>
  <c r="AJ280" i="10"/>
  <c r="AI280" i="10"/>
  <c r="BM279" i="10"/>
  <c r="BL279" i="10"/>
  <c r="BK279" i="10"/>
  <c r="BJ279" i="10"/>
  <c r="BI279" i="10"/>
  <c r="BH279" i="10"/>
  <c r="BG279" i="10"/>
  <c r="BF279" i="10"/>
  <c r="BE279" i="10"/>
  <c r="BD279" i="10"/>
  <c r="BC279" i="10"/>
  <c r="BB279" i="10"/>
  <c r="BA279" i="10"/>
  <c r="AZ279" i="10"/>
  <c r="AY279" i="10"/>
  <c r="AX279" i="10"/>
  <c r="AW279" i="10"/>
  <c r="AV279" i="10"/>
  <c r="AU279" i="10"/>
  <c r="AT279" i="10"/>
  <c r="AS279" i="10"/>
  <c r="AR279" i="10"/>
  <c r="AQ279" i="10"/>
  <c r="AP279" i="10"/>
  <c r="AO279" i="10"/>
  <c r="AN279" i="10"/>
  <c r="AM279" i="10"/>
  <c r="AL279" i="10"/>
  <c r="AK279" i="10"/>
  <c r="AJ279" i="10"/>
  <c r="AI279" i="10"/>
  <c r="BM278" i="10"/>
  <c r="BL278" i="10"/>
  <c r="BK278" i="10"/>
  <c r="BJ278" i="10"/>
  <c r="BI278" i="10"/>
  <c r="BH278" i="10"/>
  <c r="BG278" i="10"/>
  <c r="BF278" i="10"/>
  <c r="BE278" i="10"/>
  <c r="BD278" i="10"/>
  <c r="BC278" i="10"/>
  <c r="BB278" i="10"/>
  <c r="BA278" i="10"/>
  <c r="AZ278" i="10"/>
  <c r="AY278" i="10"/>
  <c r="AX278" i="10"/>
  <c r="AW278" i="10"/>
  <c r="AV278" i="10"/>
  <c r="AU278" i="10"/>
  <c r="AT278" i="10"/>
  <c r="AS278" i="10"/>
  <c r="AR278" i="10"/>
  <c r="AQ278" i="10"/>
  <c r="AP278" i="10"/>
  <c r="AO278" i="10"/>
  <c r="AN278" i="10"/>
  <c r="AM278" i="10"/>
  <c r="AL278" i="10"/>
  <c r="AK278" i="10"/>
  <c r="AJ278" i="10"/>
  <c r="AI278" i="10"/>
  <c r="BM277" i="10"/>
  <c r="BL277" i="10"/>
  <c r="BK277" i="10"/>
  <c r="BJ277" i="10"/>
  <c r="BI277" i="10"/>
  <c r="BH277" i="10"/>
  <c r="BG277" i="10"/>
  <c r="BF277" i="10"/>
  <c r="BE277" i="10"/>
  <c r="BD277" i="10"/>
  <c r="BC277" i="10"/>
  <c r="BB277" i="10"/>
  <c r="BA277" i="10"/>
  <c r="AZ277" i="10"/>
  <c r="AY277" i="10"/>
  <c r="AX277" i="10"/>
  <c r="AW277" i="10"/>
  <c r="AV277" i="10"/>
  <c r="AU277" i="10"/>
  <c r="AT277" i="10"/>
  <c r="AS277" i="10"/>
  <c r="AR277" i="10"/>
  <c r="AQ277" i="10"/>
  <c r="AP277" i="10"/>
  <c r="AO277" i="10"/>
  <c r="AN277" i="10"/>
  <c r="AM277" i="10"/>
  <c r="AL277" i="10"/>
  <c r="AK277" i="10"/>
  <c r="AJ277" i="10"/>
  <c r="AI277" i="10"/>
  <c r="BM276" i="10"/>
  <c r="BL276" i="10"/>
  <c r="BK276" i="10"/>
  <c r="BJ276" i="10"/>
  <c r="BI276" i="10"/>
  <c r="BH276" i="10"/>
  <c r="BG276" i="10"/>
  <c r="BF276" i="10"/>
  <c r="BE276" i="10"/>
  <c r="BD276" i="10"/>
  <c r="BC276" i="10"/>
  <c r="BB276" i="10"/>
  <c r="BA276" i="10"/>
  <c r="AZ276" i="10"/>
  <c r="AY276" i="10"/>
  <c r="AX276" i="10"/>
  <c r="AW276" i="10"/>
  <c r="AV276" i="10"/>
  <c r="AU276" i="10"/>
  <c r="AT276" i="10"/>
  <c r="AS276" i="10"/>
  <c r="AR276" i="10"/>
  <c r="AQ276" i="10"/>
  <c r="AP276" i="10"/>
  <c r="AO276" i="10"/>
  <c r="AN276" i="10"/>
  <c r="AM276" i="10"/>
  <c r="AL276" i="10"/>
  <c r="AK276" i="10"/>
  <c r="AJ276" i="10"/>
  <c r="AI276" i="10"/>
  <c r="BM275" i="10"/>
  <c r="BL275" i="10"/>
  <c r="BK275" i="10"/>
  <c r="BJ275" i="10"/>
  <c r="BI275" i="10"/>
  <c r="BH275" i="10"/>
  <c r="BG275" i="10"/>
  <c r="BF275" i="10"/>
  <c r="BE275" i="10"/>
  <c r="BD275" i="10"/>
  <c r="BC275" i="10"/>
  <c r="BB275" i="10"/>
  <c r="BA275" i="10"/>
  <c r="AZ275" i="10"/>
  <c r="AY275" i="10"/>
  <c r="AX275" i="10"/>
  <c r="AW275" i="10"/>
  <c r="AV275" i="10"/>
  <c r="AU275" i="10"/>
  <c r="AT275" i="10"/>
  <c r="AS275" i="10"/>
  <c r="AR275" i="10"/>
  <c r="AQ275" i="10"/>
  <c r="AP275" i="10"/>
  <c r="AO275" i="10"/>
  <c r="AN275" i="10"/>
  <c r="AM275" i="10"/>
  <c r="AL275" i="10"/>
  <c r="AK275" i="10"/>
  <c r="AJ275" i="10"/>
  <c r="AI275" i="10"/>
  <c r="BM274" i="10"/>
  <c r="BL274" i="10"/>
  <c r="BK274" i="10"/>
  <c r="BJ274" i="10"/>
  <c r="BI274" i="10"/>
  <c r="BH274" i="10"/>
  <c r="BG274" i="10"/>
  <c r="BF274" i="10"/>
  <c r="BE274" i="10"/>
  <c r="BD274" i="10"/>
  <c r="BC274" i="10"/>
  <c r="BB274" i="10"/>
  <c r="BA274" i="10"/>
  <c r="AZ274" i="10"/>
  <c r="AY274" i="10"/>
  <c r="AX274" i="10"/>
  <c r="AW274" i="10"/>
  <c r="AV274" i="10"/>
  <c r="AU274" i="10"/>
  <c r="AT274" i="10"/>
  <c r="AS274" i="10"/>
  <c r="AR274" i="10"/>
  <c r="AQ274" i="10"/>
  <c r="AP274" i="10"/>
  <c r="AO274" i="10"/>
  <c r="AN274" i="10"/>
  <c r="AM274" i="10"/>
  <c r="AL274" i="10"/>
  <c r="AK274" i="10"/>
  <c r="AJ274" i="10"/>
  <c r="AI274" i="10"/>
  <c r="BM273" i="10"/>
  <c r="BL273" i="10"/>
  <c r="BK273" i="10"/>
  <c r="BJ273" i="10"/>
  <c r="BI273" i="10"/>
  <c r="BH273" i="10"/>
  <c r="BG273" i="10"/>
  <c r="BF273" i="10"/>
  <c r="BE273" i="10"/>
  <c r="BD273" i="10"/>
  <c r="BC273" i="10"/>
  <c r="BB273" i="10"/>
  <c r="BA273" i="10"/>
  <c r="AZ273" i="10"/>
  <c r="AY273" i="10"/>
  <c r="AX273" i="10"/>
  <c r="AW273" i="10"/>
  <c r="AV273" i="10"/>
  <c r="AU273" i="10"/>
  <c r="AT273" i="10"/>
  <c r="AS273" i="10"/>
  <c r="AR273" i="10"/>
  <c r="AQ273" i="10"/>
  <c r="AP273" i="10"/>
  <c r="AO273" i="10"/>
  <c r="AN273" i="10"/>
  <c r="AM273" i="10"/>
  <c r="AL273" i="10"/>
  <c r="AK273" i="10"/>
  <c r="AJ273" i="10"/>
  <c r="AI273" i="10"/>
  <c r="BM272" i="10"/>
  <c r="BL272" i="10"/>
  <c r="BK272" i="10"/>
  <c r="BJ272" i="10"/>
  <c r="BI272" i="10"/>
  <c r="BH272" i="10"/>
  <c r="BG272" i="10"/>
  <c r="BF272" i="10"/>
  <c r="BE272" i="10"/>
  <c r="BD272" i="10"/>
  <c r="BC272" i="10"/>
  <c r="BB272" i="10"/>
  <c r="BA272" i="10"/>
  <c r="AZ272" i="10"/>
  <c r="AY272" i="10"/>
  <c r="AX272" i="10"/>
  <c r="AW272" i="10"/>
  <c r="AV272" i="10"/>
  <c r="AU272" i="10"/>
  <c r="AT272" i="10"/>
  <c r="AS272" i="10"/>
  <c r="AR272" i="10"/>
  <c r="AQ272" i="10"/>
  <c r="AP272" i="10"/>
  <c r="AO272" i="10"/>
  <c r="AN272" i="10"/>
  <c r="AM272" i="10"/>
  <c r="AL272" i="10"/>
  <c r="AK272" i="10"/>
  <c r="AJ272" i="10"/>
  <c r="AI272" i="10"/>
  <c r="BM271" i="10"/>
  <c r="BL271" i="10"/>
  <c r="BK271" i="10"/>
  <c r="BJ271" i="10"/>
  <c r="BI271" i="10"/>
  <c r="BH271" i="10"/>
  <c r="BG271" i="10"/>
  <c r="BF271" i="10"/>
  <c r="BE271" i="10"/>
  <c r="BD271" i="10"/>
  <c r="BC271" i="10"/>
  <c r="BB271" i="10"/>
  <c r="BA271" i="10"/>
  <c r="AZ271" i="10"/>
  <c r="AY271" i="10"/>
  <c r="AX271" i="10"/>
  <c r="AW271" i="10"/>
  <c r="AV271" i="10"/>
  <c r="AU271" i="10"/>
  <c r="AT271" i="10"/>
  <c r="AS271" i="10"/>
  <c r="AR271" i="10"/>
  <c r="AQ271" i="10"/>
  <c r="AP271" i="10"/>
  <c r="AO271" i="10"/>
  <c r="AN271" i="10"/>
  <c r="AM271" i="10"/>
  <c r="AL271" i="10"/>
  <c r="AK271" i="10"/>
  <c r="AJ271" i="10"/>
  <c r="AI271" i="10"/>
  <c r="BM270" i="10"/>
  <c r="BL270" i="10"/>
  <c r="BK270" i="10"/>
  <c r="BJ270" i="10"/>
  <c r="BI270" i="10"/>
  <c r="BH270" i="10"/>
  <c r="BG270" i="10"/>
  <c r="BF270" i="10"/>
  <c r="BE270" i="10"/>
  <c r="BD270" i="10"/>
  <c r="BC270" i="10"/>
  <c r="BB270" i="10"/>
  <c r="BA270" i="10"/>
  <c r="AZ270" i="10"/>
  <c r="AY270" i="10"/>
  <c r="AX270" i="10"/>
  <c r="AW270" i="10"/>
  <c r="AV270" i="10"/>
  <c r="AU270" i="10"/>
  <c r="AT270" i="10"/>
  <c r="AS270" i="10"/>
  <c r="AR270" i="10"/>
  <c r="AQ270" i="10"/>
  <c r="AP270" i="10"/>
  <c r="AO270" i="10"/>
  <c r="AN270" i="10"/>
  <c r="AM270" i="10"/>
  <c r="AL270" i="10"/>
  <c r="AK270" i="10"/>
  <c r="AJ270" i="10"/>
  <c r="AI270" i="10"/>
  <c r="BM269" i="10"/>
  <c r="BL269" i="10"/>
  <c r="BK269" i="10"/>
  <c r="BJ269" i="10"/>
  <c r="BI269" i="10"/>
  <c r="BH269" i="10"/>
  <c r="BG269" i="10"/>
  <c r="BF269" i="10"/>
  <c r="BE269" i="10"/>
  <c r="BD269" i="10"/>
  <c r="BC269" i="10"/>
  <c r="BB269" i="10"/>
  <c r="BA269" i="10"/>
  <c r="AZ269" i="10"/>
  <c r="AY269" i="10"/>
  <c r="AX269" i="10"/>
  <c r="AW269" i="10"/>
  <c r="AV269" i="10"/>
  <c r="AU269" i="10"/>
  <c r="AT269" i="10"/>
  <c r="AS269" i="10"/>
  <c r="AR269" i="10"/>
  <c r="AQ269" i="10"/>
  <c r="AP269" i="10"/>
  <c r="AO269" i="10"/>
  <c r="AN269" i="10"/>
  <c r="AM269" i="10"/>
  <c r="AL269" i="10"/>
  <c r="AK269" i="10"/>
  <c r="AJ269" i="10"/>
  <c r="AI269" i="10"/>
  <c r="BM268" i="10"/>
  <c r="BL268" i="10"/>
  <c r="BK268" i="10"/>
  <c r="BJ268" i="10"/>
  <c r="BI268" i="10"/>
  <c r="BH268" i="10"/>
  <c r="BG268" i="10"/>
  <c r="BF268" i="10"/>
  <c r="BE268" i="10"/>
  <c r="BD268" i="10"/>
  <c r="BC268" i="10"/>
  <c r="BB268" i="10"/>
  <c r="BA268" i="10"/>
  <c r="AZ268" i="10"/>
  <c r="AY268" i="10"/>
  <c r="AX268" i="10"/>
  <c r="AW268" i="10"/>
  <c r="AV268" i="10"/>
  <c r="AU268" i="10"/>
  <c r="AT268" i="10"/>
  <c r="AS268" i="10"/>
  <c r="AR268" i="10"/>
  <c r="AQ268" i="10"/>
  <c r="AP268" i="10"/>
  <c r="AO268" i="10"/>
  <c r="AN268" i="10"/>
  <c r="AM268" i="10"/>
  <c r="AL268" i="10"/>
  <c r="AK268" i="10"/>
  <c r="AJ268" i="10"/>
  <c r="AI268" i="10"/>
  <c r="BM267" i="10"/>
  <c r="BL267" i="10"/>
  <c r="BK267" i="10"/>
  <c r="BJ267" i="10"/>
  <c r="BI267" i="10"/>
  <c r="BH267" i="10"/>
  <c r="BG267" i="10"/>
  <c r="BF267" i="10"/>
  <c r="BE267" i="10"/>
  <c r="BD267" i="10"/>
  <c r="BC267" i="10"/>
  <c r="BB267" i="10"/>
  <c r="BA267" i="10"/>
  <c r="AZ267" i="10"/>
  <c r="AY267" i="10"/>
  <c r="AX267" i="10"/>
  <c r="AW267" i="10"/>
  <c r="AV267" i="10"/>
  <c r="AU267" i="10"/>
  <c r="AT267" i="10"/>
  <c r="AS267" i="10"/>
  <c r="AR267" i="10"/>
  <c r="AQ267" i="10"/>
  <c r="AP267" i="10"/>
  <c r="AO267" i="10"/>
  <c r="AN267" i="10"/>
  <c r="AM267" i="10"/>
  <c r="AL267" i="10"/>
  <c r="AK267" i="10"/>
  <c r="AJ267" i="10"/>
  <c r="AI267" i="10"/>
  <c r="BM266" i="10"/>
  <c r="BL266" i="10"/>
  <c r="BK266" i="10"/>
  <c r="BJ266" i="10"/>
  <c r="BI266" i="10"/>
  <c r="BH266" i="10"/>
  <c r="BG266" i="10"/>
  <c r="BF266" i="10"/>
  <c r="BE266" i="10"/>
  <c r="BD266" i="10"/>
  <c r="BC266" i="10"/>
  <c r="BB266" i="10"/>
  <c r="BA266" i="10"/>
  <c r="AZ266" i="10"/>
  <c r="AY266" i="10"/>
  <c r="AX266" i="10"/>
  <c r="AW266" i="10"/>
  <c r="AV266" i="10"/>
  <c r="AU266" i="10"/>
  <c r="AT266" i="10"/>
  <c r="AS266" i="10"/>
  <c r="AR266" i="10"/>
  <c r="AQ266" i="10"/>
  <c r="AP266" i="10"/>
  <c r="AO266" i="10"/>
  <c r="AN266" i="10"/>
  <c r="AM266" i="10"/>
  <c r="AL266" i="10"/>
  <c r="AK266" i="10"/>
  <c r="AJ266" i="10"/>
  <c r="AI266" i="10"/>
  <c r="BM265" i="10"/>
  <c r="BL265" i="10"/>
  <c r="BK265" i="10"/>
  <c r="BJ265" i="10"/>
  <c r="BI265" i="10"/>
  <c r="BH265" i="10"/>
  <c r="BG265" i="10"/>
  <c r="BF265" i="10"/>
  <c r="BE265" i="10"/>
  <c r="BD265" i="10"/>
  <c r="BC265" i="10"/>
  <c r="BB265" i="10"/>
  <c r="BA265" i="10"/>
  <c r="AZ265" i="10"/>
  <c r="AY265" i="10"/>
  <c r="AX265" i="10"/>
  <c r="AW265" i="10"/>
  <c r="AV265" i="10"/>
  <c r="AU265" i="10"/>
  <c r="AT265" i="10"/>
  <c r="AS265" i="10"/>
  <c r="AR265" i="10"/>
  <c r="AQ265" i="10"/>
  <c r="AP265" i="10"/>
  <c r="AO265" i="10"/>
  <c r="AN265" i="10"/>
  <c r="AM265" i="10"/>
  <c r="AL265" i="10"/>
  <c r="AK265" i="10"/>
  <c r="AJ265" i="10"/>
  <c r="AI265" i="10"/>
  <c r="BM264" i="10"/>
  <c r="BL264" i="10"/>
  <c r="BK264" i="10"/>
  <c r="BJ264" i="10"/>
  <c r="BI264" i="10"/>
  <c r="BH264" i="10"/>
  <c r="BG264" i="10"/>
  <c r="BF264" i="10"/>
  <c r="BE264" i="10"/>
  <c r="BD264" i="10"/>
  <c r="BC264" i="10"/>
  <c r="BB264" i="10"/>
  <c r="BA264" i="10"/>
  <c r="AZ264" i="10"/>
  <c r="AY264" i="10"/>
  <c r="AX264" i="10"/>
  <c r="AW264" i="10"/>
  <c r="AV264" i="10"/>
  <c r="AU264" i="10"/>
  <c r="AT264" i="10"/>
  <c r="AS264" i="10"/>
  <c r="AR264" i="10"/>
  <c r="AQ264" i="10"/>
  <c r="AP264" i="10"/>
  <c r="AO264" i="10"/>
  <c r="AN264" i="10"/>
  <c r="AM264" i="10"/>
  <c r="AL264" i="10"/>
  <c r="AK264" i="10"/>
  <c r="AJ264" i="10"/>
  <c r="AI264" i="10"/>
  <c r="BM263" i="10"/>
  <c r="BL263" i="10"/>
  <c r="BK263" i="10"/>
  <c r="BJ263" i="10"/>
  <c r="BI263" i="10"/>
  <c r="BH263" i="10"/>
  <c r="BG263" i="10"/>
  <c r="BF263" i="10"/>
  <c r="BE263" i="10"/>
  <c r="BD263" i="10"/>
  <c r="BC263" i="10"/>
  <c r="BB263" i="10"/>
  <c r="BA263" i="10"/>
  <c r="AZ263" i="10"/>
  <c r="AY263" i="10"/>
  <c r="AX263" i="10"/>
  <c r="AW263" i="10"/>
  <c r="AV263" i="10"/>
  <c r="AU263" i="10"/>
  <c r="AT263" i="10"/>
  <c r="AS263" i="10"/>
  <c r="AR263" i="10"/>
  <c r="AQ263" i="10"/>
  <c r="AP263" i="10"/>
  <c r="AO263" i="10"/>
  <c r="AN263" i="10"/>
  <c r="AM263" i="10"/>
  <c r="AL263" i="10"/>
  <c r="AK263" i="10"/>
  <c r="AJ263" i="10"/>
  <c r="AI263" i="10"/>
  <c r="BM262" i="10"/>
  <c r="BL262" i="10"/>
  <c r="BK262" i="10"/>
  <c r="BJ262" i="10"/>
  <c r="BI262" i="10"/>
  <c r="BH262" i="10"/>
  <c r="BG262" i="10"/>
  <c r="BF262" i="10"/>
  <c r="BE262" i="10"/>
  <c r="BD262" i="10"/>
  <c r="BC262" i="10"/>
  <c r="BB262" i="10"/>
  <c r="BA262" i="10"/>
  <c r="AZ262" i="10"/>
  <c r="AY262" i="10"/>
  <c r="AX262" i="10"/>
  <c r="AW262" i="10"/>
  <c r="AV262" i="10"/>
  <c r="AU262" i="10"/>
  <c r="AT262" i="10"/>
  <c r="AS262" i="10"/>
  <c r="AR262" i="10"/>
  <c r="AQ262" i="10"/>
  <c r="AP262" i="10"/>
  <c r="AO262" i="10"/>
  <c r="AN262" i="10"/>
  <c r="AM262" i="10"/>
  <c r="AL262" i="10"/>
  <c r="AK262" i="10"/>
  <c r="AJ262" i="10"/>
  <c r="AI262" i="10"/>
  <c r="BM261" i="10"/>
  <c r="BL261" i="10"/>
  <c r="BK261" i="10"/>
  <c r="BJ261" i="10"/>
  <c r="BI261" i="10"/>
  <c r="BH261" i="10"/>
  <c r="BG261" i="10"/>
  <c r="BF261" i="10"/>
  <c r="BE261" i="10"/>
  <c r="BD261" i="10"/>
  <c r="BC261" i="10"/>
  <c r="BB261" i="10"/>
  <c r="BA261" i="10"/>
  <c r="AZ261" i="10"/>
  <c r="AY261" i="10"/>
  <c r="AX261" i="10"/>
  <c r="AW261" i="10"/>
  <c r="AV261" i="10"/>
  <c r="AU261" i="10"/>
  <c r="AT261" i="10"/>
  <c r="AS261" i="10"/>
  <c r="AR261" i="10"/>
  <c r="AQ261" i="10"/>
  <c r="AP261" i="10"/>
  <c r="AO261" i="10"/>
  <c r="AN261" i="10"/>
  <c r="AM261" i="10"/>
  <c r="AL261" i="10"/>
  <c r="AK261" i="10"/>
  <c r="AJ261" i="10"/>
  <c r="AI261" i="10"/>
  <c r="BM260" i="10"/>
  <c r="BL260" i="10"/>
  <c r="BK260" i="10"/>
  <c r="BJ260" i="10"/>
  <c r="BI260" i="10"/>
  <c r="BH260" i="10"/>
  <c r="BG260" i="10"/>
  <c r="BF260" i="10"/>
  <c r="BE260" i="10"/>
  <c r="BD260" i="10"/>
  <c r="BC260" i="10"/>
  <c r="BB260" i="10"/>
  <c r="BA260" i="10"/>
  <c r="AZ260" i="10"/>
  <c r="AY260" i="10"/>
  <c r="AX260" i="10"/>
  <c r="AW260" i="10"/>
  <c r="AV260" i="10"/>
  <c r="AU260" i="10"/>
  <c r="AT260" i="10"/>
  <c r="AS260" i="10"/>
  <c r="AR260" i="10"/>
  <c r="AQ260" i="10"/>
  <c r="AP260" i="10"/>
  <c r="AO260" i="10"/>
  <c r="AN260" i="10"/>
  <c r="AM260" i="10"/>
  <c r="AL260" i="10"/>
  <c r="AK260" i="10"/>
  <c r="AJ260" i="10"/>
  <c r="AI260" i="10"/>
  <c r="BM259" i="10"/>
  <c r="BL259" i="10"/>
  <c r="BK259" i="10"/>
  <c r="BJ259" i="10"/>
  <c r="BI259" i="10"/>
  <c r="BH259" i="10"/>
  <c r="BG259" i="10"/>
  <c r="BF259" i="10"/>
  <c r="BE259" i="10"/>
  <c r="BD259" i="10"/>
  <c r="BC259" i="10"/>
  <c r="BB259" i="10"/>
  <c r="BA259" i="10"/>
  <c r="AZ259" i="10"/>
  <c r="AY259" i="10"/>
  <c r="AX259" i="10"/>
  <c r="AW259" i="10"/>
  <c r="AV259" i="10"/>
  <c r="AU259" i="10"/>
  <c r="AT259" i="10"/>
  <c r="AS259" i="10"/>
  <c r="AR259" i="10"/>
  <c r="AQ259" i="10"/>
  <c r="AP259" i="10"/>
  <c r="AO259" i="10"/>
  <c r="AN259" i="10"/>
  <c r="AM259" i="10"/>
  <c r="AL259" i="10"/>
  <c r="AK259" i="10"/>
  <c r="AJ259" i="10"/>
  <c r="AI259" i="10"/>
  <c r="BM258" i="10"/>
  <c r="BL258" i="10"/>
  <c r="BK258" i="10"/>
  <c r="BJ258" i="10"/>
  <c r="BI258" i="10"/>
  <c r="BH258" i="10"/>
  <c r="BG258" i="10"/>
  <c r="BF258" i="10"/>
  <c r="BE258" i="10"/>
  <c r="BD258" i="10"/>
  <c r="BC258" i="10"/>
  <c r="BB258" i="10"/>
  <c r="BA258" i="10"/>
  <c r="AZ258" i="10"/>
  <c r="AY258" i="10"/>
  <c r="AX258" i="10"/>
  <c r="AW258" i="10"/>
  <c r="AV258" i="10"/>
  <c r="AU258" i="10"/>
  <c r="AT258" i="10"/>
  <c r="AS258" i="10"/>
  <c r="AR258" i="10"/>
  <c r="AQ258" i="10"/>
  <c r="AP258" i="10"/>
  <c r="AO258" i="10"/>
  <c r="AN258" i="10"/>
  <c r="AM258" i="10"/>
  <c r="AL258" i="10"/>
  <c r="AK258" i="10"/>
  <c r="AJ258" i="10"/>
  <c r="AI258" i="10"/>
  <c r="BM257" i="10"/>
  <c r="BL257" i="10"/>
  <c r="BK257" i="10"/>
  <c r="BJ257" i="10"/>
  <c r="BI257" i="10"/>
  <c r="BH257" i="10"/>
  <c r="BG257" i="10"/>
  <c r="BF257" i="10"/>
  <c r="BE257" i="10"/>
  <c r="BD257" i="10"/>
  <c r="BC257" i="10"/>
  <c r="BB257" i="10"/>
  <c r="BA257" i="10"/>
  <c r="AZ257" i="10"/>
  <c r="AY257" i="10"/>
  <c r="AX257" i="10"/>
  <c r="AW257" i="10"/>
  <c r="AV257" i="10"/>
  <c r="AU257" i="10"/>
  <c r="AT257" i="10"/>
  <c r="AS257" i="10"/>
  <c r="AR257" i="10"/>
  <c r="AQ257" i="10"/>
  <c r="AP257" i="10"/>
  <c r="AO257" i="10"/>
  <c r="AN257" i="10"/>
  <c r="AM257" i="10"/>
  <c r="AL257" i="10"/>
  <c r="AK257" i="10"/>
  <c r="AJ257" i="10"/>
  <c r="AI257" i="10"/>
  <c r="BM256" i="10"/>
  <c r="BL256" i="10"/>
  <c r="BK256" i="10"/>
  <c r="BJ256" i="10"/>
  <c r="BI256" i="10"/>
  <c r="BH256" i="10"/>
  <c r="BG256" i="10"/>
  <c r="BF256" i="10"/>
  <c r="BE256" i="10"/>
  <c r="BD256" i="10"/>
  <c r="BC256" i="10"/>
  <c r="BB256" i="10"/>
  <c r="BA256" i="10"/>
  <c r="AZ256" i="10"/>
  <c r="AY256" i="10"/>
  <c r="AX256" i="10"/>
  <c r="AW256" i="10"/>
  <c r="AV256" i="10"/>
  <c r="AU256" i="10"/>
  <c r="AT256" i="10"/>
  <c r="AS256" i="10"/>
  <c r="AR256" i="10"/>
  <c r="AQ256" i="10"/>
  <c r="AP256" i="10"/>
  <c r="AO256" i="10"/>
  <c r="AN256" i="10"/>
  <c r="AM256" i="10"/>
  <c r="AL256" i="10"/>
  <c r="AK256" i="10"/>
  <c r="AJ256" i="10"/>
  <c r="AI256" i="10"/>
  <c r="BM255" i="10"/>
  <c r="BL255" i="10"/>
  <c r="BK255" i="10"/>
  <c r="BJ255" i="10"/>
  <c r="BI255" i="10"/>
  <c r="BH255" i="10"/>
  <c r="BG255" i="10"/>
  <c r="BF255" i="10"/>
  <c r="BE255" i="10"/>
  <c r="BD255" i="10"/>
  <c r="BC255" i="10"/>
  <c r="BB255" i="10"/>
  <c r="BA255" i="10"/>
  <c r="AZ255" i="10"/>
  <c r="AY255" i="10"/>
  <c r="AX255" i="10"/>
  <c r="AW255" i="10"/>
  <c r="AV255" i="10"/>
  <c r="AU255" i="10"/>
  <c r="AT255" i="10"/>
  <c r="AS255" i="10"/>
  <c r="AR255" i="10"/>
  <c r="AQ255" i="10"/>
  <c r="AP255" i="10"/>
  <c r="AO255" i="10"/>
  <c r="AN255" i="10"/>
  <c r="AM255" i="10"/>
  <c r="AL255" i="10"/>
  <c r="AK255" i="10"/>
  <c r="AJ255" i="10"/>
  <c r="AI255" i="10"/>
  <c r="BM254" i="10"/>
  <c r="BL254" i="10"/>
  <c r="BK254" i="10"/>
  <c r="BJ254" i="10"/>
  <c r="BI254" i="10"/>
  <c r="BH254" i="10"/>
  <c r="BG254" i="10"/>
  <c r="BF254" i="10"/>
  <c r="BE254" i="10"/>
  <c r="BD254" i="10"/>
  <c r="BC254" i="10"/>
  <c r="BB254" i="10"/>
  <c r="BA254" i="10"/>
  <c r="AZ254" i="10"/>
  <c r="AY254" i="10"/>
  <c r="AX254" i="10"/>
  <c r="AW254" i="10"/>
  <c r="AV254" i="10"/>
  <c r="AU254" i="10"/>
  <c r="AT254" i="10"/>
  <c r="AS254" i="10"/>
  <c r="AR254" i="10"/>
  <c r="AQ254" i="10"/>
  <c r="AP254" i="10"/>
  <c r="AO254" i="10"/>
  <c r="AN254" i="10"/>
  <c r="AM254" i="10"/>
  <c r="AL254" i="10"/>
  <c r="AK254" i="10"/>
  <c r="AJ254" i="10"/>
  <c r="AI254" i="10"/>
  <c r="BM253" i="10"/>
  <c r="BL253" i="10"/>
  <c r="BK253" i="10"/>
  <c r="BJ253" i="10"/>
  <c r="BI253" i="10"/>
  <c r="BH253" i="10"/>
  <c r="BG253" i="10"/>
  <c r="BF253" i="10"/>
  <c r="BE253" i="10"/>
  <c r="BD253" i="10"/>
  <c r="BC253" i="10"/>
  <c r="BB253" i="10"/>
  <c r="BA253" i="10"/>
  <c r="AZ253" i="10"/>
  <c r="AY253" i="10"/>
  <c r="AX253" i="10"/>
  <c r="AW253" i="10"/>
  <c r="AV253" i="10"/>
  <c r="AU253" i="10"/>
  <c r="AT253" i="10"/>
  <c r="AS253" i="10"/>
  <c r="AR253" i="10"/>
  <c r="AQ253" i="10"/>
  <c r="AP253" i="10"/>
  <c r="AO253" i="10"/>
  <c r="AN253" i="10"/>
  <c r="AM253" i="10"/>
  <c r="AL253" i="10"/>
  <c r="AK253" i="10"/>
  <c r="AJ253" i="10"/>
  <c r="AI253" i="10"/>
  <c r="BM252" i="10"/>
  <c r="BL252" i="10"/>
  <c r="BK252" i="10"/>
  <c r="BJ252" i="10"/>
  <c r="BI252" i="10"/>
  <c r="BH252" i="10"/>
  <c r="BG252" i="10"/>
  <c r="BF252" i="10"/>
  <c r="BE252" i="10"/>
  <c r="BD252" i="10"/>
  <c r="BC252" i="10"/>
  <c r="BB252" i="10"/>
  <c r="BA252" i="10"/>
  <c r="AZ252" i="10"/>
  <c r="AY252" i="10"/>
  <c r="AX252" i="10"/>
  <c r="AW252" i="10"/>
  <c r="AV252" i="10"/>
  <c r="AU252" i="10"/>
  <c r="AT252" i="10"/>
  <c r="AS252" i="10"/>
  <c r="AR252" i="10"/>
  <c r="AQ252" i="10"/>
  <c r="AP252" i="10"/>
  <c r="AO252" i="10"/>
  <c r="AN252" i="10"/>
  <c r="AM252" i="10"/>
  <c r="AL252" i="10"/>
  <c r="AK252" i="10"/>
  <c r="AJ252" i="10"/>
  <c r="AI252" i="10"/>
  <c r="BM251" i="10"/>
  <c r="BL251" i="10"/>
  <c r="BK251" i="10"/>
  <c r="BJ251" i="10"/>
  <c r="BI251" i="10"/>
  <c r="BH251" i="10"/>
  <c r="BG251" i="10"/>
  <c r="BF251" i="10"/>
  <c r="BE251" i="10"/>
  <c r="BD251" i="10"/>
  <c r="BC251" i="10"/>
  <c r="BB251" i="10"/>
  <c r="BA251" i="10"/>
  <c r="AZ251" i="10"/>
  <c r="AY251" i="10"/>
  <c r="AX251" i="10"/>
  <c r="AW251" i="10"/>
  <c r="AV251" i="10"/>
  <c r="AU251" i="10"/>
  <c r="AT251" i="10"/>
  <c r="AS251" i="10"/>
  <c r="AR251" i="10"/>
  <c r="AQ251" i="10"/>
  <c r="AP251" i="10"/>
  <c r="AO251" i="10"/>
  <c r="AN251" i="10"/>
  <c r="AM251" i="10"/>
  <c r="AL251" i="10"/>
  <c r="AK251" i="10"/>
  <c r="AJ251" i="10"/>
  <c r="AI251" i="10"/>
  <c r="BM250" i="10"/>
  <c r="BL250" i="10"/>
  <c r="BK250" i="10"/>
  <c r="BJ250" i="10"/>
  <c r="BI250" i="10"/>
  <c r="BH250" i="10"/>
  <c r="BG250" i="10"/>
  <c r="BF250" i="10"/>
  <c r="BE250" i="10"/>
  <c r="BD250" i="10"/>
  <c r="BC250" i="10"/>
  <c r="BB250" i="10"/>
  <c r="BA250" i="10"/>
  <c r="AZ250" i="10"/>
  <c r="AY250" i="10"/>
  <c r="AX250" i="10"/>
  <c r="AW250" i="10"/>
  <c r="AV250" i="10"/>
  <c r="AU250" i="10"/>
  <c r="AT250" i="10"/>
  <c r="AS250" i="10"/>
  <c r="AR250" i="10"/>
  <c r="AQ250" i="10"/>
  <c r="AP250" i="10"/>
  <c r="AO250" i="10"/>
  <c r="AN250" i="10"/>
  <c r="AM250" i="10"/>
  <c r="AL250" i="10"/>
  <c r="AK250" i="10"/>
  <c r="AJ250" i="10"/>
  <c r="AI250" i="10"/>
  <c r="BM249" i="10"/>
  <c r="BL249" i="10"/>
  <c r="BK249" i="10"/>
  <c r="BJ249" i="10"/>
  <c r="BI249" i="10"/>
  <c r="BH249" i="10"/>
  <c r="BG249" i="10"/>
  <c r="BF249" i="10"/>
  <c r="BE249" i="10"/>
  <c r="BD249" i="10"/>
  <c r="BC249" i="10"/>
  <c r="BB249" i="10"/>
  <c r="BA249" i="10"/>
  <c r="AZ249" i="10"/>
  <c r="AY249" i="10"/>
  <c r="AX249" i="10"/>
  <c r="AW249" i="10"/>
  <c r="AV249" i="10"/>
  <c r="AU249" i="10"/>
  <c r="AT249" i="10"/>
  <c r="AS249" i="10"/>
  <c r="AR249" i="10"/>
  <c r="AQ249" i="10"/>
  <c r="AP249" i="10"/>
  <c r="AO249" i="10"/>
  <c r="AN249" i="10"/>
  <c r="AM249" i="10"/>
  <c r="AL249" i="10"/>
  <c r="AK249" i="10"/>
  <c r="AJ249" i="10"/>
  <c r="AI249" i="10"/>
  <c r="BM248" i="10"/>
  <c r="BL248" i="10"/>
  <c r="BK248" i="10"/>
  <c r="BJ248" i="10"/>
  <c r="BI248" i="10"/>
  <c r="BH248" i="10"/>
  <c r="BG248" i="10"/>
  <c r="BF248" i="10"/>
  <c r="BE248" i="10"/>
  <c r="BD248" i="10"/>
  <c r="BC248" i="10"/>
  <c r="BB248" i="10"/>
  <c r="BA248" i="10"/>
  <c r="AZ248" i="10"/>
  <c r="AY248" i="10"/>
  <c r="AX248" i="10"/>
  <c r="AW248" i="10"/>
  <c r="AV248" i="10"/>
  <c r="AU248" i="10"/>
  <c r="AT248" i="10"/>
  <c r="AS248" i="10"/>
  <c r="AR248" i="10"/>
  <c r="AQ248" i="10"/>
  <c r="AP248" i="10"/>
  <c r="AO248" i="10"/>
  <c r="AN248" i="10"/>
  <c r="AM248" i="10"/>
  <c r="AL248" i="10"/>
  <c r="AK248" i="10"/>
  <c r="AJ248" i="10"/>
  <c r="AI248" i="10"/>
  <c r="BM247" i="10"/>
  <c r="BL247" i="10"/>
  <c r="BK247" i="10"/>
  <c r="BJ247" i="10"/>
  <c r="BI247" i="10"/>
  <c r="BH247" i="10"/>
  <c r="BG247" i="10"/>
  <c r="BF247" i="10"/>
  <c r="BE247" i="10"/>
  <c r="BD247" i="10"/>
  <c r="BC247" i="10"/>
  <c r="BB247" i="10"/>
  <c r="BA247" i="10"/>
  <c r="AZ247" i="10"/>
  <c r="AY247" i="10"/>
  <c r="AX247" i="10"/>
  <c r="AW247" i="10"/>
  <c r="AV247" i="10"/>
  <c r="AU247" i="10"/>
  <c r="AT247" i="10"/>
  <c r="AS247" i="10"/>
  <c r="AR247" i="10"/>
  <c r="AQ247" i="10"/>
  <c r="AP247" i="10"/>
  <c r="AO247" i="10"/>
  <c r="AN247" i="10"/>
  <c r="AM247" i="10"/>
  <c r="AL247" i="10"/>
  <c r="AK247" i="10"/>
  <c r="AJ247" i="10"/>
  <c r="AI247" i="10"/>
  <c r="BM246" i="10"/>
  <c r="BL246" i="10"/>
  <c r="BK246" i="10"/>
  <c r="BJ246" i="10"/>
  <c r="BI246" i="10"/>
  <c r="BH246" i="10"/>
  <c r="BG246" i="10"/>
  <c r="BF246" i="10"/>
  <c r="BE246" i="10"/>
  <c r="BD246" i="10"/>
  <c r="BC246" i="10"/>
  <c r="BB246" i="10"/>
  <c r="BA246" i="10"/>
  <c r="AZ246" i="10"/>
  <c r="AY246" i="10"/>
  <c r="AX246" i="10"/>
  <c r="AW246" i="10"/>
  <c r="AV246" i="10"/>
  <c r="AU246" i="10"/>
  <c r="AT246" i="10"/>
  <c r="AS246" i="10"/>
  <c r="AR246" i="10"/>
  <c r="AQ246" i="10"/>
  <c r="AP246" i="10"/>
  <c r="AO246" i="10"/>
  <c r="AN246" i="10"/>
  <c r="AM246" i="10"/>
  <c r="AL246" i="10"/>
  <c r="AK246" i="10"/>
  <c r="AJ246" i="10"/>
  <c r="AI246" i="10"/>
  <c r="BM245" i="10"/>
  <c r="BL245" i="10"/>
  <c r="BK245" i="10"/>
  <c r="BJ245" i="10"/>
  <c r="BI245" i="10"/>
  <c r="BH245" i="10"/>
  <c r="BG245" i="10"/>
  <c r="BF245" i="10"/>
  <c r="BE245" i="10"/>
  <c r="BD245" i="10"/>
  <c r="BC245" i="10"/>
  <c r="BB245" i="10"/>
  <c r="BA245" i="10"/>
  <c r="AZ245" i="10"/>
  <c r="AY245" i="10"/>
  <c r="AX245" i="10"/>
  <c r="AW245" i="10"/>
  <c r="AV245" i="10"/>
  <c r="AU245" i="10"/>
  <c r="AT245" i="10"/>
  <c r="AS245" i="10"/>
  <c r="AR245" i="10"/>
  <c r="AQ245" i="10"/>
  <c r="AP245" i="10"/>
  <c r="AO245" i="10"/>
  <c r="AN245" i="10"/>
  <c r="AM245" i="10"/>
  <c r="AL245" i="10"/>
  <c r="AK245" i="10"/>
  <c r="AJ245" i="10"/>
  <c r="AI245" i="10"/>
  <c r="BM244" i="10"/>
  <c r="BL244" i="10"/>
  <c r="BK244" i="10"/>
  <c r="BJ244" i="10"/>
  <c r="BI244" i="10"/>
  <c r="BH244" i="10"/>
  <c r="BG244" i="10"/>
  <c r="BF244" i="10"/>
  <c r="BE244" i="10"/>
  <c r="BD244" i="10"/>
  <c r="BC244" i="10"/>
  <c r="BB244" i="10"/>
  <c r="BA244" i="10"/>
  <c r="AZ244" i="10"/>
  <c r="AY244" i="10"/>
  <c r="AX244" i="10"/>
  <c r="AW244" i="10"/>
  <c r="AV244" i="10"/>
  <c r="AU244" i="10"/>
  <c r="AT244" i="10"/>
  <c r="AS244" i="10"/>
  <c r="AR244" i="10"/>
  <c r="AQ244" i="10"/>
  <c r="AP244" i="10"/>
  <c r="AO244" i="10"/>
  <c r="AN244" i="10"/>
  <c r="AM244" i="10"/>
  <c r="AL244" i="10"/>
  <c r="AK244" i="10"/>
  <c r="AJ244" i="10"/>
  <c r="AI244" i="10"/>
  <c r="BM243" i="10"/>
  <c r="BL243" i="10"/>
  <c r="BK243" i="10"/>
  <c r="BJ243" i="10"/>
  <c r="BI243" i="10"/>
  <c r="BH243" i="10"/>
  <c r="BG243" i="10"/>
  <c r="BF243" i="10"/>
  <c r="BE243" i="10"/>
  <c r="BD243" i="10"/>
  <c r="BC243" i="10"/>
  <c r="BB243" i="10"/>
  <c r="BA243" i="10"/>
  <c r="AZ243" i="10"/>
  <c r="AY243" i="10"/>
  <c r="AX243" i="10"/>
  <c r="AW243" i="10"/>
  <c r="AV243" i="10"/>
  <c r="AU243" i="10"/>
  <c r="AT243" i="10"/>
  <c r="AS243" i="10"/>
  <c r="AR243" i="10"/>
  <c r="AQ243" i="10"/>
  <c r="AP243" i="10"/>
  <c r="AO243" i="10"/>
  <c r="AN243" i="10"/>
  <c r="AM243" i="10"/>
  <c r="AL243" i="10"/>
  <c r="AK243" i="10"/>
  <c r="AJ243" i="10"/>
  <c r="AI243" i="10"/>
  <c r="BM242" i="10"/>
  <c r="BL242" i="10"/>
  <c r="BK242" i="10"/>
  <c r="BJ242" i="10"/>
  <c r="BI242" i="10"/>
  <c r="BH242" i="10"/>
  <c r="BG242" i="10"/>
  <c r="BF242" i="10"/>
  <c r="BE242" i="10"/>
  <c r="BD242" i="10"/>
  <c r="BC242" i="10"/>
  <c r="BB242" i="10"/>
  <c r="BA242" i="10"/>
  <c r="AZ242" i="10"/>
  <c r="AY242" i="10"/>
  <c r="AX242" i="10"/>
  <c r="AW242" i="10"/>
  <c r="AV242" i="10"/>
  <c r="AU242" i="10"/>
  <c r="AT242" i="10"/>
  <c r="AS242" i="10"/>
  <c r="AR242" i="10"/>
  <c r="AQ242" i="10"/>
  <c r="AP242" i="10"/>
  <c r="AO242" i="10"/>
  <c r="AN242" i="10"/>
  <c r="AM242" i="10"/>
  <c r="AL242" i="10"/>
  <c r="AK242" i="10"/>
  <c r="AJ242" i="10"/>
  <c r="AI242" i="10"/>
  <c r="BM241" i="10"/>
  <c r="BL241" i="10"/>
  <c r="BK241" i="10"/>
  <c r="BJ241" i="10"/>
  <c r="BI241" i="10"/>
  <c r="BH241" i="10"/>
  <c r="BG241" i="10"/>
  <c r="BF241" i="10"/>
  <c r="BE241" i="10"/>
  <c r="BD241" i="10"/>
  <c r="BC241" i="10"/>
  <c r="BB241" i="10"/>
  <c r="BA241" i="10"/>
  <c r="AZ241" i="10"/>
  <c r="AY241" i="10"/>
  <c r="AX241" i="10"/>
  <c r="AW241" i="10"/>
  <c r="AV241" i="10"/>
  <c r="AU241" i="10"/>
  <c r="AT241" i="10"/>
  <c r="AS241" i="10"/>
  <c r="AR241" i="10"/>
  <c r="AQ241" i="10"/>
  <c r="AP241" i="10"/>
  <c r="AO241" i="10"/>
  <c r="AN241" i="10"/>
  <c r="AM241" i="10"/>
  <c r="AL241" i="10"/>
  <c r="AK241" i="10"/>
  <c r="AJ241" i="10"/>
  <c r="AI241" i="10"/>
  <c r="BM240" i="10"/>
  <c r="BL240" i="10"/>
  <c r="BK240" i="10"/>
  <c r="BJ240" i="10"/>
  <c r="BI240" i="10"/>
  <c r="BH240" i="10"/>
  <c r="BG240" i="10"/>
  <c r="BF240" i="10"/>
  <c r="BE240" i="10"/>
  <c r="BD240" i="10"/>
  <c r="BC240" i="10"/>
  <c r="BB240" i="10"/>
  <c r="BA240" i="10"/>
  <c r="AZ240" i="10"/>
  <c r="AY240" i="10"/>
  <c r="AX240" i="10"/>
  <c r="AW240" i="10"/>
  <c r="AV240" i="10"/>
  <c r="AU240" i="10"/>
  <c r="AT240" i="10"/>
  <c r="AS240" i="10"/>
  <c r="AR240" i="10"/>
  <c r="AQ240" i="10"/>
  <c r="AP240" i="10"/>
  <c r="AO240" i="10"/>
  <c r="AN240" i="10"/>
  <c r="AM240" i="10"/>
  <c r="AL240" i="10"/>
  <c r="AK240" i="10"/>
  <c r="AJ240" i="10"/>
  <c r="AI240" i="10"/>
  <c r="BM239" i="10"/>
  <c r="BL239" i="10"/>
  <c r="BK239" i="10"/>
  <c r="BJ239" i="10"/>
  <c r="BI239" i="10"/>
  <c r="BH239" i="10"/>
  <c r="BG239" i="10"/>
  <c r="BF239" i="10"/>
  <c r="BE239" i="10"/>
  <c r="BD239" i="10"/>
  <c r="BC239" i="10"/>
  <c r="BB239" i="10"/>
  <c r="BA239" i="10"/>
  <c r="AZ239" i="10"/>
  <c r="AY239" i="10"/>
  <c r="AX239" i="10"/>
  <c r="AW239" i="10"/>
  <c r="AV239" i="10"/>
  <c r="AU239" i="10"/>
  <c r="AT239" i="10"/>
  <c r="AS239" i="10"/>
  <c r="AR239" i="10"/>
  <c r="AQ239" i="10"/>
  <c r="AP239" i="10"/>
  <c r="AO239" i="10"/>
  <c r="AN239" i="10"/>
  <c r="AM239" i="10"/>
  <c r="AL239" i="10"/>
  <c r="AK239" i="10"/>
  <c r="AJ239" i="10"/>
  <c r="AI239" i="10"/>
  <c r="BM238" i="10"/>
  <c r="BL238" i="10"/>
  <c r="BK238" i="10"/>
  <c r="BJ238" i="10"/>
  <c r="BI238" i="10"/>
  <c r="BH238" i="10"/>
  <c r="BG238" i="10"/>
  <c r="BF238" i="10"/>
  <c r="BE238" i="10"/>
  <c r="BD238" i="10"/>
  <c r="BC238" i="10"/>
  <c r="BB238" i="10"/>
  <c r="BA238" i="10"/>
  <c r="AZ238" i="10"/>
  <c r="AY238" i="10"/>
  <c r="AX238" i="10"/>
  <c r="AW238" i="10"/>
  <c r="AV238" i="10"/>
  <c r="AU238" i="10"/>
  <c r="AT238" i="10"/>
  <c r="AS238" i="10"/>
  <c r="AR238" i="10"/>
  <c r="AQ238" i="10"/>
  <c r="AP238" i="10"/>
  <c r="AO238" i="10"/>
  <c r="AN238" i="10"/>
  <c r="AM238" i="10"/>
  <c r="AL238" i="10"/>
  <c r="AK238" i="10"/>
  <c r="AJ238" i="10"/>
  <c r="AI238" i="10"/>
  <c r="BM237" i="10"/>
  <c r="BL237" i="10"/>
  <c r="BK237" i="10"/>
  <c r="BJ237" i="10"/>
  <c r="BI237" i="10"/>
  <c r="BH237" i="10"/>
  <c r="BG237" i="10"/>
  <c r="BF237" i="10"/>
  <c r="BE237" i="10"/>
  <c r="BD237" i="10"/>
  <c r="BC237" i="10"/>
  <c r="BB237" i="10"/>
  <c r="BA237" i="10"/>
  <c r="AZ237" i="10"/>
  <c r="AY237" i="10"/>
  <c r="AX237" i="10"/>
  <c r="AW237" i="10"/>
  <c r="AV237" i="10"/>
  <c r="AU237" i="10"/>
  <c r="AT237" i="10"/>
  <c r="AS237" i="10"/>
  <c r="AR237" i="10"/>
  <c r="AQ237" i="10"/>
  <c r="AP237" i="10"/>
  <c r="AO237" i="10"/>
  <c r="AN237" i="10"/>
  <c r="AM237" i="10"/>
  <c r="AL237" i="10"/>
  <c r="AK237" i="10"/>
  <c r="AJ237" i="10"/>
  <c r="AI237" i="10"/>
  <c r="BM236" i="10"/>
  <c r="BL236" i="10"/>
  <c r="BK236" i="10"/>
  <c r="BJ236" i="10"/>
  <c r="BI236" i="10"/>
  <c r="BH236" i="10"/>
  <c r="BG236" i="10"/>
  <c r="BF236" i="10"/>
  <c r="BE236" i="10"/>
  <c r="BD236" i="10"/>
  <c r="BC236" i="10"/>
  <c r="BB236" i="10"/>
  <c r="BA236" i="10"/>
  <c r="AZ236" i="10"/>
  <c r="AY236" i="10"/>
  <c r="AX236" i="10"/>
  <c r="AW236" i="10"/>
  <c r="AV236" i="10"/>
  <c r="AU236" i="10"/>
  <c r="AT236" i="10"/>
  <c r="AS236" i="10"/>
  <c r="AR236" i="10"/>
  <c r="AQ236" i="10"/>
  <c r="AP236" i="10"/>
  <c r="AO236" i="10"/>
  <c r="AN236" i="10"/>
  <c r="AM236" i="10"/>
  <c r="AL236" i="10"/>
  <c r="AK236" i="10"/>
  <c r="AJ236" i="10"/>
  <c r="AI236" i="10"/>
  <c r="BM235" i="10"/>
  <c r="BL235" i="10"/>
  <c r="BK235" i="10"/>
  <c r="BJ235" i="10"/>
  <c r="BI235" i="10"/>
  <c r="BH235" i="10"/>
  <c r="BG235" i="10"/>
  <c r="BF235" i="10"/>
  <c r="BE235" i="10"/>
  <c r="BD235" i="10"/>
  <c r="BC235" i="10"/>
  <c r="BB235" i="10"/>
  <c r="BA235" i="10"/>
  <c r="AZ235" i="10"/>
  <c r="AY235" i="10"/>
  <c r="AX235" i="10"/>
  <c r="AW235" i="10"/>
  <c r="AV235" i="10"/>
  <c r="AU235" i="10"/>
  <c r="AT235" i="10"/>
  <c r="AS235" i="10"/>
  <c r="AR235" i="10"/>
  <c r="AQ235" i="10"/>
  <c r="AP235" i="10"/>
  <c r="AO235" i="10"/>
  <c r="AN235" i="10"/>
  <c r="AM235" i="10"/>
  <c r="AL235" i="10"/>
  <c r="AK235" i="10"/>
  <c r="AJ235" i="10"/>
  <c r="AI235" i="10"/>
  <c r="BM234" i="10"/>
  <c r="BL234" i="10"/>
  <c r="BK234" i="10"/>
  <c r="BJ234" i="10"/>
  <c r="BI234" i="10"/>
  <c r="BH234" i="10"/>
  <c r="BG234" i="10"/>
  <c r="BF234" i="10"/>
  <c r="BE234" i="10"/>
  <c r="BD234" i="10"/>
  <c r="BC234" i="10"/>
  <c r="BB234" i="10"/>
  <c r="BA234" i="10"/>
  <c r="AZ234" i="10"/>
  <c r="AY234" i="10"/>
  <c r="AX234" i="10"/>
  <c r="AW234" i="10"/>
  <c r="AV234" i="10"/>
  <c r="AU234" i="10"/>
  <c r="AT234" i="10"/>
  <c r="AS234" i="10"/>
  <c r="AR234" i="10"/>
  <c r="AQ234" i="10"/>
  <c r="AP234" i="10"/>
  <c r="AO234" i="10"/>
  <c r="AN234" i="10"/>
  <c r="AM234" i="10"/>
  <c r="AL234" i="10"/>
  <c r="AK234" i="10"/>
  <c r="AJ234" i="10"/>
  <c r="AI234" i="10"/>
  <c r="BM233" i="10"/>
  <c r="BL233" i="10"/>
  <c r="BK233" i="10"/>
  <c r="BJ233" i="10"/>
  <c r="BI233" i="10"/>
  <c r="BH233" i="10"/>
  <c r="BG233" i="10"/>
  <c r="BF233" i="10"/>
  <c r="BE233" i="10"/>
  <c r="BD233" i="10"/>
  <c r="BC233" i="10"/>
  <c r="BB233" i="10"/>
  <c r="BA233" i="10"/>
  <c r="AZ233" i="10"/>
  <c r="AY233" i="10"/>
  <c r="AX233" i="10"/>
  <c r="AW233" i="10"/>
  <c r="AV233" i="10"/>
  <c r="AU233" i="10"/>
  <c r="AT233" i="10"/>
  <c r="AS233" i="10"/>
  <c r="AR233" i="10"/>
  <c r="AQ233" i="10"/>
  <c r="AP233" i="10"/>
  <c r="AO233" i="10"/>
  <c r="AN233" i="10"/>
  <c r="AM233" i="10"/>
  <c r="AL233" i="10"/>
  <c r="AK233" i="10"/>
  <c r="AJ233" i="10"/>
  <c r="AI233" i="10"/>
  <c r="BM232" i="10"/>
  <c r="BL232" i="10"/>
  <c r="BK232" i="10"/>
  <c r="BJ232" i="10"/>
  <c r="BI232" i="10"/>
  <c r="BH232" i="10"/>
  <c r="BG232" i="10"/>
  <c r="BF232" i="10"/>
  <c r="BE232" i="10"/>
  <c r="BD232" i="10"/>
  <c r="BC232" i="10"/>
  <c r="BB232" i="10"/>
  <c r="BA232" i="10"/>
  <c r="AZ232" i="10"/>
  <c r="AY232" i="10"/>
  <c r="AX232" i="10"/>
  <c r="AW232" i="10"/>
  <c r="AV232" i="10"/>
  <c r="AU232" i="10"/>
  <c r="AT232" i="10"/>
  <c r="AS232" i="10"/>
  <c r="AR232" i="10"/>
  <c r="AQ232" i="10"/>
  <c r="AP232" i="10"/>
  <c r="AO232" i="10"/>
  <c r="AN232" i="10"/>
  <c r="AM232" i="10"/>
  <c r="AL232" i="10"/>
  <c r="AK232" i="10"/>
  <c r="AJ232" i="10"/>
  <c r="AI232" i="10"/>
  <c r="BM231" i="10"/>
  <c r="BL231" i="10"/>
  <c r="BK231" i="10"/>
  <c r="BJ231" i="10"/>
  <c r="BI231" i="10"/>
  <c r="BH231" i="10"/>
  <c r="BG231" i="10"/>
  <c r="BF231" i="10"/>
  <c r="BE231" i="10"/>
  <c r="BD231" i="10"/>
  <c r="BC231" i="10"/>
  <c r="BB231" i="10"/>
  <c r="BA231" i="10"/>
  <c r="AZ231" i="10"/>
  <c r="AY231" i="10"/>
  <c r="AX231" i="10"/>
  <c r="AW231" i="10"/>
  <c r="AV231" i="10"/>
  <c r="AU231" i="10"/>
  <c r="AT231" i="10"/>
  <c r="AS231" i="10"/>
  <c r="AR231" i="10"/>
  <c r="AQ231" i="10"/>
  <c r="AP231" i="10"/>
  <c r="AO231" i="10"/>
  <c r="AN231" i="10"/>
  <c r="AM231" i="10"/>
  <c r="AL231" i="10"/>
  <c r="AK231" i="10"/>
  <c r="AJ231" i="10"/>
  <c r="AI231" i="10"/>
  <c r="BM230" i="10"/>
  <c r="BL230" i="10"/>
  <c r="BK230" i="10"/>
  <c r="BJ230" i="10"/>
  <c r="BI230" i="10"/>
  <c r="BH230" i="10"/>
  <c r="BG230" i="10"/>
  <c r="BF230" i="10"/>
  <c r="BE230" i="10"/>
  <c r="BD230" i="10"/>
  <c r="BC230" i="10"/>
  <c r="BB230" i="10"/>
  <c r="BA230" i="10"/>
  <c r="AZ230" i="10"/>
  <c r="AY230" i="10"/>
  <c r="AX230" i="10"/>
  <c r="AW230" i="10"/>
  <c r="AV230" i="10"/>
  <c r="AU230" i="10"/>
  <c r="AT230" i="10"/>
  <c r="AS230" i="10"/>
  <c r="AR230" i="10"/>
  <c r="AQ230" i="10"/>
  <c r="AP230" i="10"/>
  <c r="AO230" i="10"/>
  <c r="AN230" i="10"/>
  <c r="AM230" i="10"/>
  <c r="AL230" i="10"/>
  <c r="AK230" i="10"/>
  <c r="AJ230" i="10"/>
  <c r="AI230" i="10"/>
  <c r="BM229" i="10"/>
  <c r="BL229" i="10"/>
  <c r="BK229" i="10"/>
  <c r="BJ229" i="10"/>
  <c r="BI229" i="10"/>
  <c r="BH229" i="10"/>
  <c r="BG229" i="10"/>
  <c r="BF229" i="10"/>
  <c r="BE229" i="10"/>
  <c r="BD229" i="10"/>
  <c r="BC229" i="10"/>
  <c r="BB229" i="10"/>
  <c r="BA229" i="10"/>
  <c r="AZ229" i="10"/>
  <c r="AY229" i="10"/>
  <c r="AX229" i="10"/>
  <c r="AW229" i="10"/>
  <c r="AV229" i="10"/>
  <c r="AU229" i="10"/>
  <c r="AT229" i="10"/>
  <c r="AS229" i="10"/>
  <c r="AR229" i="10"/>
  <c r="AQ229" i="10"/>
  <c r="AP229" i="10"/>
  <c r="AO229" i="10"/>
  <c r="AN229" i="10"/>
  <c r="AM229" i="10"/>
  <c r="AL229" i="10"/>
  <c r="AK229" i="10"/>
  <c r="AJ229" i="10"/>
  <c r="AI229" i="10"/>
  <c r="BM228" i="10"/>
  <c r="BL228" i="10"/>
  <c r="BK228" i="10"/>
  <c r="BJ228" i="10"/>
  <c r="BI228" i="10"/>
  <c r="BH228" i="10"/>
  <c r="BG228" i="10"/>
  <c r="BF228" i="10"/>
  <c r="BE228" i="10"/>
  <c r="BD228" i="10"/>
  <c r="BC228" i="10"/>
  <c r="BB228" i="10"/>
  <c r="BA228" i="10"/>
  <c r="AZ228" i="10"/>
  <c r="AY228" i="10"/>
  <c r="AX228" i="10"/>
  <c r="AW228" i="10"/>
  <c r="AV228" i="10"/>
  <c r="AU228" i="10"/>
  <c r="AT228" i="10"/>
  <c r="AS228" i="10"/>
  <c r="AR228" i="10"/>
  <c r="AQ228" i="10"/>
  <c r="AP228" i="10"/>
  <c r="AO228" i="10"/>
  <c r="AN228" i="10"/>
  <c r="AM228" i="10"/>
  <c r="AL228" i="10"/>
  <c r="AK228" i="10"/>
  <c r="AJ228" i="10"/>
  <c r="AI228" i="10"/>
  <c r="BM227" i="10"/>
  <c r="BL227" i="10"/>
  <c r="BK227" i="10"/>
  <c r="BJ227" i="10"/>
  <c r="BI227" i="10"/>
  <c r="BH227" i="10"/>
  <c r="BG227" i="10"/>
  <c r="BF227" i="10"/>
  <c r="BE227" i="10"/>
  <c r="BD227" i="10"/>
  <c r="BC227" i="10"/>
  <c r="BB227" i="10"/>
  <c r="BA227" i="10"/>
  <c r="AZ227" i="10"/>
  <c r="AY227" i="10"/>
  <c r="AX227" i="10"/>
  <c r="AW227" i="10"/>
  <c r="AV227" i="10"/>
  <c r="AU227" i="10"/>
  <c r="AT227" i="10"/>
  <c r="AS227" i="10"/>
  <c r="AR227" i="10"/>
  <c r="AQ227" i="10"/>
  <c r="AP227" i="10"/>
  <c r="AO227" i="10"/>
  <c r="AN227" i="10"/>
  <c r="AM227" i="10"/>
  <c r="AL227" i="10"/>
  <c r="AK227" i="10"/>
  <c r="AJ227" i="10"/>
  <c r="AI227" i="10"/>
  <c r="BM226" i="10"/>
  <c r="BL226" i="10"/>
  <c r="BK226" i="10"/>
  <c r="BJ226" i="10"/>
  <c r="BI226" i="10"/>
  <c r="BH226" i="10"/>
  <c r="BG226" i="10"/>
  <c r="BF226" i="10"/>
  <c r="BE226" i="10"/>
  <c r="BD226" i="10"/>
  <c r="BC226" i="10"/>
  <c r="BB226" i="10"/>
  <c r="BA226" i="10"/>
  <c r="AZ226" i="10"/>
  <c r="AY226" i="10"/>
  <c r="AX226" i="10"/>
  <c r="AW226" i="10"/>
  <c r="AV226" i="10"/>
  <c r="AU226" i="10"/>
  <c r="AT226" i="10"/>
  <c r="AS226" i="10"/>
  <c r="AR226" i="10"/>
  <c r="AQ226" i="10"/>
  <c r="AP226" i="10"/>
  <c r="AO226" i="10"/>
  <c r="AN226" i="10"/>
  <c r="AM226" i="10"/>
  <c r="AL226" i="10"/>
  <c r="AK226" i="10"/>
  <c r="AJ226" i="10"/>
  <c r="AI226" i="10"/>
  <c r="BM225" i="10"/>
  <c r="BL225" i="10"/>
  <c r="BK225" i="10"/>
  <c r="BJ225" i="10"/>
  <c r="BI225" i="10"/>
  <c r="BH225" i="10"/>
  <c r="BG225" i="10"/>
  <c r="BF225" i="10"/>
  <c r="BE225" i="10"/>
  <c r="BD225" i="10"/>
  <c r="BC225" i="10"/>
  <c r="BB225" i="10"/>
  <c r="BA225" i="10"/>
  <c r="AZ225" i="10"/>
  <c r="AY225" i="10"/>
  <c r="AX225" i="10"/>
  <c r="AW225" i="10"/>
  <c r="AV225" i="10"/>
  <c r="AU225" i="10"/>
  <c r="AT225" i="10"/>
  <c r="AS225" i="10"/>
  <c r="AR225" i="10"/>
  <c r="AQ225" i="10"/>
  <c r="AP225" i="10"/>
  <c r="AO225" i="10"/>
  <c r="AN225" i="10"/>
  <c r="AM225" i="10"/>
  <c r="AL225" i="10"/>
  <c r="AK225" i="10"/>
  <c r="AJ225" i="10"/>
  <c r="AI225" i="10"/>
  <c r="BM224" i="10"/>
  <c r="BL224" i="10"/>
  <c r="BK224" i="10"/>
  <c r="BJ224" i="10"/>
  <c r="BI224" i="10"/>
  <c r="BH224" i="10"/>
  <c r="BG224" i="10"/>
  <c r="BF224" i="10"/>
  <c r="BE224" i="10"/>
  <c r="BD224" i="10"/>
  <c r="BC224" i="10"/>
  <c r="BB224" i="10"/>
  <c r="BA224" i="10"/>
  <c r="AZ224" i="10"/>
  <c r="AY224" i="10"/>
  <c r="AX224" i="10"/>
  <c r="AW224" i="10"/>
  <c r="AV224" i="10"/>
  <c r="AU224" i="10"/>
  <c r="AT224" i="10"/>
  <c r="AS224" i="10"/>
  <c r="AR224" i="10"/>
  <c r="AQ224" i="10"/>
  <c r="AP224" i="10"/>
  <c r="AO224" i="10"/>
  <c r="AN224" i="10"/>
  <c r="AM224" i="10"/>
  <c r="AL224" i="10"/>
  <c r="AK224" i="10"/>
  <c r="AJ224" i="10"/>
  <c r="AI224" i="10"/>
  <c r="BM223" i="10"/>
  <c r="BL223" i="10"/>
  <c r="BK223" i="10"/>
  <c r="BJ223" i="10"/>
  <c r="BI223" i="10"/>
  <c r="BH223" i="10"/>
  <c r="BG223" i="10"/>
  <c r="BF223" i="10"/>
  <c r="BE223" i="10"/>
  <c r="BD223" i="10"/>
  <c r="BC223" i="10"/>
  <c r="BB223" i="10"/>
  <c r="BA223" i="10"/>
  <c r="AZ223" i="10"/>
  <c r="AY223" i="10"/>
  <c r="AX223" i="10"/>
  <c r="AW223" i="10"/>
  <c r="AV223" i="10"/>
  <c r="AU223" i="10"/>
  <c r="AT223" i="10"/>
  <c r="AS223" i="10"/>
  <c r="AR223" i="10"/>
  <c r="AQ223" i="10"/>
  <c r="AP223" i="10"/>
  <c r="AO223" i="10"/>
  <c r="AN223" i="10"/>
  <c r="AM223" i="10"/>
  <c r="AL223" i="10"/>
  <c r="AK223" i="10"/>
  <c r="AJ223" i="10"/>
  <c r="AI223" i="10"/>
  <c r="BM222" i="10"/>
  <c r="BL222" i="10"/>
  <c r="BK222" i="10"/>
  <c r="BJ222" i="10"/>
  <c r="BI222" i="10"/>
  <c r="BH222" i="10"/>
  <c r="BG222" i="10"/>
  <c r="BF222" i="10"/>
  <c r="BE222" i="10"/>
  <c r="BD222" i="10"/>
  <c r="BC222" i="10"/>
  <c r="BB222" i="10"/>
  <c r="BA222" i="10"/>
  <c r="AZ222" i="10"/>
  <c r="AY222" i="10"/>
  <c r="AX222" i="10"/>
  <c r="AW222" i="10"/>
  <c r="AV222" i="10"/>
  <c r="AU222" i="10"/>
  <c r="AT222" i="10"/>
  <c r="AS222" i="10"/>
  <c r="AR222" i="10"/>
  <c r="AQ222" i="10"/>
  <c r="AP222" i="10"/>
  <c r="AO222" i="10"/>
  <c r="AN222" i="10"/>
  <c r="AM222" i="10"/>
  <c r="AL222" i="10"/>
  <c r="AK222" i="10"/>
  <c r="AJ222" i="10"/>
  <c r="AI222" i="10"/>
  <c r="BM221" i="10"/>
  <c r="BL221" i="10"/>
  <c r="BK221" i="10"/>
  <c r="BJ221" i="10"/>
  <c r="BI221" i="10"/>
  <c r="BH221" i="10"/>
  <c r="BG221" i="10"/>
  <c r="BF221" i="10"/>
  <c r="BE221" i="10"/>
  <c r="BD221" i="10"/>
  <c r="BC221" i="10"/>
  <c r="BB221" i="10"/>
  <c r="BA221" i="10"/>
  <c r="AZ221" i="10"/>
  <c r="AY221" i="10"/>
  <c r="AX221" i="10"/>
  <c r="AW221" i="10"/>
  <c r="AV221" i="10"/>
  <c r="AU221" i="10"/>
  <c r="AT221" i="10"/>
  <c r="AS221" i="10"/>
  <c r="AR221" i="10"/>
  <c r="AQ221" i="10"/>
  <c r="AP221" i="10"/>
  <c r="AO221" i="10"/>
  <c r="AN221" i="10"/>
  <c r="AM221" i="10"/>
  <c r="AL221" i="10"/>
  <c r="AK221" i="10"/>
  <c r="AJ221" i="10"/>
  <c r="AI221" i="10"/>
  <c r="BM220" i="10"/>
  <c r="BL220" i="10"/>
  <c r="BK220" i="10"/>
  <c r="BJ220" i="10"/>
  <c r="BI220" i="10"/>
  <c r="BH220" i="10"/>
  <c r="BG220" i="10"/>
  <c r="BF220" i="10"/>
  <c r="BE220" i="10"/>
  <c r="BD220" i="10"/>
  <c r="BC220" i="10"/>
  <c r="BB220" i="10"/>
  <c r="BA220" i="10"/>
  <c r="AZ220" i="10"/>
  <c r="AY220" i="10"/>
  <c r="AX220" i="10"/>
  <c r="AW220" i="10"/>
  <c r="AV220" i="10"/>
  <c r="AU220" i="10"/>
  <c r="AT220" i="10"/>
  <c r="AS220" i="10"/>
  <c r="AR220" i="10"/>
  <c r="AQ220" i="10"/>
  <c r="AP220" i="10"/>
  <c r="AO220" i="10"/>
  <c r="AN220" i="10"/>
  <c r="AM220" i="10"/>
  <c r="AL220" i="10"/>
  <c r="AK220" i="10"/>
  <c r="AJ220" i="10"/>
  <c r="AI220" i="10"/>
  <c r="BM219" i="10"/>
  <c r="BL219" i="10"/>
  <c r="BK219" i="10"/>
  <c r="BJ219" i="10"/>
  <c r="BI219" i="10"/>
  <c r="BH219" i="10"/>
  <c r="BG219" i="10"/>
  <c r="BF219" i="10"/>
  <c r="BE219" i="10"/>
  <c r="BD219" i="10"/>
  <c r="BC219" i="10"/>
  <c r="BB219" i="10"/>
  <c r="BA219" i="10"/>
  <c r="AZ219" i="10"/>
  <c r="AY219" i="10"/>
  <c r="AX219" i="10"/>
  <c r="AW219" i="10"/>
  <c r="AV219" i="10"/>
  <c r="AU219" i="10"/>
  <c r="AT219" i="10"/>
  <c r="AS219" i="10"/>
  <c r="AR219" i="10"/>
  <c r="AQ219" i="10"/>
  <c r="AP219" i="10"/>
  <c r="AO219" i="10"/>
  <c r="AN219" i="10"/>
  <c r="AM219" i="10"/>
  <c r="AL219" i="10"/>
  <c r="AK219" i="10"/>
  <c r="AJ219" i="10"/>
  <c r="AI219" i="10"/>
  <c r="BM218" i="10"/>
  <c r="BL218" i="10"/>
  <c r="BK218" i="10"/>
  <c r="BJ218" i="10"/>
  <c r="BI218" i="10"/>
  <c r="BH218" i="10"/>
  <c r="BG218" i="10"/>
  <c r="BF218" i="10"/>
  <c r="BE218" i="10"/>
  <c r="BD218" i="10"/>
  <c r="BC218" i="10"/>
  <c r="BB218" i="10"/>
  <c r="BA218" i="10"/>
  <c r="AZ218" i="10"/>
  <c r="AY218" i="10"/>
  <c r="AX218" i="10"/>
  <c r="AW218" i="10"/>
  <c r="AV218" i="10"/>
  <c r="AU218" i="10"/>
  <c r="AT218" i="10"/>
  <c r="AS218" i="10"/>
  <c r="AR218" i="10"/>
  <c r="AQ218" i="10"/>
  <c r="AP218" i="10"/>
  <c r="AO218" i="10"/>
  <c r="AN218" i="10"/>
  <c r="AM218" i="10"/>
  <c r="AL218" i="10"/>
  <c r="AK218" i="10"/>
  <c r="AJ218" i="10"/>
  <c r="AI218" i="10"/>
  <c r="BM217" i="10"/>
  <c r="BL217" i="10"/>
  <c r="BK217" i="10"/>
  <c r="BJ217" i="10"/>
  <c r="BI217" i="10"/>
  <c r="BH217" i="10"/>
  <c r="BG217" i="10"/>
  <c r="BF217" i="10"/>
  <c r="BE217" i="10"/>
  <c r="BD217" i="10"/>
  <c r="BC217" i="10"/>
  <c r="BB217" i="10"/>
  <c r="BA217" i="10"/>
  <c r="AZ217" i="10"/>
  <c r="AY217" i="10"/>
  <c r="AX217" i="10"/>
  <c r="AW217" i="10"/>
  <c r="AV217" i="10"/>
  <c r="AU217" i="10"/>
  <c r="AT217" i="10"/>
  <c r="AS217" i="10"/>
  <c r="AR217" i="10"/>
  <c r="AQ217" i="10"/>
  <c r="AP217" i="10"/>
  <c r="AO217" i="10"/>
  <c r="AN217" i="10"/>
  <c r="AM217" i="10"/>
  <c r="AL217" i="10"/>
  <c r="AK217" i="10"/>
  <c r="AJ217" i="10"/>
  <c r="AI217" i="10"/>
  <c r="BM216" i="10"/>
  <c r="BL216" i="10"/>
  <c r="BK216" i="10"/>
  <c r="BJ216" i="10"/>
  <c r="BI216" i="10"/>
  <c r="BH216" i="10"/>
  <c r="BG216" i="10"/>
  <c r="BF216" i="10"/>
  <c r="BE216" i="10"/>
  <c r="BD216" i="10"/>
  <c r="BC216" i="10"/>
  <c r="BB216" i="10"/>
  <c r="BA216" i="10"/>
  <c r="AZ216" i="10"/>
  <c r="AY216" i="10"/>
  <c r="AX216" i="10"/>
  <c r="AW216" i="10"/>
  <c r="AV216" i="10"/>
  <c r="AU216" i="10"/>
  <c r="AT216" i="10"/>
  <c r="AS216" i="10"/>
  <c r="AR216" i="10"/>
  <c r="AQ216" i="10"/>
  <c r="AP216" i="10"/>
  <c r="AO216" i="10"/>
  <c r="AN216" i="10"/>
  <c r="AM216" i="10"/>
  <c r="AL216" i="10"/>
  <c r="AK216" i="10"/>
  <c r="AJ216" i="10"/>
  <c r="AI216" i="10"/>
  <c r="BM215" i="10"/>
  <c r="CI26" i="10" s="1"/>
  <c r="BL215" i="10"/>
  <c r="BK215" i="10"/>
  <c r="BJ215" i="10"/>
  <c r="BI215" i="10"/>
  <c r="BH215" i="10"/>
  <c r="BG215" i="10"/>
  <c r="BF215" i="10"/>
  <c r="BE215" i="10"/>
  <c r="BD215" i="10"/>
  <c r="BC215" i="10"/>
  <c r="BB215" i="10"/>
  <c r="BA215" i="10"/>
  <c r="AZ215" i="10"/>
  <c r="AY215" i="10"/>
  <c r="AX215" i="10"/>
  <c r="AW215" i="10"/>
  <c r="AV215" i="10"/>
  <c r="AU215" i="10"/>
  <c r="AT215" i="10"/>
  <c r="AS215" i="10"/>
  <c r="AR215" i="10"/>
  <c r="AQ215" i="10"/>
  <c r="AP215" i="10"/>
  <c r="AO215" i="10"/>
  <c r="AN215" i="10"/>
  <c r="AM215" i="10"/>
  <c r="AL215" i="10"/>
  <c r="AK215" i="10"/>
  <c r="AJ215" i="10"/>
  <c r="AI215" i="10"/>
  <c r="BM214" i="10"/>
  <c r="BL214" i="10"/>
  <c r="BK214" i="10"/>
  <c r="BJ214" i="10"/>
  <c r="BI214" i="10"/>
  <c r="BH214" i="10"/>
  <c r="BG214" i="10"/>
  <c r="BF214" i="10"/>
  <c r="BE214" i="10"/>
  <c r="BD214" i="10"/>
  <c r="BC214" i="10"/>
  <c r="BB214" i="10"/>
  <c r="BA214" i="10"/>
  <c r="AZ214" i="10"/>
  <c r="AY214" i="10"/>
  <c r="AX214" i="10"/>
  <c r="AW214" i="10"/>
  <c r="AV214" i="10"/>
  <c r="AU214" i="10"/>
  <c r="AT214" i="10"/>
  <c r="AS214" i="10"/>
  <c r="AR214" i="10"/>
  <c r="AQ214" i="10"/>
  <c r="AP214" i="10"/>
  <c r="AO214" i="10"/>
  <c r="AN214" i="10"/>
  <c r="AM214" i="10"/>
  <c r="AL214" i="10"/>
  <c r="AK214" i="10"/>
  <c r="AJ214" i="10"/>
  <c r="AI214" i="10"/>
  <c r="BM213" i="10"/>
  <c r="BL213" i="10"/>
  <c r="BK213" i="10"/>
  <c r="BJ213" i="10"/>
  <c r="BI213" i="10"/>
  <c r="BH213" i="10"/>
  <c r="BG213" i="10"/>
  <c r="BF213" i="10"/>
  <c r="BE213" i="10"/>
  <c r="BD213" i="10"/>
  <c r="BC213" i="10"/>
  <c r="BB213" i="10"/>
  <c r="BA213" i="10"/>
  <c r="AZ213" i="10"/>
  <c r="AY213" i="10"/>
  <c r="AX213" i="10"/>
  <c r="AW213" i="10"/>
  <c r="AV213" i="10"/>
  <c r="AU213" i="10"/>
  <c r="AT213" i="10"/>
  <c r="AS213" i="10"/>
  <c r="AR213" i="10"/>
  <c r="AQ213" i="10"/>
  <c r="AP213" i="10"/>
  <c r="AO213" i="10"/>
  <c r="AN213" i="10"/>
  <c r="AM213" i="10"/>
  <c r="AL213" i="10"/>
  <c r="AK213" i="10"/>
  <c r="AJ213" i="10"/>
  <c r="AI213" i="10"/>
  <c r="BM212" i="10"/>
  <c r="BL212" i="10"/>
  <c r="BK212" i="10"/>
  <c r="BJ212" i="10"/>
  <c r="BI212" i="10"/>
  <c r="BH212" i="10"/>
  <c r="BG212" i="10"/>
  <c r="BF212" i="10"/>
  <c r="BE212" i="10"/>
  <c r="BD212" i="10"/>
  <c r="BC212" i="10"/>
  <c r="BB212" i="10"/>
  <c r="BA212" i="10"/>
  <c r="AZ212" i="10"/>
  <c r="AY212" i="10"/>
  <c r="AX212" i="10"/>
  <c r="AW212" i="10"/>
  <c r="AV212" i="10"/>
  <c r="AU212" i="10"/>
  <c r="AT212" i="10"/>
  <c r="AS212" i="10"/>
  <c r="AR212" i="10"/>
  <c r="AQ212" i="10"/>
  <c r="AP212" i="10"/>
  <c r="AO212" i="10"/>
  <c r="AN212" i="10"/>
  <c r="AM212" i="10"/>
  <c r="AL212" i="10"/>
  <c r="AK212" i="10"/>
  <c r="AJ212" i="10"/>
  <c r="AI212" i="10"/>
  <c r="BM211" i="10"/>
  <c r="BL211" i="10"/>
  <c r="BK211" i="10"/>
  <c r="BJ211" i="10"/>
  <c r="BI211" i="10"/>
  <c r="BH211" i="10"/>
  <c r="BG211" i="10"/>
  <c r="BF211" i="10"/>
  <c r="BE211" i="10"/>
  <c r="BD211" i="10"/>
  <c r="BC211" i="10"/>
  <c r="BB211" i="10"/>
  <c r="BA211" i="10"/>
  <c r="AZ211" i="10"/>
  <c r="AY211" i="10"/>
  <c r="AX211" i="10"/>
  <c r="AW211" i="10"/>
  <c r="AV211" i="10"/>
  <c r="AU211" i="10"/>
  <c r="AT211" i="10"/>
  <c r="AS211" i="10"/>
  <c r="AR211" i="10"/>
  <c r="AQ211" i="10"/>
  <c r="AP211" i="10"/>
  <c r="AO211" i="10"/>
  <c r="AN211" i="10"/>
  <c r="AM211" i="10"/>
  <c r="AL211" i="10"/>
  <c r="AK211" i="10"/>
  <c r="AJ211" i="10"/>
  <c r="AI211" i="10"/>
  <c r="BM210" i="10"/>
  <c r="BL210" i="10"/>
  <c r="BK210" i="10"/>
  <c r="BJ210" i="10"/>
  <c r="BI210" i="10"/>
  <c r="BH210" i="10"/>
  <c r="BG210" i="10"/>
  <c r="BF210" i="10"/>
  <c r="BE210" i="10"/>
  <c r="BD210" i="10"/>
  <c r="BC210" i="10"/>
  <c r="BB210" i="10"/>
  <c r="BA210" i="10"/>
  <c r="AZ210" i="10"/>
  <c r="AY210" i="10"/>
  <c r="AX210" i="10"/>
  <c r="AW210" i="10"/>
  <c r="AV210" i="10"/>
  <c r="AU210" i="10"/>
  <c r="AT210" i="10"/>
  <c r="AS210" i="10"/>
  <c r="AR210" i="10"/>
  <c r="AQ210" i="10"/>
  <c r="AP210" i="10"/>
  <c r="AO210" i="10"/>
  <c r="AN210" i="10"/>
  <c r="AM210" i="10"/>
  <c r="AL210" i="10"/>
  <c r="AK210" i="10"/>
  <c r="AJ210" i="10"/>
  <c r="AI210" i="10"/>
  <c r="BM209" i="10"/>
  <c r="BL209" i="10"/>
  <c r="BK209" i="10"/>
  <c r="BJ209" i="10"/>
  <c r="BI209" i="10"/>
  <c r="BH209" i="10"/>
  <c r="BG209" i="10"/>
  <c r="BF209" i="10"/>
  <c r="BE209" i="10"/>
  <c r="BD209" i="10"/>
  <c r="BC209" i="10"/>
  <c r="BB209" i="10"/>
  <c r="BA209" i="10"/>
  <c r="AZ209" i="10"/>
  <c r="AY209" i="10"/>
  <c r="AX209" i="10"/>
  <c r="AW209" i="10"/>
  <c r="AV209" i="10"/>
  <c r="AU209" i="10"/>
  <c r="AT209" i="10"/>
  <c r="AS209" i="10"/>
  <c r="AR209" i="10"/>
  <c r="AQ209" i="10"/>
  <c r="AP209" i="10"/>
  <c r="AO209" i="10"/>
  <c r="AN209" i="10"/>
  <c r="AM209" i="10"/>
  <c r="AL209" i="10"/>
  <c r="AK209" i="10"/>
  <c r="AJ209" i="10"/>
  <c r="AI209" i="10"/>
  <c r="BM208" i="10"/>
  <c r="BL208" i="10"/>
  <c r="BK208" i="10"/>
  <c r="BJ208" i="10"/>
  <c r="BI208" i="10"/>
  <c r="BH208" i="10"/>
  <c r="BG208" i="10"/>
  <c r="BF208" i="10"/>
  <c r="BE208" i="10"/>
  <c r="BD208" i="10"/>
  <c r="BC208" i="10"/>
  <c r="BB208" i="10"/>
  <c r="BA208" i="10"/>
  <c r="AZ208" i="10"/>
  <c r="AY208" i="10"/>
  <c r="AX208" i="10"/>
  <c r="AW208" i="10"/>
  <c r="AV208" i="10"/>
  <c r="AU208" i="10"/>
  <c r="AT208" i="10"/>
  <c r="AS208" i="10"/>
  <c r="AR208" i="10"/>
  <c r="AQ208" i="10"/>
  <c r="AP208" i="10"/>
  <c r="AO208" i="10"/>
  <c r="AN208" i="10"/>
  <c r="AM208" i="10"/>
  <c r="AL208" i="10"/>
  <c r="AK208" i="10"/>
  <c r="AJ208" i="10"/>
  <c r="AI208" i="10"/>
  <c r="BM207" i="10"/>
  <c r="BL207" i="10"/>
  <c r="BK207" i="10"/>
  <c r="BJ207" i="10"/>
  <c r="BI207" i="10"/>
  <c r="BH207" i="10"/>
  <c r="BG207" i="10"/>
  <c r="BF207" i="10"/>
  <c r="BE207" i="10"/>
  <c r="BD207" i="10"/>
  <c r="BC207" i="10"/>
  <c r="BB207" i="10"/>
  <c r="BA207" i="10"/>
  <c r="AZ207" i="10"/>
  <c r="AY207" i="10"/>
  <c r="AX207" i="10"/>
  <c r="AW207" i="10"/>
  <c r="AV207" i="10"/>
  <c r="AU207" i="10"/>
  <c r="AT207" i="10"/>
  <c r="AS207" i="10"/>
  <c r="AR207" i="10"/>
  <c r="AQ207" i="10"/>
  <c r="AP207" i="10"/>
  <c r="AO207" i="10"/>
  <c r="AN207" i="10"/>
  <c r="AM207" i="10"/>
  <c r="AL207" i="10"/>
  <c r="AK207" i="10"/>
  <c r="AJ207" i="10"/>
  <c r="AI207" i="10"/>
  <c r="BM206" i="10"/>
  <c r="BL206" i="10"/>
  <c r="BK206" i="10"/>
  <c r="BJ206" i="10"/>
  <c r="BI206" i="10"/>
  <c r="BH206" i="10"/>
  <c r="BG206" i="10"/>
  <c r="BF206" i="10"/>
  <c r="BE206" i="10"/>
  <c r="BD206" i="10"/>
  <c r="BC206" i="10"/>
  <c r="BB206" i="10"/>
  <c r="BA206" i="10"/>
  <c r="AZ206" i="10"/>
  <c r="AY206" i="10"/>
  <c r="AX206" i="10"/>
  <c r="AW206" i="10"/>
  <c r="AV206" i="10"/>
  <c r="AU206" i="10"/>
  <c r="AT206" i="10"/>
  <c r="AS206" i="10"/>
  <c r="AR206" i="10"/>
  <c r="AQ206" i="10"/>
  <c r="AP206" i="10"/>
  <c r="AO206" i="10"/>
  <c r="AN206" i="10"/>
  <c r="AM206" i="10"/>
  <c r="AL206" i="10"/>
  <c r="AK206" i="10"/>
  <c r="AJ206" i="10"/>
  <c r="AI206" i="10"/>
  <c r="BM205" i="10"/>
  <c r="BL205" i="10"/>
  <c r="BK205" i="10"/>
  <c r="BJ205" i="10"/>
  <c r="BI205" i="10"/>
  <c r="BH205" i="10"/>
  <c r="BG205" i="10"/>
  <c r="BF205" i="10"/>
  <c r="BE205" i="10"/>
  <c r="BD205" i="10"/>
  <c r="BC205" i="10"/>
  <c r="BB205" i="10"/>
  <c r="BA205" i="10"/>
  <c r="AZ205" i="10"/>
  <c r="AY205" i="10"/>
  <c r="AX205" i="10"/>
  <c r="AW205" i="10"/>
  <c r="AV205" i="10"/>
  <c r="AU205" i="10"/>
  <c r="AT205" i="10"/>
  <c r="AS205" i="10"/>
  <c r="AR205" i="10"/>
  <c r="AQ205" i="10"/>
  <c r="AP205" i="10"/>
  <c r="AO205" i="10"/>
  <c r="AN205" i="10"/>
  <c r="AM205" i="10"/>
  <c r="AL205" i="10"/>
  <c r="AK205" i="10"/>
  <c r="AJ205" i="10"/>
  <c r="AI205" i="10"/>
  <c r="BM204" i="10"/>
  <c r="BL204" i="10"/>
  <c r="BK204" i="10"/>
  <c r="BJ204" i="10"/>
  <c r="BI204" i="10"/>
  <c r="BH204" i="10"/>
  <c r="BG204" i="10"/>
  <c r="BF204" i="10"/>
  <c r="BE204" i="10"/>
  <c r="BD204" i="10"/>
  <c r="BC204" i="10"/>
  <c r="BB204" i="10"/>
  <c r="BA204" i="10"/>
  <c r="AZ204" i="10"/>
  <c r="AY204" i="10"/>
  <c r="AX204" i="10"/>
  <c r="AW204" i="10"/>
  <c r="AV204" i="10"/>
  <c r="AU204" i="10"/>
  <c r="AT204" i="10"/>
  <c r="AS204" i="10"/>
  <c r="AR204" i="10"/>
  <c r="AQ204" i="10"/>
  <c r="AP204" i="10"/>
  <c r="AO204" i="10"/>
  <c r="AN204" i="10"/>
  <c r="AM204" i="10"/>
  <c r="AL204" i="10"/>
  <c r="AK204" i="10"/>
  <c r="AJ204" i="10"/>
  <c r="AI204" i="10"/>
  <c r="BM203" i="10"/>
  <c r="BL203" i="10"/>
  <c r="BK203" i="10"/>
  <c r="BJ203" i="10"/>
  <c r="BI203" i="10"/>
  <c r="BH203" i="10"/>
  <c r="BG203" i="10"/>
  <c r="BF203" i="10"/>
  <c r="BE203" i="10"/>
  <c r="BD203" i="10"/>
  <c r="BC203" i="10"/>
  <c r="BB203" i="10"/>
  <c r="BA203" i="10"/>
  <c r="AZ203" i="10"/>
  <c r="AY203" i="10"/>
  <c r="AX203" i="10"/>
  <c r="AW203" i="10"/>
  <c r="AV203" i="10"/>
  <c r="AU203" i="10"/>
  <c r="AT203" i="10"/>
  <c r="AS203" i="10"/>
  <c r="AR203" i="10"/>
  <c r="AQ203" i="10"/>
  <c r="AP203" i="10"/>
  <c r="AO203" i="10"/>
  <c r="AN203" i="10"/>
  <c r="AM203" i="10"/>
  <c r="AL203" i="10"/>
  <c r="AK203" i="10"/>
  <c r="AJ203" i="10"/>
  <c r="AI203" i="10"/>
  <c r="BM202" i="10"/>
  <c r="BL202" i="10"/>
  <c r="BK202" i="10"/>
  <c r="BJ202" i="10"/>
  <c r="BI202" i="10"/>
  <c r="BH202" i="10"/>
  <c r="BG202" i="10"/>
  <c r="BF202" i="10"/>
  <c r="BE202" i="10"/>
  <c r="BD202" i="10"/>
  <c r="BC202" i="10"/>
  <c r="BB202" i="10"/>
  <c r="BA202" i="10"/>
  <c r="AZ202" i="10"/>
  <c r="AY202" i="10"/>
  <c r="AX202" i="10"/>
  <c r="AW202" i="10"/>
  <c r="AV202" i="10"/>
  <c r="AU202" i="10"/>
  <c r="AT202" i="10"/>
  <c r="AS202" i="10"/>
  <c r="AR202" i="10"/>
  <c r="AQ202" i="10"/>
  <c r="AP202" i="10"/>
  <c r="AO202" i="10"/>
  <c r="AN202" i="10"/>
  <c r="AM202" i="10"/>
  <c r="AL202" i="10"/>
  <c r="AK202" i="10"/>
  <c r="AJ202" i="10"/>
  <c r="AI202" i="10"/>
  <c r="BM201" i="10"/>
  <c r="BL201" i="10"/>
  <c r="BK201" i="10"/>
  <c r="BJ201" i="10"/>
  <c r="BI201" i="10"/>
  <c r="BH201" i="10"/>
  <c r="BG201" i="10"/>
  <c r="BF201" i="10"/>
  <c r="BE201" i="10"/>
  <c r="BD201" i="10"/>
  <c r="BC201" i="10"/>
  <c r="BB201" i="10"/>
  <c r="BA201" i="10"/>
  <c r="AZ201" i="10"/>
  <c r="AY201" i="10"/>
  <c r="AX201" i="10"/>
  <c r="AW201" i="10"/>
  <c r="AV201" i="10"/>
  <c r="AU201" i="10"/>
  <c r="AT201" i="10"/>
  <c r="AS201" i="10"/>
  <c r="AR201" i="10"/>
  <c r="AQ201" i="10"/>
  <c r="AP201" i="10"/>
  <c r="AO201" i="10"/>
  <c r="AN201" i="10"/>
  <c r="AM201" i="10"/>
  <c r="AL201" i="10"/>
  <c r="AK201" i="10"/>
  <c r="AJ201" i="10"/>
  <c r="AI201" i="10"/>
  <c r="BM200" i="10"/>
  <c r="BL200" i="10"/>
  <c r="BK200" i="10"/>
  <c r="BJ200" i="10"/>
  <c r="BI200" i="10"/>
  <c r="BH200" i="10"/>
  <c r="BG200" i="10"/>
  <c r="BF200" i="10"/>
  <c r="BE200" i="10"/>
  <c r="BD200" i="10"/>
  <c r="BC200" i="10"/>
  <c r="BB200" i="10"/>
  <c r="BA200" i="10"/>
  <c r="AZ200" i="10"/>
  <c r="AY200" i="10"/>
  <c r="AX200" i="10"/>
  <c r="AW200" i="10"/>
  <c r="AV200" i="10"/>
  <c r="AU200" i="10"/>
  <c r="AT200" i="10"/>
  <c r="AS200" i="10"/>
  <c r="AR200" i="10"/>
  <c r="AQ200" i="10"/>
  <c r="AP200" i="10"/>
  <c r="AO200" i="10"/>
  <c r="AN200" i="10"/>
  <c r="AM200" i="10"/>
  <c r="AL200" i="10"/>
  <c r="AK200" i="10"/>
  <c r="AJ200" i="10"/>
  <c r="AI200" i="10"/>
  <c r="BM199" i="10"/>
  <c r="BL199" i="10"/>
  <c r="BK199" i="10"/>
  <c r="BJ199" i="10"/>
  <c r="BI199" i="10"/>
  <c r="BH199" i="10"/>
  <c r="BG199" i="10"/>
  <c r="BF199" i="10"/>
  <c r="BE199" i="10"/>
  <c r="BD199" i="10"/>
  <c r="BC199" i="10"/>
  <c r="BB199" i="10"/>
  <c r="BA199" i="10"/>
  <c r="AZ199" i="10"/>
  <c r="AY199" i="10"/>
  <c r="AX199" i="10"/>
  <c r="AW199" i="10"/>
  <c r="AV199" i="10"/>
  <c r="AU199" i="10"/>
  <c r="AT199" i="10"/>
  <c r="AS199" i="10"/>
  <c r="AR199" i="10"/>
  <c r="AQ199" i="10"/>
  <c r="AP199" i="10"/>
  <c r="AO199" i="10"/>
  <c r="AN199" i="10"/>
  <c r="AM199" i="10"/>
  <c r="AL199" i="10"/>
  <c r="AK199" i="10"/>
  <c r="AJ199" i="10"/>
  <c r="AI199" i="10"/>
  <c r="BM198" i="10"/>
  <c r="BL198" i="10"/>
  <c r="BK198" i="10"/>
  <c r="BJ198" i="10"/>
  <c r="BI198" i="10"/>
  <c r="BH198" i="10"/>
  <c r="BG198" i="10"/>
  <c r="BF198" i="10"/>
  <c r="BE198" i="10"/>
  <c r="BD198" i="10"/>
  <c r="BC198" i="10"/>
  <c r="BB198" i="10"/>
  <c r="BA198" i="10"/>
  <c r="AZ198" i="10"/>
  <c r="AY198" i="10"/>
  <c r="AX198" i="10"/>
  <c r="AW198" i="10"/>
  <c r="AV198" i="10"/>
  <c r="AU198" i="10"/>
  <c r="AT198" i="10"/>
  <c r="AS198" i="10"/>
  <c r="AR198" i="10"/>
  <c r="AQ198" i="10"/>
  <c r="AP198" i="10"/>
  <c r="AO198" i="10"/>
  <c r="AN198" i="10"/>
  <c r="AM198" i="10"/>
  <c r="AL198" i="10"/>
  <c r="AK198" i="10"/>
  <c r="AJ198" i="10"/>
  <c r="AI198" i="10"/>
  <c r="BM197" i="10"/>
  <c r="BL197" i="10"/>
  <c r="BK197" i="10"/>
  <c r="BJ197" i="10"/>
  <c r="BI197" i="10"/>
  <c r="BH197" i="10"/>
  <c r="BG197" i="10"/>
  <c r="BF197" i="10"/>
  <c r="BE197" i="10"/>
  <c r="BD197" i="10"/>
  <c r="BC197" i="10"/>
  <c r="BB197" i="10"/>
  <c r="BA197" i="10"/>
  <c r="AZ197" i="10"/>
  <c r="AY197" i="10"/>
  <c r="AX197" i="10"/>
  <c r="AW197" i="10"/>
  <c r="AV197" i="10"/>
  <c r="AU197" i="10"/>
  <c r="AT197" i="10"/>
  <c r="AS197" i="10"/>
  <c r="AR197" i="10"/>
  <c r="AQ197" i="10"/>
  <c r="AP197" i="10"/>
  <c r="AO197" i="10"/>
  <c r="AN197" i="10"/>
  <c r="AM197" i="10"/>
  <c r="AL197" i="10"/>
  <c r="AK197" i="10"/>
  <c r="AJ197" i="10"/>
  <c r="AI197" i="10"/>
  <c r="BM196" i="10"/>
  <c r="BL196" i="10"/>
  <c r="BK196" i="10"/>
  <c r="BJ196" i="10"/>
  <c r="BI196" i="10"/>
  <c r="BH196" i="10"/>
  <c r="BG196" i="10"/>
  <c r="BF196" i="10"/>
  <c r="BE196" i="10"/>
  <c r="BD196" i="10"/>
  <c r="BC196" i="10"/>
  <c r="BB196" i="10"/>
  <c r="BA196" i="10"/>
  <c r="AZ196" i="10"/>
  <c r="AY196" i="10"/>
  <c r="AX196" i="10"/>
  <c r="AW196" i="10"/>
  <c r="AV196" i="10"/>
  <c r="AU196" i="10"/>
  <c r="AT196" i="10"/>
  <c r="AS196" i="10"/>
  <c r="AR196" i="10"/>
  <c r="AQ196" i="10"/>
  <c r="AP196" i="10"/>
  <c r="AO196" i="10"/>
  <c r="AN196" i="10"/>
  <c r="AM196" i="10"/>
  <c r="AL196" i="10"/>
  <c r="AK196" i="10"/>
  <c r="AJ196" i="10"/>
  <c r="AI196" i="10"/>
  <c r="BM195" i="10"/>
  <c r="BL195" i="10"/>
  <c r="BK195" i="10"/>
  <c r="BJ195" i="10"/>
  <c r="BI195" i="10"/>
  <c r="BH195" i="10"/>
  <c r="BG195" i="10"/>
  <c r="BF195" i="10"/>
  <c r="BE195" i="10"/>
  <c r="BD195" i="10"/>
  <c r="BC195" i="10"/>
  <c r="BB195" i="10"/>
  <c r="BA195" i="10"/>
  <c r="AZ195" i="10"/>
  <c r="AY195" i="10"/>
  <c r="AX195" i="10"/>
  <c r="AW195" i="10"/>
  <c r="AV195" i="10"/>
  <c r="AU195" i="10"/>
  <c r="AT195" i="10"/>
  <c r="AS195" i="10"/>
  <c r="AR195" i="10"/>
  <c r="AQ195" i="10"/>
  <c r="AP195" i="10"/>
  <c r="AO195" i="10"/>
  <c r="AN195" i="10"/>
  <c r="AM195" i="10"/>
  <c r="AL195" i="10"/>
  <c r="AK195" i="10"/>
  <c r="AJ195" i="10"/>
  <c r="AI195" i="10"/>
  <c r="BM194" i="10"/>
  <c r="BL194" i="10"/>
  <c r="BK194" i="10"/>
  <c r="BJ194" i="10"/>
  <c r="BI194" i="10"/>
  <c r="BH194" i="10"/>
  <c r="BG194" i="10"/>
  <c r="BF194" i="10"/>
  <c r="BE194" i="10"/>
  <c r="BD194" i="10"/>
  <c r="BC194" i="10"/>
  <c r="BB194" i="10"/>
  <c r="BA194" i="10"/>
  <c r="AZ194" i="10"/>
  <c r="AY194" i="10"/>
  <c r="AX194" i="10"/>
  <c r="AW194" i="10"/>
  <c r="AV194" i="10"/>
  <c r="AU194" i="10"/>
  <c r="AT194" i="10"/>
  <c r="AS194" i="10"/>
  <c r="AR194" i="10"/>
  <c r="AQ194" i="10"/>
  <c r="AP194" i="10"/>
  <c r="AO194" i="10"/>
  <c r="AN194" i="10"/>
  <c r="AM194" i="10"/>
  <c r="AL194" i="10"/>
  <c r="AK194" i="10"/>
  <c r="AJ194" i="10"/>
  <c r="AI194" i="10"/>
  <c r="BM193" i="10"/>
  <c r="BL193" i="10"/>
  <c r="BK193" i="10"/>
  <c r="BJ193" i="10"/>
  <c r="BI193" i="10"/>
  <c r="BH193" i="10"/>
  <c r="BG193" i="10"/>
  <c r="BF193" i="10"/>
  <c r="BE193" i="10"/>
  <c r="BD193" i="10"/>
  <c r="BC193" i="10"/>
  <c r="BB193" i="10"/>
  <c r="BA193" i="10"/>
  <c r="AZ193" i="10"/>
  <c r="AY193" i="10"/>
  <c r="AX193" i="10"/>
  <c r="AW193" i="10"/>
  <c r="AV193" i="10"/>
  <c r="AU193" i="10"/>
  <c r="AT193" i="10"/>
  <c r="AS193" i="10"/>
  <c r="AR193" i="10"/>
  <c r="AQ193" i="10"/>
  <c r="AP193" i="10"/>
  <c r="AO193" i="10"/>
  <c r="AN193" i="10"/>
  <c r="AM193" i="10"/>
  <c r="AL193" i="10"/>
  <c r="AK193" i="10"/>
  <c r="AJ193" i="10"/>
  <c r="AI193" i="10"/>
  <c r="BM192" i="10"/>
  <c r="BL192" i="10"/>
  <c r="BK192" i="10"/>
  <c r="BJ192" i="10"/>
  <c r="BI192" i="10"/>
  <c r="BH192" i="10"/>
  <c r="BG192" i="10"/>
  <c r="BF192" i="10"/>
  <c r="BE192" i="10"/>
  <c r="BD192" i="10"/>
  <c r="BC192" i="10"/>
  <c r="BB192" i="10"/>
  <c r="BA192" i="10"/>
  <c r="AZ192" i="10"/>
  <c r="AY192" i="10"/>
  <c r="AX192" i="10"/>
  <c r="AW192" i="10"/>
  <c r="AV192" i="10"/>
  <c r="AU192" i="10"/>
  <c r="AT192" i="10"/>
  <c r="AS192" i="10"/>
  <c r="AR192" i="10"/>
  <c r="AQ192" i="10"/>
  <c r="AP192" i="10"/>
  <c r="AO192" i="10"/>
  <c r="AN192" i="10"/>
  <c r="AM192" i="10"/>
  <c r="AL192" i="10"/>
  <c r="AK192" i="10"/>
  <c r="AJ192" i="10"/>
  <c r="AI192" i="10"/>
  <c r="BM191" i="10"/>
  <c r="BL191" i="10"/>
  <c r="BK191" i="10"/>
  <c r="BJ191" i="10"/>
  <c r="BI191" i="10"/>
  <c r="BH191" i="10"/>
  <c r="BG191" i="10"/>
  <c r="BF191" i="10"/>
  <c r="BE191" i="10"/>
  <c r="BD191" i="10"/>
  <c r="BC191" i="10"/>
  <c r="BB191" i="10"/>
  <c r="BA191" i="10"/>
  <c r="AZ191" i="10"/>
  <c r="AY191" i="10"/>
  <c r="AX191" i="10"/>
  <c r="AW191" i="10"/>
  <c r="AV191" i="10"/>
  <c r="AU191" i="10"/>
  <c r="AT191" i="10"/>
  <c r="AS191" i="10"/>
  <c r="AR191" i="10"/>
  <c r="AQ191" i="10"/>
  <c r="AP191" i="10"/>
  <c r="AO191" i="10"/>
  <c r="AN191" i="10"/>
  <c r="AM191" i="10"/>
  <c r="AL191" i="10"/>
  <c r="AK191" i="10"/>
  <c r="AJ191" i="10"/>
  <c r="AI191" i="10"/>
  <c r="BM190" i="10"/>
  <c r="BL190" i="10"/>
  <c r="BK190" i="10"/>
  <c r="BJ190" i="10"/>
  <c r="BI190" i="10"/>
  <c r="BH190" i="10"/>
  <c r="BG190" i="10"/>
  <c r="BF190" i="10"/>
  <c r="BE190" i="10"/>
  <c r="BD190" i="10"/>
  <c r="BC190" i="10"/>
  <c r="BB190" i="10"/>
  <c r="BA190" i="10"/>
  <c r="AZ190" i="10"/>
  <c r="AY190" i="10"/>
  <c r="AX190" i="10"/>
  <c r="AW190" i="10"/>
  <c r="AV190" i="10"/>
  <c r="AU190" i="10"/>
  <c r="AT190" i="10"/>
  <c r="AS190" i="10"/>
  <c r="AR190" i="10"/>
  <c r="AQ190" i="10"/>
  <c r="AP190" i="10"/>
  <c r="AO190" i="10"/>
  <c r="AN190" i="10"/>
  <c r="AM190" i="10"/>
  <c r="AL190" i="10"/>
  <c r="AK190" i="10"/>
  <c r="AJ190" i="10"/>
  <c r="AI190" i="10"/>
  <c r="BM189" i="10"/>
  <c r="BL189" i="10"/>
  <c r="BK189" i="10"/>
  <c r="BJ189" i="10"/>
  <c r="BI189" i="10"/>
  <c r="BH189" i="10"/>
  <c r="BG189" i="10"/>
  <c r="BF189" i="10"/>
  <c r="BE189" i="10"/>
  <c r="BD189" i="10"/>
  <c r="BC189" i="10"/>
  <c r="BB189" i="10"/>
  <c r="BA189" i="10"/>
  <c r="AZ189" i="10"/>
  <c r="AY189" i="10"/>
  <c r="AX189" i="10"/>
  <c r="AW189" i="10"/>
  <c r="AV189" i="10"/>
  <c r="AU189" i="10"/>
  <c r="AT189" i="10"/>
  <c r="AS189" i="10"/>
  <c r="AR189" i="10"/>
  <c r="AQ189" i="10"/>
  <c r="AP189" i="10"/>
  <c r="AO189" i="10"/>
  <c r="AN189" i="10"/>
  <c r="AM189" i="10"/>
  <c r="AL189" i="10"/>
  <c r="AK189" i="10"/>
  <c r="AJ189" i="10"/>
  <c r="AI189" i="10"/>
  <c r="BM188" i="10"/>
  <c r="BL188" i="10"/>
  <c r="BK188" i="10"/>
  <c r="BJ188" i="10"/>
  <c r="BI188" i="10"/>
  <c r="BH188" i="10"/>
  <c r="BG188" i="10"/>
  <c r="BF188" i="10"/>
  <c r="BE188" i="10"/>
  <c r="BD188" i="10"/>
  <c r="BC188" i="10"/>
  <c r="BB188" i="10"/>
  <c r="BA188" i="10"/>
  <c r="AZ188" i="10"/>
  <c r="AY188" i="10"/>
  <c r="AX188" i="10"/>
  <c r="AW188" i="10"/>
  <c r="AV188" i="10"/>
  <c r="AU188" i="10"/>
  <c r="AT188" i="10"/>
  <c r="AS188" i="10"/>
  <c r="AR188" i="10"/>
  <c r="AQ188" i="10"/>
  <c r="AP188" i="10"/>
  <c r="AO188" i="10"/>
  <c r="AN188" i="10"/>
  <c r="AM188" i="10"/>
  <c r="AL188" i="10"/>
  <c r="AK188" i="10"/>
  <c r="AJ188" i="10"/>
  <c r="AI188" i="10"/>
  <c r="BM187" i="10"/>
  <c r="BL187" i="10"/>
  <c r="BK187" i="10"/>
  <c r="BJ187" i="10"/>
  <c r="BI187" i="10"/>
  <c r="BH187" i="10"/>
  <c r="BG187" i="10"/>
  <c r="BF187" i="10"/>
  <c r="BE187" i="10"/>
  <c r="BD187" i="10"/>
  <c r="BC187" i="10"/>
  <c r="BB187" i="10"/>
  <c r="BA187" i="10"/>
  <c r="AZ187" i="10"/>
  <c r="AY187" i="10"/>
  <c r="AX187" i="10"/>
  <c r="AW187" i="10"/>
  <c r="AV187" i="10"/>
  <c r="AU187" i="10"/>
  <c r="AT187" i="10"/>
  <c r="AS187" i="10"/>
  <c r="AR187" i="10"/>
  <c r="AQ187" i="10"/>
  <c r="AP187" i="10"/>
  <c r="AO187" i="10"/>
  <c r="AN187" i="10"/>
  <c r="AM187" i="10"/>
  <c r="AL187" i="10"/>
  <c r="AK187" i="10"/>
  <c r="AJ187" i="10"/>
  <c r="AI187" i="10"/>
  <c r="BM186" i="10"/>
  <c r="BL186" i="10"/>
  <c r="BK186" i="10"/>
  <c r="BJ186" i="10"/>
  <c r="BI186" i="10"/>
  <c r="BH186" i="10"/>
  <c r="BG186" i="10"/>
  <c r="BF186" i="10"/>
  <c r="BE186" i="10"/>
  <c r="BD186" i="10"/>
  <c r="BC186" i="10"/>
  <c r="BB186" i="10"/>
  <c r="BA186" i="10"/>
  <c r="AZ186" i="10"/>
  <c r="AY186" i="10"/>
  <c r="AX186" i="10"/>
  <c r="AW186" i="10"/>
  <c r="AV186" i="10"/>
  <c r="AU186" i="10"/>
  <c r="AT186" i="10"/>
  <c r="AS186" i="10"/>
  <c r="AR186" i="10"/>
  <c r="AQ186" i="10"/>
  <c r="AP186" i="10"/>
  <c r="AO186" i="10"/>
  <c r="AN186" i="10"/>
  <c r="AM186" i="10"/>
  <c r="AL186" i="10"/>
  <c r="AK186" i="10"/>
  <c r="AJ186" i="10"/>
  <c r="AI186" i="10"/>
  <c r="BM185" i="10"/>
  <c r="BL185" i="10"/>
  <c r="BK185" i="10"/>
  <c r="BJ185" i="10"/>
  <c r="BI185" i="10"/>
  <c r="BH185" i="10"/>
  <c r="BG185" i="10"/>
  <c r="BF185" i="10"/>
  <c r="BE185" i="10"/>
  <c r="BD185" i="10"/>
  <c r="BC185" i="10"/>
  <c r="BB185" i="10"/>
  <c r="BA185" i="10"/>
  <c r="AZ185" i="10"/>
  <c r="AY185" i="10"/>
  <c r="AX185" i="10"/>
  <c r="AW185" i="10"/>
  <c r="AV185" i="10"/>
  <c r="AU185" i="10"/>
  <c r="AT185" i="10"/>
  <c r="AS185" i="10"/>
  <c r="AR185" i="10"/>
  <c r="AQ185" i="10"/>
  <c r="AP185" i="10"/>
  <c r="AO185" i="10"/>
  <c r="AN185" i="10"/>
  <c r="AM185" i="10"/>
  <c r="AL185" i="10"/>
  <c r="AK185" i="10"/>
  <c r="AJ185" i="10"/>
  <c r="AI185" i="10"/>
  <c r="BM184" i="10"/>
  <c r="BL184" i="10"/>
  <c r="BK184" i="10"/>
  <c r="BJ184" i="10"/>
  <c r="BI184" i="10"/>
  <c r="BH184" i="10"/>
  <c r="BG184" i="10"/>
  <c r="BF184" i="10"/>
  <c r="BE184" i="10"/>
  <c r="BD184" i="10"/>
  <c r="BC184" i="10"/>
  <c r="BB184" i="10"/>
  <c r="BA184" i="10"/>
  <c r="AZ184" i="10"/>
  <c r="AY184" i="10"/>
  <c r="AX184" i="10"/>
  <c r="AW184" i="10"/>
  <c r="AV184" i="10"/>
  <c r="AU184" i="10"/>
  <c r="AT184" i="10"/>
  <c r="AS184" i="10"/>
  <c r="AR184" i="10"/>
  <c r="AQ184" i="10"/>
  <c r="AP184" i="10"/>
  <c r="AO184" i="10"/>
  <c r="AN184" i="10"/>
  <c r="AM184" i="10"/>
  <c r="AL184" i="10"/>
  <c r="AK184" i="10"/>
  <c r="AJ184" i="10"/>
  <c r="AI184" i="10"/>
  <c r="BM183" i="10"/>
  <c r="BL183" i="10"/>
  <c r="BK183" i="10"/>
  <c r="BJ183" i="10"/>
  <c r="BI183" i="10"/>
  <c r="BH183" i="10"/>
  <c r="BG183" i="10"/>
  <c r="BF183" i="10"/>
  <c r="BE183" i="10"/>
  <c r="BD183" i="10"/>
  <c r="BC183" i="10"/>
  <c r="BB183" i="10"/>
  <c r="BA183" i="10"/>
  <c r="AZ183" i="10"/>
  <c r="AY183" i="10"/>
  <c r="AX183" i="10"/>
  <c r="AW183" i="10"/>
  <c r="AV183" i="10"/>
  <c r="AU183" i="10"/>
  <c r="AT183" i="10"/>
  <c r="AS183" i="10"/>
  <c r="AR183" i="10"/>
  <c r="AQ183" i="10"/>
  <c r="AP183" i="10"/>
  <c r="AO183" i="10"/>
  <c r="AN183" i="10"/>
  <c r="AM183" i="10"/>
  <c r="AL183" i="10"/>
  <c r="AK183" i="10"/>
  <c r="AJ183" i="10"/>
  <c r="AI183" i="10"/>
  <c r="BM182" i="10"/>
  <c r="BL182" i="10"/>
  <c r="BK182" i="10"/>
  <c r="BJ182" i="10"/>
  <c r="BI182" i="10"/>
  <c r="BH182" i="10"/>
  <c r="BG182" i="10"/>
  <c r="BF182" i="10"/>
  <c r="BE182" i="10"/>
  <c r="BD182" i="10"/>
  <c r="BC182" i="10"/>
  <c r="BB182" i="10"/>
  <c r="BA182" i="10"/>
  <c r="AZ182" i="10"/>
  <c r="AY182" i="10"/>
  <c r="AX182" i="10"/>
  <c r="AW182" i="10"/>
  <c r="AV182" i="10"/>
  <c r="AU182" i="10"/>
  <c r="AT182" i="10"/>
  <c r="AS182" i="10"/>
  <c r="AR182" i="10"/>
  <c r="AQ182" i="10"/>
  <c r="AP182" i="10"/>
  <c r="AO182" i="10"/>
  <c r="AN182" i="10"/>
  <c r="AM182" i="10"/>
  <c r="AL182" i="10"/>
  <c r="AK182" i="10"/>
  <c r="AJ182" i="10"/>
  <c r="AI182" i="10"/>
  <c r="BM181" i="10"/>
  <c r="BL181" i="10"/>
  <c r="BK181" i="10"/>
  <c r="BJ181" i="10"/>
  <c r="BI181" i="10"/>
  <c r="BH181" i="10"/>
  <c r="BG181" i="10"/>
  <c r="BF181" i="10"/>
  <c r="BE181" i="10"/>
  <c r="BD181" i="10"/>
  <c r="BC181" i="10"/>
  <c r="BB181" i="10"/>
  <c r="BA181" i="10"/>
  <c r="AZ181" i="10"/>
  <c r="AY181" i="10"/>
  <c r="AX181" i="10"/>
  <c r="AW181" i="10"/>
  <c r="AV181" i="10"/>
  <c r="AU181" i="10"/>
  <c r="AT181" i="10"/>
  <c r="AS181" i="10"/>
  <c r="AR181" i="10"/>
  <c r="AQ181" i="10"/>
  <c r="AP181" i="10"/>
  <c r="AO181" i="10"/>
  <c r="AN181" i="10"/>
  <c r="AM181" i="10"/>
  <c r="AL181" i="10"/>
  <c r="AK181" i="10"/>
  <c r="AJ181" i="10"/>
  <c r="AI181" i="10"/>
  <c r="BM180" i="10"/>
  <c r="BL180" i="10"/>
  <c r="BK180" i="10"/>
  <c r="BJ180" i="10"/>
  <c r="BI180" i="10"/>
  <c r="BH180" i="10"/>
  <c r="BG180" i="10"/>
  <c r="BF180" i="10"/>
  <c r="BE180" i="10"/>
  <c r="BD180" i="10"/>
  <c r="BC180" i="10"/>
  <c r="BB180" i="10"/>
  <c r="BA180" i="10"/>
  <c r="AZ180" i="10"/>
  <c r="AY180" i="10"/>
  <c r="AX180" i="10"/>
  <c r="AW180" i="10"/>
  <c r="AV180" i="10"/>
  <c r="AU180" i="10"/>
  <c r="AT180" i="10"/>
  <c r="AS180" i="10"/>
  <c r="AR180" i="10"/>
  <c r="AQ180" i="10"/>
  <c r="AP180" i="10"/>
  <c r="AO180" i="10"/>
  <c r="AN180" i="10"/>
  <c r="AM180" i="10"/>
  <c r="AL180" i="10"/>
  <c r="AK180" i="10"/>
  <c r="AJ180" i="10"/>
  <c r="AI180" i="10"/>
  <c r="BM179" i="10"/>
  <c r="BL179" i="10"/>
  <c r="BK179" i="10"/>
  <c r="BJ179" i="10"/>
  <c r="BI179" i="10"/>
  <c r="BH179" i="10"/>
  <c r="BG179" i="10"/>
  <c r="BF179" i="10"/>
  <c r="BE179" i="10"/>
  <c r="BD179" i="10"/>
  <c r="BC179" i="10"/>
  <c r="BB179" i="10"/>
  <c r="BA179" i="10"/>
  <c r="AZ179" i="10"/>
  <c r="AY179" i="10"/>
  <c r="AX179" i="10"/>
  <c r="AW179" i="10"/>
  <c r="AV179" i="10"/>
  <c r="AU179" i="10"/>
  <c r="AT179" i="10"/>
  <c r="AS179" i="10"/>
  <c r="AR179" i="10"/>
  <c r="AQ179" i="10"/>
  <c r="AP179" i="10"/>
  <c r="AO179" i="10"/>
  <c r="AN179" i="10"/>
  <c r="AM179" i="10"/>
  <c r="AL179" i="10"/>
  <c r="AK179" i="10"/>
  <c r="AJ179" i="10"/>
  <c r="AI179" i="10"/>
  <c r="BM178" i="10"/>
  <c r="BL178" i="10"/>
  <c r="BK178" i="10"/>
  <c r="BJ178" i="10"/>
  <c r="BI178" i="10"/>
  <c r="BH178" i="10"/>
  <c r="BG178" i="10"/>
  <c r="BF178" i="10"/>
  <c r="BE178" i="10"/>
  <c r="BD178" i="10"/>
  <c r="BC178" i="10"/>
  <c r="BB178" i="10"/>
  <c r="BA178" i="10"/>
  <c r="AZ178" i="10"/>
  <c r="AY178" i="10"/>
  <c r="AX178" i="10"/>
  <c r="AW178" i="10"/>
  <c r="AV178" i="10"/>
  <c r="AU178" i="10"/>
  <c r="AT178" i="10"/>
  <c r="AS178" i="10"/>
  <c r="AR178" i="10"/>
  <c r="AQ178" i="10"/>
  <c r="AP178" i="10"/>
  <c r="AO178" i="10"/>
  <c r="AN178" i="10"/>
  <c r="AM178" i="10"/>
  <c r="AL178" i="10"/>
  <c r="AK178" i="10"/>
  <c r="AJ178" i="10"/>
  <c r="AI178" i="10"/>
  <c r="BM177" i="10"/>
  <c r="BL177" i="10"/>
  <c r="BK177" i="10"/>
  <c r="BJ177" i="10"/>
  <c r="BI177" i="10"/>
  <c r="BH177" i="10"/>
  <c r="BG177" i="10"/>
  <c r="BF177" i="10"/>
  <c r="BE177" i="10"/>
  <c r="BD177" i="10"/>
  <c r="BC177" i="10"/>
  <c r="BB177" i="10"/>
  <c r="BA177" i="10"/>
  <c r="AZ177" i="10"/>
  <c r="AY177" i="10"/>
  <c r="AX177" i="10"/>
  <c r="AW177" i="10"/>
  <c r="AV177" i="10"/>
  <c r="AU177" i="10"/>
  <c r="AT177" i="10"/>
  <c r="AS177" i="10"/>
  <c r="AR177" i="10"/>
  <c r="AQ177" i="10"/>
  <c r="AP177" i="10"/>
  <c r="AO177" i="10"/>
  <c r="AN177" i="10"/>
  <c r="AM177" i="10"/>
  <c r="AL177" i="10"/>
  <c r="AK177" i="10"/>
  <c r="AJ177" i="10"/>
  <c r="AI177" i="10"/>
  <c r="BM176" i="10"/>
  <c r="BL176" i="10"/>
  <c r="BK176" i="10"/>
  <c r="BJ176" i="10"/>
  <c r="BI176" i="10"/>
  <c r="BH176" i="10"/>
  <c r="BG176" i="10"/>
  <c r="BF176" i="10"/>
  <c r="BE176" i="10"/>
  <c r="BD176" i="10"/>
  <c r="BC176" i="10"/>
  <c r="BB176" i="10"/>
  <c r="BA176" i="10"/>
  <c r="AZ176" i="10"/>
  <c r="AY176" i="10"/>
  <c r="AX176" i="10"/>
  <c r="AW176" i="10"/>
  <c r="AV176" i="10"/>
  <c r="AU176" i="10"/>
  <c r="AT176" i="10"/>
  <c r="AS176" i="10"/>
  <c r="AR176" i="10"/>
  <c r="AQ176" i="10"/>
  <c r="AP176" i="10"/>
  <c r="AO176" i="10"/>
  <c r="AN176" i="10"/>
  <c r="AM176" i="10"/>
  <c r="AL176" i="10"/>
  <c r="AK176" i="10"/>
  <c r="AJ176" i="10"/>
  <c r="AI176" i="10"/>
  <c r="BM175" i="10"/>
  <c r="BL175" i="10"/>
  <c r="BK175" i="10"/>
  <c r="BJ175" i="10"/>
  <c r="BI175" i="10"/>
  <c r="BH175" i="10"/>
  <c r="BG175" i="10"/>
  <c r="BF175" i="10"/>
  <c r="BE175" i="10"/>
  <c r="BD175" i="10"/>
  <c r="BC175" i="10"/>
  <c r="BB175" i="10"/>
  <c r="BA175" i="10"/>
  <c r="AZ175" i="10"/>
  <c r="AY175" i="10"/>
  <c r="AX175" i="10"/>
  <c r="AW175" i="10"/>
  <c r="AV175" i="10"/>
  <c r="AU175" i="10"/>
  <c r="AT175" i="10"/>
  <c r="AS175" i="10"/>
  <c r="AR175" i="10"/>
  <c r="AQ175" i="10"/>
  <c r="AP175" i="10"/>
  <c r="AO175" i="10"/>
  <c r="AN175" i="10"/>
  <c r="AM175" i="10"/>
  <c r="AL175" i="10"/>
  <c r="AK175" i="10"/>
  <c r="AJ175" i="10"/>
  <c r="AI175" i="10"/>
  <c r="BM174" i="10"/>
  <c r="BL174" i="10"/>
  <c r="BK174" i="10"/>
  <c r="BJ174" i="10"/>
  <c r="BI174" i="10"/>
  <c r="BH174" i="10"/>
  <c r="BG174" i="10"/>
  <c r="BF174" i="10"/>
  <c r="BE174" i="10"/>
  <c r="BD174" i="10"/>
  <c r="BC174" i="10"/>
  <c r="BB174" i="10"/>
  <c r="BA174" i="10"/>
  <c r="AZ174" i="10"/>
  <c r="AY174" i="10"/>
  <c r="AX174" i="10"/>
  <c r="AW174" i="10"/>
  <c r="AV174" i="10"/>
  <c r="AU174" i="10"/>
  <c r="AT174" i="10"/>
  <c r="AS174" i="10"/>
  <c r="AR174" i="10"/>
  <c r="AQ174" i="10"/>
  <c r="AP174" i="10"/>
  <c r="AO174" i="10"/>
  <c r="AN174" i="10"/>
  <c r="AM174" i="10"/>
  <c r="AL174" i="10"/>
  <c r="AK174" i="10"/>
  <c r="AJ174" i="10"/>
  <c r="AI174" i="10"/>
  <c r="BM173" i="10"/>
  <c r="BL173" i="10"/>
  <c r="BK173" i="10"/>
  <c r="BJ173" i="10"/>
  <c r="BI173" i="10"/>
  <c r="BH173" i="10"/>
  <c r="BG173" i="10"/>
  <c r="BF173" i="10"/>
  <c r="BE173" i="10"/>
  <c r="BD173" i="10"/>
  <c r="BC173" i="10"/>
  <c r="BB173" i="10"/>
  <c r="BA173" i="10"/>
  <c r="AZ173" i="10"/>
  <c r="AY173" i="10"/>
  <c r="AX173" i="10"/>
  <c r="AW173" i="10"/>
  <c r="AV173" i="10"/>
  <c r="AU173" i="10"/>
  <c r="AT173" i="10"/>
  <c r="AS173" i="10"/>
  <c r="AR173" i="10"/>
  <c r="AQ173" i="10"/>
  <c r="AP173" i="10"/>
  <c r="AO173" i="10"/>
  <c r="AN173" i="10"/>
  <c r="AM173" i="10"/>
  <c r="AL173" i="10"/>
  <c r="AK173" i="10"/>
  <c r="AJ173" i="10"/>
  <c r="AI173" i="10"/>
  <c r="BM172" i="10"/>
  <c r="BL172" i="10"/>
  <c r="BK172" i="10"/>
  <c r="BJ172" i="10"/>
  <c r="BI172" i="10"/>
  <c r="BH172" i="10"/>
  <c r="BG172" i="10"/>
  <c r="BF172" i="10"/>
  <c r="BE172" i="10"/>
  <c r="BD172" i="10"/>
  <c r="BC172" i="10"/>
  <c r="BB172" i="10"/>
  <c r="BA172" i="10"/>
  <c r="AZ172" i="10"/>
  <c r="AY172" i="10"/>
  <c r="AX172" i="10"/>
  <c r="AW172" i="10"/>
  <c r="AV172" i="10"/>
  <c r="AU172" i="10"/>
  <c r="AT172" i="10"/>
  <c r="AS172" i="10"/>
  <c r="AR172" i="10"/>
  <c r="AQ172" i="10"/>
  <c r="AP172" i="10"/>
  <c r="AO172" i="10"/>
  <c r="AN172" i="10"/>
  <c r="AM172" i="10"/>
  <c r="AL172" i="10"/>
  <c r="AK172" i="10"/>
  <c r="AJ172" i="10"/>
  <c r="AI172" i="10"/>
  <c r="BM171" i="10"/>
  <c r="BL171" i="10"/>
  <c r="BK171" i="10"/>
  <c r="BJ171" i="10"/>
  <c r="BI171" i="10"/>
  <c r="BH171" i="10"/>
  <c r="BG171" i="10"/>
  <c r="BF171" i="10"/>
  <c r="BE171" i="10"/>
  <c r="BD171" i="10"/>
  <c r="BC171" i="10"/>
  <c r="BB171" i="10"/>
  <c r="BA171" i="10"/>
  <c r="AZ171" i="10"/>
  <c r="AY171" i="10"/>
  <c r="AX171" i="10"/>
  <c r="AW171" i="10"/>
  <c r="AV171" i="10"/>
  <c r="AU171" i="10"/>
  <c r="AT171" i="10"/>
  <c r="AS171" i="10"/>
  <c r="AR171" i="10"/>
  <c r="AQ171" i="10"/>
  <c r="AP171" i="10"/>
  <c r="AO171" i="10"/>
  <c r="AN171" i="10"/>
  <c r="AM171" i="10"/>
  <c r="AL171" i="10"/>
  <c r="AK171" i="10"/>
  <c r="AJ171" i="10"/>
  <c r="AI171" i="10"/>
  <c r="BM170" i="10"/>
  <c r="BL170" i="10"/>
  <c r="BK170" i="10"/>
  <c r="BJ170" i="10"/>
  <c r="BI170" i="10"/>
  <c r="BH170" i="10"/>
  <c r="BG170" i="10"/>
  <c r="BF170" i="10"/>
  <c r="BE170" i="10"/>
  <c r="BD170" i="10"/>
  <c r="BC170" i="10"/>
  <c r="BB170" i="10"/>
  <c r="BA170" i="10"/>
  <c r="AZ170" i="10"/>
  <c r="AY170" i="10"/>
  <c r="AX170" i="10"/>
  <c r="AW170" i="10"/>
  <c r="AV170" i="10"/>
  <c r="AU170" i="10"/>
  <c r="AT170" i="10"/>
  <c r="AS170" i="10"/>
  <c r="AR170" i="10"/>
  <c r="AQ170" i="10"/>
  <c r="AP170" i="10"/>
  <c r="AO170" i="10"/>
  <c r="AN170" i="10"/>
  <c r="AM170" i="10"/>
  <c r="AL170" i="10"/>
  <c r="AK170" i="10"/>
  <c r="AJ170" i="10"/>
  <c r="AI170" i="10"/>
  <c r="BM169" i="10"/>
  <c r="BL169" i="10"/>
  <c r="BK169" i="10"/>
  <c r="BJ169" i="10"/>
  <c r="BI169" i="10"/>
  <c r="BH169" i="10"/>
  <c r="BG169" i="10"/>
  <c r="BF169" i="10"/>
  <c r="BE169" i="10"/>
  <c r="BD169" i="10"/>
  <c r="BC169" i="10"/>
  <c r="BB169" i="10"/>
  <c r="BA169" i="10"/>
  <c r="AZ169" i="10"/>
  <c r="AY169" i="10"/>
  <c r="AX169" i="10"/>
  <c r="AW169" i="10"/>
  <c r="AV169" i="10"/>
  <c r="AU169" i="10"/>
  <c r="AT169" i="10"/>
  <c r="AS169" i="10"/>
  <c r="AR169" i="10"/>
  <c r="AQ169" i="10"/>
  <c r="AP169" i="10"/>
  <c r="AO169" i="10"/>
  <c r="AN169" i="10"/>
  <c r="AM169" i="10"/>
  <c r="AL169" i="10"/>
  <c r="AK169" i="10"/>
  <c r="AJ169" i="10"/>
  <c r="AI169" i="10"/>
  <c r="BM168" i="10"/>
  <c r="BL168" i="10"/>
  <c r="BK168" i="10"/>
  <c r="BJ168" i="10"/>
  <c r="BI168" i="10"/>
  <c r="BH168" i="10"/>
  <c r="BG168" i="10"/>
  <c r="BF168" i="10"/>
  <c r="BE168" i="10"/>
  <c r="BD168" i="10"/>
  <c r="BC168" i="10"/>
  <c r="BB168" i="10"/>
  <c r="BA168" i="10"/>
  <c r="AZ168" i="10"/>
  <c r="AY168" i="10"/>
  <c r="AX168" i="10"/>
  <c r="AW168" i="10"/>
  <c r="AV168" i="10"/>
  <c r="AU168" i="10"/>
  <c r="AT168" i="10"/>
  <c r="AS168" i="10"/>
  <c r="AR168" i="10"/>
  <c r="AQ168" i="10"/>
  <c r="AP168" i="10"/>
  <c r="AO168" i="10"/>
  <c r="AN168" i="10"/>
  <c r="AM168" i="10"/>
  <c r="AL168" i="10"/>
  <c r="AK168" i="10"/>
  <c r="AJ168" i="10"/>
  <c r="AI168" i="10"/>
  <c r="BM167" i="10"/>
  <c r="BL167" i="10"/>
  <c r="BK167" i="10"/>
  <c r="BJ167" i="10"/>
  <c r="BI167" i="10"/>
  <c r="BH167" i="10"/>
  <c r="BG167" i="10"/>
  <c r="BF167" i="10"/>
  <c r="BE167" i="10"/>
  <c r="BD167" i="10"/>
  <c r="BC167" i="10"/>
  <c r="BB167" i="10"/>
  <c r="BA167" i="10"/>
  <c r="AZ167" i="10"/>
  <c r="AY167" i="10"/>
  <c r="AX167" i="10"/>
  <c r="AW167" i="10"/>
  <c r="AV167" i="10"/>
  <c r="AU167" i="10"/>
  <c r="AT167" i="10"/>
  <c r="AS167" i="10"/>
  <c r="AR167" i="10"/>
  <c r="AQ167" i="10"/>
  <c r="AP167" i="10"/>
  <c r="AO167" i="10"/>
  <c r="AN167" i="10"/>
  <c r="AM167" i="10"/>
  <c r="AL167" i="10"/>
  <c r="AK167" i="10"/>
  <c r="AJ167" i="10"/>
  <c r="AI167" i="10"/>
  <c r="BM166" i="10"/>
  <c r="BL166" i="10"/>
  <c r="BK166" i="10"/>
  <c r="BJ166" i="10"/>
  <c r="BI166" i="10"/>
  <c r="BH166" i="10"/>
  <c r="BG166" i="10"/>
  <c r="BF166" i="10"/>
  <c r="BE166" i="10"/>
  <c r="BD166" i="10"/>
  <c r="BC166" i="10"/>
  <c r="BB166" i="10"/>
  <c r="BA166" i="10"/>
  <c r="AZ166" i="10"/>
  <c r="AY166" i="10"/>
  <c r="AX166" i="10"/>
  <c r="AW166" i="10"/>
  <c r="AV166" i="10"/>
  <c r="AU166" i="10"/>
  <c r="AT166" i="10"/>
  <c r="AS166" i="10"/>
  <c r="AR166" i="10"/>
  <c r="AQ166" i="10"/>
  <c r="AP166" i="10"/>
  <c r="AO166" i="10"/>
  <c r="AN166" i="10"/>
  <c r="AM166" i="10"/>
  <c r="AL166" i="10"/>
  <c r="AK166" i="10"/>
  <c r="AJ166" i="10"/>
  <c r="AI166" i="10"/>
  <c r="BM165" i="10"/>
  <c r="BL165" i="10"/>
  <c r="BK165" i="10"/>
  <c r="BJ165" i="10"/>
  <c r="BI165" i="10"/>
  <c r="BH165" i="10"/>
  <c r="BG165" i="10"/>
  <c r="BF165" i="10"/>
  <c r="BE165" i="10"/>
  <c r="BD165" i="10"/>
  <c r="BC165" i="10"/>
  <c r="BB165" i="10"/>
  <c r="BA165" i="10"/>
  <c r="AZ165" i="10"/>
  <c r="AY165" i="10"/>
  <c r="AX165" i="10"/>
  <c r="AW165" i="10"/>
  <c r="AV165" i="10"/>
  <c r="AU165" i="10"/>
  <c r="AT165" i="10"/>
  <c r="AS165" i="10"/>
  <c r="AR165" i="10"/>
  <c r="AQ165" i="10"/>
  <c r="AP165" i="10"/>
  <c r="AO165" i="10"/>
  <c r="AN165" i="10"/>
  <c r="AM165" i="10"/>
  <c r="AL165" i="10"/>
  <c r="AK165" i="10"/>
  <c r="AJ165" i="10"/>
  <c r="AI165" i="10"/>
  <c r="BM164" i="10"/>
  <c r="BL164" i="10"/>
  <c r="BK164" i="10"/>
  <c r="BJ164" i="10"/>
  <c r="BI164" i="10"/>
  <c r="BH164" i="10"/>
  <c r="BG164" i="10"/>
  <c r="BF164" i="10"/>
  <c r="BE164" i="10"/>
  <c r="BD164" i="10"/>
  <c r="BC164" i="10"/>
  <c r="BB164" i="10"/>
  <c r="BA164" i="10"/>
  <c r="AZ164" i="10"/>
  <c r="AY164" i="10"/>
  <c r="AX164" i="10"/>
  <c r="AW164" i="10"/>
  <c r="AV164" i="10"/>
  <c r="AU164" i="10"/>
  <c r="AT164" i="10"/>
  <c r="AS164" i="10"/>
  <c r="AR164" i="10"/>
  <c r="AQ164" i="10"/>
  <c r="AP164" i="10"/>
  <c r="AO164" i="10"/>
  <c r="AN164" i="10"/>
  <c r="AM164" i="10"/>
  <c r="AL164" i="10"/>
  <c r="AK164" i="10"/>
  <c r="AJ164" i="10"/>
  <c r="AI164" i="10"/>
  <c r="BM163" i="10"/>
  <c r="BL163" i="10"/>
  <c r="BK163" i="10"/>
  <c r="BJ163" i="10"/>
  <c r="BI163" i="10"/>
  <c r="BH163" i="10"/>
  <c r="BG163" i="10"/>
  <c r="BF163" i="10"/>
  <c r="BE163" i="10"/>
  <c r="BD163" i="10"/>
  <c r="BC163" i="10"/>
  <c r="BB163" i="10"/>
  <c r="BA163" i="10"/>
  <c r="AZ163" i="10"/>
  <c r="AY163" i="10"/>
  <c r="AX163" i="10"/>
  <c r="AW163" i="10"/>
  <c r="AV163" i="10"/>
  <c r="AU163" i="10"/>
  <c r="AT163" i="10"/>
  <c r="AS163" i="10"/>
  <c r="AR163" i="10"/>
  <c r="AQ163" i="10"/>
  <c r="AP163" i="10"/>
  <c r="AO163" i="10"/>
  <c r="AN163" i="10"/>
  <c r="AM163" i="10"/>
  <c r="AL163" i="10"/>
  <c r="AK163" i="10"/>
  <c r="AJ163" i="10"/>
  <c r="AI163" i="10"/>
  <c r="BM162" i="10"/>
  <c r="BL162" i="10"/>
  <c r="BK162" i="10"/>
  <c r="BJ162" i="10"/>
  <c r="BI162" i="10"/>
  <c r="BH162" i="10"/>
  <c r="BG162" i="10"/>
  <c r="BF162" i="10"/>
  <c r="BE162" i="10"/>
  <c r="BD162" i="10"/>
  <c r="BC162" i="10"/>
  <c r="BB162" i="10"/>
  <c r="BA162" i="10"/>
  <c r="AZ162" i="10"/>
  <c r="AY162" i="10"/>
  <c r="AX162" i="10"/>
  <c r="AW162" i="10"/>
  <c r="AV162" i="10"/>
  <c r="AU162" i="10"/>
  <c r="AT162" i="10"/>
  <c r="AS162" i="10"/>
  <c r="AR162" i="10"/>
  <c r="AQ162" i="10"/>
  <c r="AP162" i="10"/>
  <c r="AO162" i="10"/>
  <c r="AN162" i="10"/>
  <c r="AM162" i="10"/>
  <c r="AL162" i="10"/>
  <c r="AK162" i="10"/>
  <c r="AJ162" i="10"/>
  <c r="AI162" i="10"/>
  <c r="BM161" i="10"/>
  <c r="BL161" i="10"/>
  <c r="BK161" i="10"/>
  <c r="BJ161" i="10"/>
  <c r="BI161" i="10"/>
  <c r="BH161" i="10"/>
  <c r="BG161" i="10"/>
  <c r="BF161" i="10"/>
  <c r="BE161" i="10"/>
  <c r="BD161" i="10"/>
  <c r="BC161" i="10"/>
  <c r="BB161" i="10"/>
  <c r="BA161" i="10"/>
  <c r="AZ161" i="10"/>
  <c r="AY161" i="10"/>
  <c r="AX161" i="10"/>
  <c r="AW161" i="10"/>
  <c r="AV161" i="10"/>
  <c r="AU161" i="10"/>
  <c r="AT161" i="10"/>
  <c r="AS161" i="10"/>
  <c r="AR161" i="10"/>
  <c r="AQ161" i="10"/>
  <c r="AP161" i="10"/>
  <c r="AO161" i="10"/>
  <c r="AN161" i="10"/>
  <c r="AM161" i="10"/>
  <c r="AL161" i="10"/>
  <c r="AK161" i="10"/>
  <c r="AJ161" i="10"/>
  <c r="AI161" i="10"/>
  <c r="BM160" i="10"/>
  <c r="BL160" i="10"/>
  <c r="BK160" i="10"/>
  <c r="BJ160" i="10"/>
  <c r="BI160" i="10"/>
  <c r="BH160" i="10"/>
  <c r="BG160" i="10"/>
  <c r="BF160" i="10"/>
  <c r="BE160" i="10"/>
  <c r="BD160" i="10"/>
  <c r="BC160" i="10"/>
  <c r="BB160" i="10"/>
  <c r="BA160" i="10"/>
  <c r="AZ160" i="10"/>
  <c r="AY160" i="10"/>
  <c r="AX160" i="10"/>
  <c r="AW160" i="10"/>
  <c r="AV160" i="10"/>
  <c r="AU160" i="10"/>
  <c r="AT160" i="10"/>
  <c r="AS160" i="10"/>
  <c r="AR160" i="10"/>
  <c r="AQ160" i="10"/>
  <c r="AP160" i="10"/>
  <c r="AO160" i="10"/>
  <c r="AN160" i="10"/>
  <c r="AM160" i="10"/>
  <c r="AL160" i="10"/>
  <c r="AK160" i="10"/>
  <c r="AJ160" i="10"/>
  <c r="AI160" i="10"/>
  <c r="BM159" i="10"/>
  <c r="BL159" i="10"/>
  <c r="BK159" i="10"/>
  <c r="BJ159" i="10"/>
  <c r="BI159" i="10"/>
  <c r="BH159" i="10"/>
  <c r="BG159" i="10"/>
  <c r="BF159" i="10"/>
  <c r="BE159" i="10"/>
  <c r="BD159" i="10"/>
  <c r="BC159" i="10"/>
  <c r="BB159" i="10"/>
  <c r="BA159" i="10"/>
  <c r="AZ159" i="10"/>
  <c r="AY159" i="10"/>
  <c r="AX159" i="10"/>
  <c r="AW159" i="10"/>
  <c r="AV159" i="10"/>
  <c r="AU159" i="10"/>
  <c r="AT159" i="10"/>
  <c r="AS159" i="10"/>
  <c r="AR159" i="10"/>
  <c r="AQ159" i="10"/>
  <c r="AP159" i="10"/>
  <c r="AO159" i="10"/>
  <c r="AN159" i="10"/>
  <c r="AM159" i="10"/>
  <c r="AL159" i="10"/>
  <c r="AK159" i="10"/>
  <c r="AJ159" i="10"/>
  <c r="AI159" i="10"/>
  <c r="BM158" i="10"/>
  <c r="BL158" i="10"/>
  <c r="BK158" i="10"/>
  <c r="BJ158" i="10"/>
  <c r="BI158" i="10"/>
  <c r="BH158" i="10"/>
  <c r="BG158" i="10"/>
  <c r="BF158" i="10"/>
  <c r="BE158" i="10"/>
  <c r="BD158" i="10"/>
  <c r="BC158" i="10"/>
  <c r="BB158" i="10"/>
  <c r="BA158" i="10"/>
  <c r="AZ158" i="10"/>
  <c r="AY158" i="10"/>
  <c r="AX158" i="10"/>
  <c r="AW158" i="10"/>
  <c r="AV158" i="10"/>
  <c r="AU158" i="10"/>
  <c r="AT158" i="10"/>
  <c r="AS158" i="10"/>
  <c r="AR158" i="10"/>
  <c r="AQ158" i="10"/>
  <c r="AP158" i="10"/>
  <c r="AO158" i="10"/>
  <c r="AN158" i="10"/>
  <c r="AM158" i="10"/>
  <c r="AL158" i="10"/>
  <c r="AK158" i="10"/>
  <c r="AJ158" i="10"/>
  <c r="AI158" i="10"/>
  <c r="BM157" i="10"/>
  <c r="BL157" i="10"/>
  <c r="BK157" i="10"/>
  <c r="BJ157" i="10"/>
  <c r="BI157" i="10"/>
  <c r="BH157" i="10"/>
  <c r="BG157" i="10"/>
  <c r="BF157" i="10"/>
  <c r="BE157" i="10"/>
  <c r="BD157" i="10"/>
  <c r="BC157" i="10"/>
  <c r="BB157" i="10"/>
  <c r="BA157" i="10"/>
  <c r="AZ157" i="10"/>
  <c r="AY157" i="10"/>
  <c r="AX157" i="10"/>
  <c r="AW157" i="10"/>
  <c r="AV157" i="10"/>
  <c r="AU157" i="10"/>
  <c r="AT157" i="10"/>
  <c r="AS157" i="10"/>
  <c r="AR157" i="10"/>
  <c r="AQ157" i="10"/>
  <c r="AP157" i="10"/>
  <c r="AO157" i="10"/>
  <c r="AN157" i="10"/>
  <c r="AM157" i="10"/>
  <c r="AL157" i="10"/>
  <c r="AK157" i="10"/>
  <c r="AJ157" i="10"/>
  <c r="AI157" i="10"/>
  <c r="BM156" i="10"/>
  <c r="BL156" i="10"/>
  <c r="BK156" i="10"/>
  <c r="BJ156" i="10"/>
  <c r="BI156" i="10"/>
  <c r="BH156" i="10"/>
  <c r="BG156" i="10"/>
  <c r="BF156" i="10"/>
  <c r="BE156" i="10"/>
  <c r="BD156" i="10"/>
  <c r="BC156" i="10"/>
  <c r="BB156" i="10"/>
  <c r="BA156" i="10"/>
  <c r="AZ156" i="10"/>
  <c r="AY156" i="10"/>
  <c r="AX156" i="10"/>
  <c r="AW156" i="10"/>
  <c r="AV156" i="10"/>
  <c r="AU156" i="10"/>
  <c r="AT156" i="10"/>
  <c r="AS156" i="10"/>
  <c r="AR156" i="10"/>
  <c r="AQ156" i="10"/>
  <c r="AP156" i="10"/>
  <c r="AO156" i="10"/>
  <c r="AN156" i="10"/>
  <c r="AM156" i="10"/>
  <c r="AL156" i="10"/>
  <c r="AK156" i="10"/>
  <c r="AJ156" i="10"/>
  <c r="AI156" i="10"/>
  <c r="BM155" i="10"/>
  <c r="BL155" i="10"/>
  <c r="BK155" i="10"/>
  <c r="BJ155" i="10"/>
  <c r="BI155" i="10"/>
  <c r="BH155" i="10"/>
  <c r="BG155" i="10"/>
  <c r="BF155" i="10"/>
  <c r="BE155" i="10"/>
  <c r="BD155" i="10"/>
  <c r="BC155" i="10"/>
  <c r="BB155" i="10"/>
  <c r="BA155" i="10"/>
  <c r="AZ155" i="10"/>
  <c r="AY155" i="10"/>
  <c r="AX155" i="10"/>
  <c r="AW155" i="10"/>
  <c r="AV155" i="10"/>
  <c r="AU155" i="10"/>
  <c r="AT155" i="10"/>
  <c r="AS155" i="10"/>
  <c r="AR155" i="10"/>
  <c r="AQ155" i="10"/>
  <c r="AP155" i="10"/>
  <c r="AO155" i="10"/>
  <c r="AN155" i="10"/>
  <c r="AM155" i="10"/>
  <c r="AL155" i="10"/>
  <c r="AK155" i="10"/>
  <c r="AJ155" i="10"/>
  <c r="AI155" i="10"/>
  <c r="BM154" i="10"/>
  <c r="BL154" i="10"/>
  <c r="BK154" i="10"/>
  <c r="BJ154" i="10"/>
  <c r="BI154" i="10"/>
  <c r="BH154" i="10"/>
  <c r="BG154" i="10"/>
  <c r="BF154" i="10"/>
  <c r="BE154" i="10"/>
  <c r="BD154" i="10"/>
  <c r="BC154" i="10"/>
  <c r="BB154" i="10"/>
  <c r="BA154" i="10"/>
  <c r="AZ154" i="10"/>
  <c r="AY154" i="10"/>
  <c r="AX154" i="10"/>
  <c r="AW154" i="10"/>
  <c r="AV154" i="10"/>
  <c r="AU154" i="10"/>
  <c r="AT154" i="10"/>
  <c r="AS154" i="10"/>
  <c r="AR154" i="10"/>
  <c r="AQ154" i="10"/>
  <c r="AP154" i="10"/>
  <c r="AO154" i="10"/>
  <c r="AN154" i="10"/>
  <c r="AM154" i="10"/>
  <c r="AL154" i="10"/>
  <c r="AK154" i="10"/>
  <c r="AJ154" i="10"/>
  <c r="AI154" i="10"/>
  <c r="BM153" i="10"/>
  <c r="BL153" i="10"/>
  <c r="BK153" i="10"/>
  <c r="BJ153" i="10"/>
  <c r="BI153" i="10"/>
  <c r="BH153" i="10"/>
  <c r="BG153" i="10"/>
  <c r="BF153" i="10"/>
  <c r="BE153" i="10"/>
  <c r="BD153" i="10"/>
  <c r="BC153" i="10"/>
  <c r="BB153" i="10"/>
  <c r="BA153" i="10"/>
  <c r="AZ153" i="10"/>
  <c r="AY153" i="10"/>
  <c r="AX153" i="10"/>
  <c r="AW153" i="10"/>
  <c r="AV153" i="10"/>
  <c r="AU153" i="10"/>
  <c r="AT153" i="10"/>
  <c r="AS153" i="10"/>
  <c r="AR153" i="10"/>
  <c r="AQ153" i="10"/>
  <c r="AP153" i="10"/>
  <c r="AO153" i="10"/>
  <c r="AN153" i="10"/>
  <c r="AM153" i="10"/>
  <c r="AL153" i="10"/>
  <c r="AK153" i="10"/>
  <c r="AJ153" i="10"/>
  <c r="AI153" i="10"/>
  <c r="BM152" i="10"/>
  <c r="BL152" i="10"/>
  <c r="BK152" i="10"/>
  <c r="BJ152" i="10"/>
  <c r="BI152" i="10"/>
  <c r="BH152" i="10"/>
  <c r="BG152" i="10"/>
  <c r="BF152" i="10"/>
  <c r="BE152" i="10"/>
  <c r="BD152" i="10"/>
  <c r="BC152" i="10"/>
  <c r="BB152" i="10"/>
  <c r="BA152" i="10"/>
  <c r="AZ152" i="10"/>
  <c r="AY152" i="10"/>
  <c r="AX152" i="10"/>
  <c r="AW152" i="10"/>
  <c r="AV152" i="10"/>
  <c r="AU152" i="10"/>
  <c r="AT152" i="10"/>
  <c r="AS152" i="10"/>
  <c r="AR152" i="10"/>
  <c r="AQ152" i="10"/>
  <c r="AP152" i="10"/>
  <c r="AO152" i="10"/>
  <c r="AN152" i="10"/>
  <c r="AM152" i="10"/>
  <c r="AL152" i="10"/>
  <c r="AK152" i="10"/>
  <c r="AJ152" i="10"/>
  <c r="AI152" i="10"/>
  <c r="BM151" i="10"/>
  <c r="BL151" i="10"/>
  <c r="BK151" i="10"/>
  <c r="BJ151" i="10"/>
  <c r="BI151" i="10"/>
  <c r="BH151" i="10"/>
  <c r="BG151" i="10"/>
  <c r="BF151" i="10"/>
  <c r="BE151" i="10"/>
  <c r="BD151" i="10"/>
  <c r="BC151" i="10"/>
  <c r="BB151" i="10"/>
  <c r="BA151" i="10"/>
  <c r="AZ151" i="10"/>
  <c r="AY151" i="10"/>
  <c r="AX151" i="10"/>
  <c r="AW151" i="10"/>
  <c r="AV151" i="10"/>
  <c r="AU151" i="10"/>
  <c r="AT151" i="10"/>
  <c r="AS151" i="10"/>
  <c r="AR151" i="10"/>
  <c r="AQ151" i="10"/>
  <c r="AP151" i="10"/>
  <c r="AO151" i="10"/>
  <c r="AN151" i="10"/>
  <c r="AM151" i="10"/>
  <c r="AL151" i="10"/>
  <c r="AK151" i="10"/>
  <c r="AJ151" i="10"/>
  <c r="AI151" i="10"/>
  <c r="BM150" i="10"/>
  <c r="BL150" i="10"/>
  <c r="BK150" i="10"/>
  <c r="BJ150" i="10"/>
  <c r="BI150" i="10"/>
  <c r="BH150" i="10"/>
  <c r="BG150" i="10"/>
  <c r="BF150" i="10"/>
  <c r="BE150" i="10"/>
  <c r="BD150" i="10"/>
  <c r="BC150" i="10"/>
  <c r="BB150" i="10"/>
  <c r="BA150" i="10"/>
  <c r="AZ150" i="10"/>
  <c r="AY150" i="10"/>
  <c r="AX150" i="10"/>
  <c r="AW150" i="10"/>
  <c r="AV150" i="10"/>
  <c r="AU150" i="10"/>
  <c r="AT150" i="10"/>
  <c r="AS150" i="10"/>
  <c r="AR150" i="10"/>
  <c r="AQ150" i="10"/>
  <c r="AP150" i="10"/>
  <c r="AO150" i="10"/>
  <c r="AN150" i="10"/>
  <c r="AM150" i="10"/>
  <c r="AL150" i="10"/>
  <c r="AK150" i="10"/>
  <c r="AJ150" i="10"/>
  <c r="AI150" i="10"/>
  <c r="BM149" i="10"/>
  <c r="BL149" i="10"/>
  <c r="BK149" i="10"/>
  <c r="BJ149" i="10"/>
  <c r="BI149" i="10"/>
  <c r="BH149" i="10"/>
  <c r="BG149" i="10"/>
  <c r="BF149" i="10"/>
  <c r="BE149" i="10"/>
  <c r="BD149" i="10"/>
  <c r="BC149" i="10"/>
  <c r="BB149" i="10"/>
  <c r="BA149" i="10"/>
  <c r="AZ149" i="10"/>
  <c r="AY149" i="10"/>
  <c r="AX149" i="10"/>
  <c r="AW149" i="10"/>
  <c r="AV149" i="10"/>
  <c r="AU149" i="10"/>
  <c r="AT149" i="10"/>
  <c r="AS149" i="10"/>
  <c r="AR149" i="10"/>
  <c r="AQ149" i="10"/>
  <c r="AP149" i="10"/>
  <c r="AO149" i="10"/>
  <c r="AN149" i="10"/>
  <c r="AM149" i="10"/>
  <c r="AL149" i="10"/>
  <c r="AK149" i="10"/>
  <c r="AJ149" i="10"/>
  <c r="AI149" i="10"/>
  <c r="BM148" i="10"/>
  <c r="BL148" i="10"/>
  <c r="BK148" i="10"/>
  <c r="BJ148" i="10"/>
  <c r="BI148" i="10"/>
  <c r="BH148" i="10"/>
  <c r="BG148" i="10"/>
  <c r="BF148" i="10"/>
  <c r="BE148" i="10"/>
  <c r="BD148" i="10"/>
  <c r="BC148" i="10"/>
  <c r="BB148" i="10"/>
  <c r="BA148" i="10"/>
  <c r="AZ148" i="10"/>
  <c r="AY148" i="10"/>
  <c r="AX148" i="10"/>
  <c r="AW148" i="10"/>
  <c r="AV148" i="10"/>
  <c r="AU148" i="10"/>
  <c r="AT148" i="10"/>
  <c r="AS148" i="10"/>
  <c r="AR148" i="10"/>
  <c r="AQ148" i="10"/>
  <c r="AP148" i="10"/>
  <c r="AO148" i="10"/>
  <c r="AN148" i="10"/>
  <c r="AM148" i="10"/>
  <c r="AL148" i="10"/>
  <c r="AK148" i="10"/>
  <c r="AJ148" i="10"/>
  <c r="AI148" i="10"/>
  <c r="BM147" i="10"/>
  <c r="BL147" i="10"/>
  <c r="BK147" i="10"/>
  <c r="BJ147" i="10"/>
  <c r="BI147" i="10"/>
  <c r="BH147" i="10"/>
  <c r="BG147" i="10"/>
  <c r="BF147" i="10"/>
  <c r="BE147" i="10"/>
  <c r="BD147" i="10"/>
  <c r="BC147" i="10"/>
  <c r="BB147" i="10"/>
  <c r="BA147" i="10"/>
  <c r="AZ147" i="10"/>
  <c r="AY147" i="10"/>
  <c r="AX147" i="10"/>
  <c r="AW147" i="10"/>
  <c r="AV147" i="10"/>
  <c r="AU147" i="10"/>
  <c r="AT147" i="10"/>
  <c r="AS147" i="10"/>
  <c r="AR147" i="10"/>
  <c r="AQ147" i="10"/>
  <c r="AP147" i="10"/>
  <c r="AO147" i="10"/>
  <c r="AN147" i="10"/>
  <c r="AM147" i="10"/>
  <c r="AL147" i="10"/>
  <c r="AK147" i="10"/>
  <c r="AJ147" i="10"/>
  <c r="AI147" i="10"/>
  <c r="BM146" i="10"/>
  <c r="BL146" i="10"/>
  <c r="BK146" i="10"/>
  <c r="BJ146" i="10"/>
  <c r="BI146" i="10"/>
  <c r="BH146" i="10"/>
  <c r="BG146" i="10"/>
  <c r="BF146" i="10"/>
  <c r="BE146" i="10"/>
  <c r="BD146" i="10"/>
  <c r="BC146" i="10"/>
  <c r="BB146" i="10"/>
  <c r="BA146" i="10"/>
  <c r="AZ146" i="10"/>
  <c r="AY146" i="10"/>
  <c r="AX146" i="10"/>
  <c r="AW146" i="10"/>
  <c r="AV146" i="10"/>
  <c r="AU146" i="10"/>
  <c r="AT146" i="10"/>
  <c r="AS146" i="10"/>
  <c r="AR146" i="10"/>
  <c r="AQ146" i="10"/>
  <c r="AP146" i="10"/>
  <c r="AO146" i="10"/>
  <c r="AN146" i="10"/>
  <c r="AM146" i="10"/>
  <c r="AL146" i="10"/>
  <c r="AK146" i="10"/>
  <c r="AJ146" i="10"/>
  <c r="AI146" i="10"/>
  <c r="BM145" i="10"/>
  <c r="BL145" i="10"/>
  <c r="BK145" i="10"/>
  <c r="BJ145" i="10"/>
  <c r="BI145" i="10"/>
  <c r="BH145" i="10"/>
  <c r="BG145" i="10"/>
  <c r="BF145" i="10"/>
  <c r="BE145" i="10"/>
  <c r="BD145" i="10"/>
  <c r="BC145" i="10"/>
  <c r="BB145" i="10"/>
  <c r="BA145" i="10"/>
  <c r="AZ145" i="10"/>
  <c r="AY145" i="10"/>
  <c r="AX145" i="10"/>
  <c r="AW145" i="10"/>
  <c r="AV145" i="10"/>
  <c r="AU145" i="10"/>
  <c r="AT145" i="10"/>
  <c r="AS145" i="10"/>
  <c r="AR145" i="10"/>
  <c r="AQ145" i="10"/>
  <c r="AP145" i="10"/>
  <c r="AO145" i="10"/>
  <c r="AN145" i="10"/>
  <c r="AM145" i="10"/>
  <c r="AL145" i="10"/>
  <c r="AK145" i="10"/>
  <c r="AJ145" i="10"/>
  <c r="AI145" i="10"/>
  <c r="BM144" i="10"/>
  <c r="BL144" i="10"/>
  <c r="BK144" i="10"/>
  <c r="BJ144" i="10"/>
  <c r="BI144" i="10"/>
  <c r="BH144" i="10"/>
  <c r="BG144" i="10"/>
  <c r="BF144" i="10"/>
  <c r="BE144" i="10"/>
  <c r="BD144" i="10"/>
  <c r="BC144" i="10"/>
  <c r="BB144" i="10"/>
  <c r="BA144" i="10"/>
  <c r="AZ144" i="10"/>
  <c r="AY144" i="10"/>
  <c r="AX144" i="10"/>
  <c r="AW144" i="10"/>
  <c r="AV144" i="10"/>
  <c r="AU144" i="10"/>
  <c r="AT144" i="10"/>
  <c r="AS144" i="10"/>
  <c r="AR144" i="10"/>
  <c r="AQ144" i="10"/>
  <c r="AP144" i="10"/>
  <c r="AO144" i="10"/>
  <c r="AN144" i="10"/>
  <c r="AM144" i="10"/>
  <c r="AL144" i="10"/>
  <c r="AK144" i="10"/>
  <c r="AJ144" i="10"/>
  <c r="AI144" i="10"/>
  <c r="BM143" i="10"/>
  <c r="BL143" i="10"/>
  <c r="BK143" i="10"/>
  <c r="BJ143" i="10"/>
  <c r="BI143" i="10"/>
  <c r="BH143" i="10"/>
  <c r="BG143" i="10"/>
  <c r="BF143" i="10"/>
  <c r="BE143" i="10"/>
  <c r="BD143" i="10"/>
  <c r="BC143" i="10"/>
  <c r="BB143" i="10"/>
  <c r="BA143" i="10"/>
  <c r="AZ143" i="10"/>
  <c r="AY143" i="10"/>
  <c r="AX143" i="10"/>
  <c r="AW143" i="10"/>
  <c r="AV143" i="10"/>
  <c r="AU143" i="10"/>
  <c r="AT143" i="10"/>
  <c r="AS143" i="10"/>
  <c r="AR143" i="10"/>
  <c r="AQ143" i="10"/>
  <c r="AP143" i="10"/>
  <c r="AO143" i="10"/>
  <c r="AN143" i="10"/>
  <c r="AM143" i="10"/>
  <c r="AL143" i="10"/>
  <c r="AK143" i="10"/>
  <c r="AJ143" i="10"/>
  <c r="AI143" i="10"/>
  <c r="BM142" i="10"/>
  <c r="BL142" i="10"/>
  <c r="BK142" i="10"/>
  <c r="BJ142" i="10"/>
  <c r="BI142" i="10"/>
  <c r="BH142" i="10"/>
  <c r="BG142" i="10"/>
  <c r="BF142" i="10"/>
  <c r="BE142" i="10"/>
  <c r="BD142" i="10"/>
  <c r="BC142" i="10"/>
  <c r="BB142" i="10"/>
  <c r="BA142" i="10"/>
  <c r="AZ142" i="10"/>
  <c r="AY142" i="10"/>
  <c r="AX142" i="10"/>
  <c r="AW142" i="10"/>
  <c r="AV142" i="10"/>
  <c r="AU142" i="10"/>
  <c r="AT142" i="10"/>
  <c r="AS142" i="10"/>
  <c r="AR142" i="10"/>
  <c r="AQ142" i="10"/>
  <c r="AP142" i="10"/>
  <c r="AO142" i="10"/>
  <c r="AN142" i="10"/>
  <c r="AM142" i="10"/>
  <c r="AL142" i="10"/>
  <c r="AK142" i="10"/>
  <c r="AJ142" i="10"/>
  <c r="AI142" i="10"/>
  <c r="BM141" i="10"/>
  <c r="BL141" i="10"/>
  <c r="BK141" i="10"/>
  <c r="BJ141" i="10"/>
  <c r="BI141" i="10"/>
  <c r="BH141" i="10"/>
  <c r="BG141" i="10"/>
  <c r="BF141" i="10"/>
  <c r="BE141" i="10"/>
  <c r="BD141" i="10"/>
  <c r="BC141" i="10"/>
  <c r="BB141" i="10"/>
  <c r="BA141" i="10"/>
  <c r="AZ141" i="10"/>
  <c r="AY141" i="10"/>
  <c r="AX141" i="10"/>
  <c r="AW141" i="10"/>
  <c r="AV141" i="10"/>
  <c r="AU141" i="10"/>
  <c r="AT141" i="10"/>
  <c r="AS141" i="10"/>
  <c r="AR141" i="10"/>
  <c r="AQ141" i="10"/>
  <c r="AP141" i="10"/>
  <c r="AO141" i="10"/>
  <c r="AN141" i="10"/>
  <c r="AM141" i="10"/>
  <c r="AL141" i="10"/>
  <c r="AK141" i="10"/>
  <c r="AJ141" i="10"/>
  <c r="AI141" i="10"/>
  <c r="BM140" i="10"/>
  <c r="BL140" i="10"/>
  <c r="BK140" i="10"/>
  <c r="BJ140" i="10"/>
  <c r="BI140" i="10"/>
  <c r="BH140" i="10"/>
  <c r="BG140" i="10"/>
  <c r="BF140" i="10"/>
  <c r="BE140" i="10"/>
  <c r="BD140" i="10"/>
  <c r="BC140" i="10"/>
  <c r="BB140" i="10"/>
  <c r="BA140" i="10"/>
  <c r="AZ140" i="10"/>
  <c r="AY140" i="10"/>
  <c r="AX140" i="10"/>
  <c r="AW140" i="10"/>
  <c r="AV140" i="10"/>
  <c r="AU140" i="10"/>
  <c r="AT140" i="10"/>
  <c r="AS140" i="10"/>
  <c r="AR140" i="10"/>
  <c r="AQ140" i="10"/>
  <c r="AP140" i="10"/>
  <c r="AO140" i="10"/>
  <c r="AN140" i="10"/>
  <c r="AM140" i="10"/>
  <c r="AL140" i="10"/>
  <c r="AK140" i="10"/>
  <c r="AJ140" i="10"/>
  <c r="AI140" i="10"/>
  <c r="BM139" i="10"/>
  <c r="BL139" i="10"/>
  <c r="BK139" i="10"/>
  <c r="BJ139" i="10"/>
  <c r="BI139" i="10"/>
  <c r="BH139" i="10"/>
  <c r="BG139" i="10"/>
  <c r="BF139" i="10"/>
  <c r="BE139" i="10"/>
  <c r="BD139" i="10"/>
  <c r="BC139" i="10"/>
  <c r="BB139" i="10"/>
  <c r="BA139" i="10"/>
  <c r="AZ139" i="10"/>
  <c r="AY139" i="10"/>
  <c r="AX139" i="10"/>
  <c r="AW139" i="10"/>
  <c r="AV139" i="10"/>
  <c r="AU139" i="10"/>
  <c r="AT139" i="10"/>
  <c r="AS139" i="10"/>
  <c r="AR139" i="10"/>
  <c r="AQ139" i="10"/>
  <c r="AP139" i="10"/>
  <c r="AO139" i="10"/>
  <c r="AN139" i="10"/>
  <c r="AM139" i="10"/>
  <c r="AL139" i="10"/>
  <c r="AK139" i="10"/>
  <c r="AJ139" i="10"/>
  <c r="AI139" i="10"/>
  <c r="BM138" i="10"/>
  <c r="BL138" i="10"/>
  <c r="BK138" i="10"/>
  <c r="BJ138" i="10"/>
  <c r="BI138" i="10"/>
  <c r="BH138" i="10"/>
  <c r="BG138" i="10"/>
  <c r="BF138" i="10"/>
  <c r="BE138" i="10"/>
  <c r="BD138" i="10"/>
  <c r="BC138" i="10"/>
  <c r="BB138" i="10"/>
  <c r="BA138" i="10"/>
  <c r="AZ138" i="10"/>
  <c r="AY138" i="10"/>
  <c r="AX138" i="10"/>
  <c r="AW138" i="10"/>
  <c r="AV138" i="10"/>
  <c r="AU138" i="10"/>
  <c r="AT138" i="10"/>
  <c r="AS138" i="10"/>
  <c r="AR138" i="10"/>
  <c r="AQ138" i="10"/>
  <c r="AP138" i="10"/>
  <c r="AO138" i="10"/>
  <c r="AN138" i="10"/>
  <c r="AM138" i="10"/>
  <c r="AL138" i="10"/>
  <c r="AK138" i="10"/>
  <c r="AJ138" i="10"/>
  <c r="AI138" i="10"/>
  <c r="BM137" i="10"/>
  <c r="BL137" i="10"/>
  <c r="BK137" i="10"/>
  <c r="BJ137" i="10"/>
  <c r="BI137" i="10"/>
  <c r="BH137" i="10"/>
  <c r="BG137" i="10"/>
  <c r="BF137" i="10"/>
  <c r="BE137" i="10"/>
  <c r="BD137" i="10"/>
  <c r="BC137" i="10"/>
  <c r="BB137" i="10"/>
  <c r="BA137" i="10"/>
  <c r="AZ137" i="10"/>
  <c r="AY137" i="10"/>
  <c r="AX137" i="10"/>
  <c r="AW137" i="10"/>
  <c r="AV137" i="10"/>
  <c r="AU137" i="10"/>
  <c r="AT137" i="10"/>
  <c r="AS137" i="10"/>
  <c r="AR137" i="10"/>
  <c r="AQ137" i="10"/>
  <c r="AP137" i="10"/>
  <c r="AO137" i="10"/>
  <c r="AN137" i="10"/>
  <c r="AM137" i="10"/>
  <c r="AL137" i="10"/>
  <c r="AK137" i="10"/>
  <c r="AJ137" i="10"/>
  <c r="AI137" i="10"/>
  <c r="BM136" i="10"/>
  <c r="BL136" i="10"/>
  <c r="BK136" i="10"/>
  <c r="BJ136" i="10"/>
  <c r="BI136" i="10"/>
  <c r="BH136" i="10"/>
  <c r="BG136" i="10"/>
  <c r="BF136" i="10"/>
  <c r="BE136" i="10"/>
  <c r="BD136" i="10"/>
  <c r="BC136" i="10"/>
  <c r="BB136" i="10"/>
  <c r="BA136" i="10"/>
  <c r="AZ136" i="10"/>
  <c r="AY136" i="10"/>
  <c r="AX136" i="10"/>
  <c r="AW136" i="10"/>
  <c r="AV136" i="10"/>
  <c r="AU136" i="10"/>
  <c r="AT136" i="10"/>
  <c r="AS136" i="10"/>
  <c r="AR136" i="10"/>
  <c r="AQ136" i="10"/>
  <c r="AP136" i="10"/>
  <c r="AO136" i="10"/>
  <c r="AN136" i="10"/>
  <c r="AM136" i="10"/>
  <c r="AL136" i="10"/>
  <c r="AK136" i="10"/>
  <c r="AJ136" i="10"/>
  <c r="AI136" i="10"/>
  <c r="BM135" i="10"/>
  <c r="BL135" i="10"/>
  <c r="BK135" i="10"/>
  <c r="BJ135" i="10"/>
  <c r="BI135" i="10"/>
  <c r="BH135" i="10"/>
  <c r="BG135" i="10"/>
  <c r="BF135" i="10"/>
  <c r="BE135" i="10"/>
  <c r="BD135" i="10"/>
  <c r="BC135" i="10"/>
  <c r="BB135" i="10"/>
  <c r="BA135" i="10"/>
  <c r="AZ135" i="10"/>
  <c r="AY135" i="10"/>
  <c r="AX135" i="10"/>
  <c r="AW135" i="10"/>
  <c r="AV135" i="10"/>
  <c r="AU135" i="10"/>
  <c r="AT135" i="10"/>
  <c r="AS135" i="10"/>
  <c r="AR135" i="10"/>
  <c r="AQ135" i="10"/>
  <c r="AP135" i="10"/>
  <c r="AO135" i="10"/>
  <c r="AN135" i="10"/>
  <c r="AM135" i="10"/>
  <c r="AL135" i="10"/>
  <c r="AK135" i="10"/>
  <c r="AJ135" i="10"/>
  <c r="AI135" i="10"/>
  <c r="BM134" i="10"/>
  <c r="BL134" i="10"/>
  <c r="BK134" i="10"/>
  <c r="BJ134" i="10"/>
  <c r="BI134" i="10"/>
  <c r="BH134" i="10"/>
  <c r="BG134" i="10"/>
  <c r="BF134" i="10"/>
  <c r="BE134" i="10"/>
  <c r="BD134" i="10"/>
  <c r="BC134" i="10"/>
  <c r="BB134" i="10"/>
  <c r="BA134" i="10"/>
  <c r="AZ134" i="10"/>
  <c r="AY134" i="10"/>
  <c r="AX134" i="10"/>
  <c r="AW134" i="10"/>
  <c r="AV134" i="10"/>
  <c r="AU134" i="10"/>
  <c r="AT134" i="10"/>
  <c r="AS134" i="10"/>
  <c r="AR134" i="10"/>
  <c r="AQ134" i="10"/>
  <c r="AP134" i="10"/>
  <c r="AO134" i="10"/>
  <c r="AN134" i="10"/>
  <c r="AM134" i="10"/>
  <c r="AL134" i="10"/>
  <c r="AK134" i="10"/>
  <c r="AJ134" i="10"/>
  <c r="AI134" i="10"/>
  <c r="BM133" i="10"/>
  <c r="BL133" i="10"/>
  <c r="BK133" i="10"/>
  <c r="BJ133" i="10"/>
  <c r="BI133" i="10"/>
  <c r="BH133" i="10"/>
  <c r="BG133" i="10"/>
  <c r="BF133" i="10"/>
  <c r="BE133" i="10"/>
  <c r="BD133" i="10"/>
  <c r="BC133" i="10"/>
  <c r="BB133" i="10"/>
  <c r="BA133" i="10"/>
  <c r="AZ133" i="10"/>
  <c r="AY133" i="10"/>
  <c r="AX133" i="10"/>
  <c r="AW133" i="10"/>
  <c r="AV133" i="10"/>
  <c r="AU133" i="10"/>
  <c r="AT133" i="10"/>
  <c r="AS133" i="10"/>
  <c r="AR133" i="10"/>
  <c r="AQ133" i="10"/>
  <c r="AP133" i="10"/>
  <c r="AO133" i="10"/>
  <c r="AN133" i="10"/>
  <c r="AM133" i="10"/>
  <c r="AL133" i="10"/>
  <c r="AK133" i="10"/>
  <c r="AJ133" i="10"/>
  <c r="AI133" i="10"/>
  <c r="BM132" i="10"/>
  <c r="BL132" i="10"/>
  <c r="BK132" i="10"/>
  <c r="BJ132" i="10"/>
  <c r="BI132" i="10"/>
  <c r="BH132" i="10"/>
  <c r="BG132" i="10"/>
  <c r="BF132" i="10"/>
  <c r="BE132" i="10"/>
  <c r="BD132" i="10"/>
  <c r="BC132" i="10"/>
  <c r="BB132" i="10"/>
  <c r="BA132" i="10"/>
  <c r="AZ132" i="10"/>
  <c r="AY132" i="10"/>
  <c r="AX132" i="10"/>
  <c r="AW132" i="10"/>
  <c r="AV132" i="10"/>
  <c r="AU132" i="10"/>
  <c r="AT132" i="10"/>
  <c r="AS132" i="10"/>
  <c r="AR132" i="10"/>
  <c r="AQ132" i="10"/>
  <c r="AP132" i="10"/>
  <c r="AO132" i="10"/>
  <c r="AN132" i="10"/>
  <c r="AM132" i="10"/>
  <c r="AL132" i="10"/>
  <c r="AK132" i="10"/>
  <c r="AJ132" i="10"/>
  <c r="AI132" i="10"/>
  <c r="BM131" i="10"/>
  <c r="BL131" i="10"/>
  <c r="BK131" i="10"/>
  <c r="BJ131" i="10"/>
  <c r="BI131" i="10"/>
  <c r="BH131" i="10"/>
  <c r="BG131" i="10"/>
  <c r="BF131" i="10"/>
  <c r="BE131" i="10"/>
  <c r="BD131" i="10"/>
  <c r="BC131" i="10"/>
  <c r="BB131" i="10"/>
  <c r="BA131" i="10"/>
  <c r="AZ131" i="10"/>
  <c r="AY131" i="10"/>
  <c r="AX131" i="10"/>
  <c r="AW131" i="10"/>
  <c r="AV131" i="10"/>
  <c r="AU131" i="10"/>
  <c r="AT131" i="10"/>
  <c r="AS131" i="10"/>
  <c r="AR131" i="10"/>
  <c r="AQ131" i="10"/>
  <c r="AP131" i="10"/>
  <c r="AO131" i="10"/>
  <c r="AN131" i="10"/>
  <c r="AM131" i="10"/>
  <c r="AL131" i="10"/>
  <c r="AK131" i="10"/>
  <c r="AJ131" i="10"/>
  <c r="AI131" i="10"/>
  <c r="BM130" i="10"/>
  <c r="BL130" i="10"/>
  <c r="BK130" i="10"/>
  <c r="BJ130" i="10"/>
  <c r="BI130" i="10"/>
  <c r="BH130" i="10"/>
  <c r="BG130" i="10"/>
  <c r="BF130" i="10"/>
  <c r="BE130" i="10"/>
  <c r="BD130" i="10"/>
  <c r="BC130" i="10"/>
  <c r="BB130" i="10"/>
  <c r="BA130" i="10"/>
  <c r="AZ130" i="10"/>
  <c r="AY130" i="10"/>
  <c r="AX130" i="10"/>
  <c r="AW130" i="10"/>
  <c r="AV130" i="10"/>
  <c r="AU130" i="10"/>
  <c r="AT130" i="10"/>
  <c r="AS130" i="10"/>
  <c r="AR130" i="10"/>
  <c r="AQ130" i="10"/>
  <c r="AP130" i="10"/>
  <c r="AO130" i="10"/>
  <c r="AN130" i="10"/>
  <c r="AM130" i="10"/>
  <c r="AL130" i="10"/>
  <c r="AK130" i="10"/>
  <c r="AJ130" i="10"/>
  <c r="AI130" i="10"/>
  <c r="BM129" i="10"/>
  <c r="BL129" i="10"/>
  <c r="BK129" i="10"/>
  <c r="BJ129" i="10"/>
  <c r="BI129" i="10"/>
  <c r="BH129" i="10"/>
  <c r="BG129" i="10"/>
  <c r="BF129" i="10"/>
  <c r="BE129" i="10"/>
  <c r="BD129" i="10"/>
  <c r="BC129" i="10"/>
  <c r="BB129" i="10"/>
  <c r="BA129" i="10"/>
  <c r="AZ129" i="10"/>
  <c r="AY129" i="10"/>
  <c r="AX129" i="10"/>
  <c r="AW129" i="10"/>
  <c r="AV129" i="10"/>
  <c r="AU129" i="10"/>
  <c r="AT129" i="10"/>
  <c r="AS129" i="10"/>
  <c r="AR129" i="10"/>
  <c r="AQ129" i="10"/>
  <c r="AP129" i="10"/>
  <c r="AO129" i="10"/>
  <c r="AN129" i="10"/>
  <c r="AM129" i="10"/>
  <c r="AL129" i="10"/>
  <c r="AK129" i="10"/>
  <c r="AJ129" i="10"/>
  <c r="AI129" i="10"/>
  <c r="BM128" i="10"/>
  <c r="BL128" i="10"/>
  <c r="BK128" i="10"/>
  <c r="BJ128" i="10"/>
  <c r="BI128" i="10"/>
  <c r="BH128" i="10"/>
  <c r="BG128" i="10"/>
  <c r="BF128" i="10"/>
  <c r="BE128" i="10"/>
  <c r="BD128" i="10"/>
  <c r="BC128" i="10"/>
  <c r="BB128" i="10"/>
  <c r="BA128" i="10"/>
  <c r="AZ128" i="10"/>
  <c r="AY128" i="10"/>
  <c r="AX128" i="10"/>
  <c r="AW128" i="10"/>
  <c r="AV128" i="10"/>
  <c r="AU128" i="10"/>
  <c r="AT128" i="10"/>
  <c r="AS128" i="10"/>
  <c r="AR128" i="10"/>
  <c r="AQ128" i="10"/>
  <c r="AP128" i="10"/>
  <c r="AO128" i="10"/>
  <c r="AN128" i="10"/>
  <c r="AM128" i="10"/>
  <c r="AL128" i="10"/>
  <c r="AK128" i="10"/>
  <c r="AJ128" i="10"/>
  <c r="AI128" i="10"/>
  <c r="BM127" i="10"/>
  <c r="BL127" i="10"/>
  <c r="BK127" i="10"/>
  <c r="BJ127" i="10"/>
  <c r="BI127" i="10"/>
  <c r="BH127" i="10"/>
  <c r="BG127" i="10"/>
  <c r="BF127" i="10"/>
  <c r="BE127" i="10"/>
  <c r="BD127" i="10"/>
  <c r="BC127" i="10"/>
  <c r="BB127" i="10"/>
  <c r="BA127" i="10"/>
  <c r="AZ127" i="10"/>
  <c r="AY127" i="10"/>
  <c r="AX127" i="10"/>
  <c r="AW127" i="10"/>
  <c r="AV127" i="10"/>
  <c r="AU127" i="10"/>
  <c r="AT127" i="10"/>
  <c r="AS127" i="10"/>
  <c r="AR127" i="10"/>
  <c r="AQ127" i="10"/>
  <c r="AP127" i="10"/>
  <c r="AO127" i="10"/>
  <c r="AN127" i="10"/>
  <c r="AM127" i="10"/>
  <c r="AL127" i="10"/>
  <c r="AK127" i="10"/>
  <c r="AJ127" i="10"/>
  <c r="AI127" i="10"/>
  <c r="BM126" i="10"/>
  <c r="BL126" i="10"/>
  <c r="BK126" i="10"/>
  <c r="BJ126" i="10"/>
  <c r="BI126" i="10"/>
  <c r="BH126" i="10"/>
  <c r="BG126" i="10"/>
  <c r="BF126" i="10"/>
  <c r="BE126" i="10"/>
  <c r="BD126" i="10"/>
  <c r="BC126" i="10"/>
  <c r="BB126" i="10"/>
  <c r="BA126" i="10"/>
  <c r="AZ126" i="10"/>
  <c r="AY126" i="10"/>
  <c r="AX126" i="10"/>
  <c r="AW126" i="10"/>
  <c r="AV126" i="10"/>
  <c r="AU126" i="10"/>
  <c r="AT126" i="10"/>
  <c r="AS126" i="10"/>
  <c r="AR126" i="10"/>
  <c r="AQ126" i="10"/>
  <c r="AP126" i="10"/>
  <c r="AO126" i="10"/>
  <c r="AN126" i="10"/>
  <c r="AM126" i="10"/>
  <c r="AL126" i="10"/>
  <c r="AK126" i="10"/>
  <c r="AJ126" i="10"/>
  <c r="AI126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Q125" i="10"/>
  <c r="AP125" i="10"/>
  <c r="AO125" i="10"/>
  <c r="AN125" i="10"/>
  <c r="AM125" i="10"/>
  <c r="AL125" i="10"/>
  <c r="AK125" i="10"/>
  <c r="AJ125" i="10"/>
  <c r="AI125" i="10"/>
  <c r="BM124" i="10"/>
  <c r="BL124" i="10"/>
  <c r="BK124" i="10"/>
  <c r="BJ124" i="10"/>
  <c r="BI124" i="10"/>
  <c r="BH124" i="10"/>
  <c r="BG124" i="10"/>
  <c r="BF124" i="10"/>
  <c r="BE124" i="10"/>
  <c r="BD124" i="10"/>
  <c r="BC124" i="10"/>
  <c r="BB124" i="10"/>
  <c r="BA124" i="10"/>
  <c r="AZ124" i="10"/>
  <c r="AY124" i="10"/>
  <c r="AX124" i="10"/>
  <c r="AW124" i="10"/>
  <c r="AV124" i="10"/>
  <c r="AU124" i="10"/>
  <c r="AT124" i="10"/>
  <c r="AS124" i="10"/>
  <c r="AR124" i="10"/>
  <c r="AQ124" i="10"/>
  <c r="AP124" i="10"/>
  <c r="AO124" i="10"/>
  <c r="AN124" i="10"/>
  <c r="AM124" i="10"/>
  <c r="AL124" i="10"/>
  <c r="AK124" i="10"/>
  <c r="AJ124" i="10"/>
  <c r="AI124" i="10"/>
  <c r="BM123" i="10"/>
  <c r="BL123" i="10"/>
  <c r="BK123" i="10"/>
  <c r="BJ123" i="10"/>
  <c r="BI123" i="10"/>
  <c r="BH123" i="10"/>
  <c r="BG123" i="10"/>
  <c r="BF123" i="10"/>
  <c r="BE123" i="10"/>
  <c r="BD123" i="10"/>
  <c r="BC123" i="10"/>
  <c r="BB123" i="10"/>
  <c r="BA123" i="10"/>
  <c r="AZ123" i="10"/>
  <c r="AY123" i="10"/>
  <c r="AX123" i="10"/>
  <c r="AW123" i="10"/>
  <c r="AV123" i="10"/>
  <c r="AU123" i="10"/>
  <c r="AT123" i="10"/>
  <c r="AS123" i="10"/>
  <c r="AR123" i="10"/>
  <c r="AQ123" i="10"/>
  <c r="AP123" i="10"/>
  <c r="AO123" i="10"/>
  <c r="AN123" i="10"/>
  <c r="AM123" i="10"/>
  <c r="AL123" i="10"/>
  <c r="AK123" i="10"/>
  <c r="AJ123" i="10"/>
  <c r="AI123" i="10"/>
  <c r="BM122" i="10"/>
  <c r="BL122" i="10"/>
  <c r="BK122" i="10"/>
  <c r="BJ122" i="10"/>
  <c r="BI122" i="10"/>
  <c r="BH122" i="10"/>
  <c r="BG122" i="10"/>
  <c r="BF122" i="10"/>
  <c r="BE122" i="10"/>
  <c r="BD122" i="10"/>
  <c r="BC122" i="10"/>
  <c r="BB122" i="10"/>
  <c r="BA122" i="10"/>
  <c r="AZ122" i="10"/>
  <c r="AY122" i="10"/>
  <c r="AX122" i="10"/>
  <c r="AW122" i="10"/>
  <c r="AV122" i="10"/>
  <c r="AU122" i="10"/>
  <c r="AT122" i="10"/>
  <c r="AS122" i="10"/>
  <c r="AR122" i="10"/>
  <c r="AQ122" i="10"/>
  <c r="AP122" i="10"/>
  <c r="AO122" i="10"/>
  <c r="AN122" i="10"/>
  <c r="AM122" i="10"/>
  <c r="AL122" i="10"/>
  <c r="AK122" i="10"/>
  <c r="AJ122" i="10"/>
  <c r="AI122" i="10"/>
  <c r="BM121" i="10"/>
  <c r="BL121" i="10"/>
  <c r="BK121" i="10"/>
  <c r="BJ121" i="10"/>
  <c r="BI121" i="10"/>
  <c r="BH121" i="10"/>
  <c r="BG121" i="10"/>
  <c r="BF121" i="10"/>
  <c r="BE121" i="10"/>
  <c r="BD121" i="10"/>
  <c r="BC121" i="10"/>
  <c r="BB121" i="10"/>
  <c r="BA121" i="10"/>
  <c r="AZ121" i="10"/>
  <c r="AY121" i="10"/>
  <c r="AX121" i="10"/>
  <c r="AW121" i="10"/>
  <c r="AV121" i="10"/>
  <c r="AU121" i="10"/>
  <c r="AT121" i="10"/>
  <c r="AS121" i="10"/>
  <c r="AR121" i="10"/>
  <c r="AQ121" i="10"/>
  <c r="AP121" i="10"/>
  <c r="AO121" i="10"/>
  <c r="AN121" i="10"/>
  <c r="AM121" i="10"/>
  <c r="AL121" i="10"/>
  <c r="AK121" i="10"/>
  <c r="AJ121" i="10"/>
  <c r="AI121" i="10"/>
  <c r="BM120" i="10"/>
  <c r="BL120" i="10"/>
  <c r="BK120" i="10"/>
  <c r="BJ120" i="10"/>
  <c r="BI120" i="10"/>
  <c r="BH120" i="10"/>
  <c r="BG120" i="10"/>
  <c r="BF120" i="10"/>
  <c r="BE120" i="10"/>
  <c r="BD120" i="10"/>
  <c r="BC120" i="10"/>
  <c r="BB120" i="10"/>
  <c r="BA120" i="10"/>
  <c r="AZ120" i="10"/>
  <c r="AY120" i="10"/>
  <c r="AX120" i="10"/>
  <c r="AW120" i="10"/>
  <c r="AV120" i="10"/>
  <c r="AU120" i="10"/>
  <c r="AT120" i="10"/>
  <c r="AS120" i="10"/>
  <c r="AR120" i="10"/>
  <c r="AQ120" i="10"/>
  <c r="AP120" i="10"/>
  <c r="AO120" i="10"/>
  <c r="AN120" i="10"/>
  <c r="AM120" i="10"/>
  <c r="AL120" i="10"/>
  <c r="AK120" i="10"/>
  <c r="AJ120" i="10"/>
  <c r="AI120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AQ119" i="10"/>
  <c r="AP119" i="10"/>
  <c r="AO119" i="10"/>
  <c r="AN119" i="10"/>
  <c r="AM119" i="10"/>
  <c r="AL119" i="10"/>
  <c r="AK119" i="10"/>
  <c r="AJ119" i="10"/>
  <c r="AI119" i="10"/>
  <c r="BM118" i="10"/>
  <c r="BL118" i="10"/>
  <c r="BK118" i="10"/>
  <c r="BJ118" i="10"/>
  <c r="BI118" i="10"/>
  <c r="BH118" i="10"/>
  <c r="BG118" i="10"/>
  <c r="BF118" i="10"/>
  <c r="BE118" i="10"/>
  <c r="BD118" i="10"/>
  <c r="BC118" i="10"/>
  <c r="BB118" i="10"/>
  <c r="BA118" i="10"/>
  <c r="AZ118" i="10"/>
  <c r="AY118" i="10"/>
  <c r="AX118" i="10"/>
  <c r="AW118" i="10"/>
  <c r="AV118" i="10"/>
  <c r="AU118" i="10"/>
  <c r="AT118" i="10"/>
  <c r="AS118" i="10"/>
  <c r="AR118" i="10"/>
  <c r="AQ118" i="10"/>
  <c r="AP118" i="10"/>
  <c r="AO118" i="10"/>
  <c r="AN118" i="10"/>
  <c r="AM118" i="10"/>
  <c r="AL118" i="10"/>
  <c r="AK118" i="10"/>
  <c r="AJ118" i="10"/>
  <c r="AI118" i="10"/>
  <c r="BM117" i="10"/>
  <c r="BL117" i="10"/>
  <c r="BK117" i="10"/>
  <c r="BJ117" i="10"/>
  <c r="BI117" i="10"/>
  <c r="BH117" i="10"/>
  <c r="BG117" i="10"/>
  <c r="BF117" i="10"/>
  <c r="BE117" i="10"/>
  <c r="BD117" i="10"/>
  <c r="BC117" i="10"/>
  <c r="BB117" i="10"/>
  <c r="BA117" i="10"/>
  <c r="AZ117" i="10"/>
  <c r="AY117" i="10"/>
  <c r="AX117" i="10"/>
  <c r="AW117" i="10"/>
  <c r="AV117" i="10"/>
  <c r="AU117" i="10"/>
  <c r="AT117" i="10"/>
  <c r="AS117" i="10"/>
  <c r="AR117" i="10"/>
  <c r="AQ117" i="10"/>
  <c r="AP117" i="10"/>
  <c r="AO117" i="10"/>
  <c r="AN117" i="10"/>
  <c r="AM117" i="10"/>
  <c r="AL117" i="10"/>
  <c r="AK117" i="10"/>
  <c r="AJ117" i="10"/>
  <c r="AI117" i="10"/>
  <c r="BM116" i="10"/>
  <c r="BL116" i="10"/>
  <c r="BK116" i="10"/>
  <c r="BJ116" i="10"/>
  <c r="BI116" i="10"/>
  <c r="BH116" i="10"/>
  <c r="BG116" i="10"/>
  <c r="BF116" i="10"/>
  <c r="BE116" i="10"/>
  <c r="BD116" i="10"/>
  <c r="BC116" i="10"/>
  <c r="BB116" i="10"/>
  <c r="BA116" i="10"/>
  <c r="AZ116" i="10"/>
  <c r="AY116" i="10"/>
  <c r="AX116" i="10"/>
  <c r="AW116" i="10"/>
  <c r="AV116" i="10"/>
  <c r="AU116" i="10"/>
  <c r="AT116" i="10"/>
  <c r="AS116" i="10"/>
  <c r="AR116" i="10"/>
  <c r="AQ116" i="10"/>
  <c r="AP116" i="10"/>
  <c r="AO116" i="10"/>
  <c r="AN116" i="10"/>
  <c r="AM116" i="10"/>
  <c r="AL116" i="10"/>
  <c r="AK116" i="10"/>
  <c r="AJ116" i="10"/>
  <c r="AI116" i="10"/>
  <c r="BM115" i="10"/>
  <c r="BL115" i="10"/>
  <c r="BK115" i="10"/>
  <c r="BJ115" i="10"/>
  <c r="BI115" i="10"/>
  <c r="BH115" i="10"/>
  <c r="BG115" i="10"/>
  <c r="BF115" i="10"/>
  <c r="BE115" i="10"/>
  <c r="BD115" i="10"/>
  <c r="BC115" i="10"/>
  <c r="BB115" i="10"/>
  <c r="BA115" i="10"/>
  <c r="AZ115" i="10"/>
  <c r="AY115" i="10"/>
  <c r="AX115" i="10"/>
  <c r="AW115" i="10"/>
  <c r="AV115" i="10"/>
  <c r="AU115" i="10"/>
  <c r="AT115" i="10"/>
  <c r="AS115" i="10"/>
  <c r="AR115" i="10"/>
  <c r="AQ115" i="10"/>
  <c r="AP115" i="10"/>
  <c r="AO115" i="10"/>
  <c r="AN115" i="10"/>
  <c r="AM115" i="10"/>
  <c r="AL115" i="10"/>
  <c r="AK115" i="10"/>
  <c r="AJ115" i="10"/>
  <c r="AI115" i="10"/>
  <c r="BM114" i="10"/>
  <c r="BL114" i="10"/>
  <c r="BK114" i="10"/>
  <c r="BJ114" i="10"/>
  <c r="BI114" i="10"/>
  <c r="BH114" i="10"/>
  <c r="BG114" i="10"/>
  <c r="BF114" i="10"/>
  <c r="BE114" i="10"/>
  <c r="BD114" i="10"/>
  <c r="BC114" i="10"/>
  <c r="BB114" i="10"/>
  <c r="BA114" i="10"/>
  <c r="AZ114" i="10"/>
  <c r="AY114" i="10"/>
  <c r="AX114" i="10"/>
  <c r="AW114" i="10"/>
  <c r="AV114" i="10"/>
  <c r="AU114" i="10"/>
  <c r="AT114" i="10"/>
  <c r="AS114" i="10"/>
  <c r="AR114" i="10"/>
  <c r="AQ114" i="10"/>
  <c r="AP114" i="10"/>
  <c r="AO114" i="10"/>
  <c r="AN114" i="10"/>
  <c r="AM114" i="10"/>
  <c r="AL114" i="10"/>
  <c r="AK114" i="10"/>
  <c r="AJ114" i="10"/>
  <c r="AI114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AS113" i="10"/>
  <c r="AR113" i="10"/>
  <c r="AQ113" i="10"/>
  <c r="AP113" i="10"/>
  <c r="AO113" i="10"/>
  <c r="AN113" i="10"/>
  <c r="AM113" i="10"/>
  <c r="AL113" i="10"/>
  <c r="AK113" i="10"/>
  <c r="AJ113" i="10"/>
  <c r="AI113" i="10"/>
  <c r="BM112" i="10"/>
  <c r="BL112" i="10"/>
  <c r="BK112" i="10"/>
  <c r="BJ112" i="10"/>
  <c r="BI112" i="10"/>
  <c r="BH112" i="10"/>
  <c r="BG112" i="10"/>
  <c r="BF112" i="10"/>
  <c r="BE112" i="10"/>
  <c r="BD112" i="10"/>
  <c r="BC112" i="10"/>
  <c r="BB112" i="10"/>
  <c r="BA112" i="10"/>
  <c r="AZ112" i="10"/>
  <c r="AY112" i="10"/>
  <c r="AX112" i="10"/>
  <c r="AW112" i="10"/>
  <c r="AV112" i="10"/>
  <c r="AU112" i="10"/>
  <c r="AT112" i="10"/>
  <c r="AS112" i="10"/>
  <c r="AR112" i="10"/>
  <c r="AQ112" i="10"/>
  <c r="AP112" i="10"/>
  <c r="AO112" i="10"/>
  <c r="AN112" i="10"/>
  <c r="AM112" i="10"/>
  <c r="AL112" i="10"/>
  <c r="AK112" i="10"/>
  <c r="AJ112" i="10"/>
  <c r="AI112" i="10"/>
  <c r="BM111" i="10"/>
  <c r="CP24" i="10" s="1"/>
  <c r="CP63" i="10" s="1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AW111" i="10"/>
  <c r="AV111" i="10"/>
  <c r="AU111" i="10"/>
  <c r="AT111" i="10"/>
  <c r="AS111" i="10"/>
  <c r="AR111" i="10"/>
  <c r="AQ111" i="10"/>
  <c r="AP111" i="10"/>
  <c r="AO111" i="10"/>
  <c r="AN111" i="10"/>
  <c r="AM111" i="10"/>
  <c r="AL111" i="10"/>
  <c r="AK111" i="10"/>
  <c r="AJ111" i="10"/>
  <c r="AI111" i="10"/>
  <c r="BM110" i="10"/>
  <c r="CG23" i="10" s="1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AV110" i="10"/>
  <c r="AU110" i="10"/>
  <c r="AT110" i="10"/>
  <c r="AS110" i="10"/>
  <c r="AR110" i="10"/>
  <c r="AQ110" i="10"/>
  <c r="AP110" i="10"/>
  <c r="AO110" i="10"/>
  <c r="AN110" i="10"/>
  <c r="AM110" i="10"/>
  <c r="AL110" i="10"/>
  <c r="AK110" i="10"/>
  <c r="AJ110" i="10"/>
  <c r="AI110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AV109" i="10"/>
  <c r="AU109" i="10"/>
  <c r="AT109" i="10"/>
  <c r="AS109" i="10"/>
  <c r="AR109" i="10"/>
  <c r="AQ109" i="10"/>
  <c r="AP109" i="10"/>
  <c r="AO109" i="10"/>
  <c r="AN109" i="10"/>
  <c r="AM109" i="10"/>
  <c r="AL109" i="10"/>
  <c r="AK109" i="10"/>
  <c r="AJ109" i="10"/>
  <c r="AI109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AV108" i="10"/>
  <c r="AU108" i="10"/>
  <c r="AT108" i="10"/>
  <c r="AS108" i="10"/>
  <c r="AR108" i="10"/>
  <c r="AQ108" i="10"/>
  <c r="AP108" i="10"/>
  <c r="AO108" i="10"/>
  <c r="AN108" i="10"/>
  <c r="AM108" i="10"/>
  <c r="AL108" i="10"/>
  <c r="AK108" i="10"/>
  <c r="AJ108" i="10"/>
  <c r="AI108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AP107" i="10"/>
  <c r="AO107" i="10"/>
  <c r="AN107" i="10"/>
  <c r="AM107" i="10"/>
  <c r="AL107" i="10"/>
  <c r="AK107" i="10"/>
  <c r="AJ107" i="10"/>
  <c r="AI107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V106" i="10"/>
  <c r="AU106" i="10"/>
  <c r="AT106" i="10"/>
  <c r="AS106" i="10"/>
  <c r="AR106" i="10"/>
  <c r="AQ106" i="10"/>
  <c r="AP106" i="10"/>
  <c r="AO106" i="10"/>
  <c r="AN106" i="10"/>
  <c r="AM106" i="10"/>
  <c r="AL106" i="10"/>
  <c r="AK106" i="10"/>
  <c r="AJ106" i="10"/>
  <c r="AI106" i="10"/>
  <c r="BM105" i="10"/>
  <c r="BL105" i="10"/>
  <c r="BK105" i="10"/>
  <c r="BJ105" i="10"/>
  <c r="BI105" i="10"/>
  <c r="BH105" i="10"/>
  <c r="BG105" i="10"/>
  <c r="BF105" i="10"/>
  <c r="BE105" i="10"/>
  <c r="BD105" i="10"/>
  <c r="BC105" i="10"/>
  <c r="BB105" i="10"/>
  <c r="BA105" i="10"/>
  <c r="AZ105" i="10"/>
  <c r="AY105" i="10"/>
  <c r="AX105" i="10"/>
  <c r="AW105" i="10"/>
  <c r="AV105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I105" i="10"/>
  <c r="BM104" i="10"/>
  <c r="BL104" i="10"/>
  <c r="BK104" i="10"/>
  <c r="BJ104" i="10"/>
  <c r="BI104" i="10"/>
  <c r="BH104" i="10"/>
  <c r="BG104" i="10"/>
  <c r="BF104" i="10"/>
  <c r="BE104" i="10"/>
  <c r="BD104" i="10"/>
  <c r="BC104" i="10"/>
  <c r="BB104" i="10"/>
  <c r="BA104" i="10"/>
  <c r="AZ104" i="10"/>
  <c r="AY104" i="10"/>
  <c r="AX104" i="10"/>
  <c r="AW104" i="10"/>
  <c r="AV104" i="10"/>
  <c r="AU104" i="10"/>
  <c r="AT104" i="10"/>
  <c r="AS104" i="10"/>
  <c r="AR104" i="10"/>
  <c r="AQ104" i="10"/>
  <c r="AP104" i="10"/>
  <c r="AO104" i="10"/>
  <c r="AN104" i="10"/>
  <c r="AM104" i="10"/>
  <c r="AL104" i="10"/>
  <c r="AK104" i="10"/>
  <c r="AJ104" i="10"/>
  <c r="AI104" i="10"/>
  <c r="BM103" i="10"/>
  <c r="BL103" i="10"/>
  <c r="BK103" i="10"/>
  <c r="BJ103" i="10"/>
  <c r="BI103" i="10"/>
  <c r="BH103" i="10"/>
  <c r="BG103" i="10"/>
  <c r="BF103" i="10"/>
  <c r="BE103" i="10"/>
  <c r="BD103" i="10"/>
  <c r="BC103" i="10"/>
  <c r="BB103" i="10"/>
  <c r="BA103" i="10"/>
  <c r="AZ103" i="10"/>
  <c r="AY103" i="10"/>
  <c r="AX103" i="10"/>
  <c r="AW103" i="10"/>
  <c r="AV103" i="10"/>
  <c r="AU103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I103" i="10"/>
  <c r="BM102" i="10"/>
  <c r="BL102" i="10"/>
  <c r="BK102" i="10"/>
  <c r="BJ102" i="10"/>
  <c r="BI102" i="10"/>
  <c r="BH102" i="10"/>
  <c r="BG102" i="10"/>
  <c r="BF102" i="10"/>
  <c r="BE102" i="10"/>
  <c r="BD102" i="10"/>
  <c r="BC102" i="10"/>
  <c r="BB102" i="10"/>
  <c r="BA102" i="10"/>
  <c r="AZ102" i="10"/>
  <c r="AY102" i="10"/>
  <c r="AX102" i="10"/>
  <c r="AW102" i="10"/>
  <c r="AV102" i="10"/>
  <c r="AU102" i="10"/>
  <c r="AT102" i="10"/>
  <c r="AS102" i="10"/>
  <c r="AR102" i="10"/>
  <c r="AQ102" i="10"/>
  <c r="AP102" i="10"/>
  <c r="AO102" i="10"/>
  <c r="AN102" i="10"/>
  <c r="AM102" i="10"/>
  <c r="AL102" i="10"/>
  <c r="AK102" i="10"/>
  <c r="AJ102" i="10"/>
  <c r="AI102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AT101" i="10"/>
  <c r="AS101" i="10"/>
  <c r="AR101" i="10"/>
  <c r="AQ101" i="10"/>
  <c r="AP101" i="10"/>
  <c r="AO101" i="10"/>
  <c r="AN101" i="10"/>
  <c r="AM101" i="10"/>
  <c r="AL101" i="10"/>
  <c r="AK101" i="10"/>
  <c r="AJ101" i="10"/>
  <c r="AI101" i="10"/>
  <c r="BM100" i="10"/>
  <c r="BL100" i="10"/>
  <c r="BK100" i="10"/>
  <c r="BJ100" i="10"/>
  <c r="BI100" i="10"/>
  <c r="BH100" i="10"/>
  <c r="BG100" i="10"/>
  <c r="BF100" i="10"/>
  <c r="BE100" i="10"/>
  <c r="BD100" i="10"/>
  <c r="BC100" i="10"/>
  <c r="BB100" i="10"/>
  <c r="BA100" i="10"/>
  <c r="AZ100" i="10"/>
  <c r="AY100" i="10"/>
  <c r="AX100" i="10"/>
  <c r="AW100" i="10"/>
  <c r="AV100" i="10"/>
  <c r="AU100" i="10"/>
  <c r="AT100" i="10"/>
  <c r="AS100" i="10"/>
  <c r="AR100" i="10"/>
  <c r="AQ100" i="10"/>
  <c r="AP100" i="10"/>
  <c r="AO100" i="10"/>
  <c r="AN100" i="10"/>
  <c r="AM100" i="10"/>
  <c r="AL100" i="10"/>
  <c r="AK100" i="10"/>
  <c r="AJ100" i="10"/>
  <c r="AI100" i="10"/>
  <c r="BM99" i="10"/>
  <c r="BL99" i="10"/>
  <c r="BK99" i="10"/>
  <c r="BJ99" i="10"/>
  <c r="BI99" i="10"/>
  <c r="BH99" i="10"/>
  <c r="BG99" i="10"/>
  <c r="BF99" i="10"/>
  <c r="BE99" i="10"/>
  <c r="BD99" i="10"/>
  <c r="BC99" i="10"/>
  <c r="BB99" i="10"/>
  <c r="BA99" i="10"/>
  <c r="AZ99" i="10"/>
  <c r="AY99" i="10"/>
  <c r="AX99" i="10"/>
  <c r="AW99" i="10"/>
  <c r="AV99" i="10"/>
  <c r="AU99" i="10"/>
  <c r="AT99" i="10"/>
  <c r="AS99" i="10"/>
  <c r="AR99" i="10"/>
  <c r="AQ99" i="10"/>
  <c r="AP99" i="10"/>
  <c r="AO99" i="10"/>
  <c r="AN99" i="10"/>
  <c r="AM99" i="10"/>
  <c r="AL99" i="10"/>
  <c r="AK99" i="10"/>
  <c r="AJ99" i="10"/>
  <c r="AI99" i="10"/>
  <c r="BM98" i="10"/>
  <c r="BL98" i="10"/>
  <c r="BK98" i="10"/>
  <c r="BJ98" i="10"/>
  <c r="BI98" i="10"/>
  <c r="BH98" i="10"/>
  <c r="BG98" i="10"/>
  <c r="BF98" i="10"/>
  <c r="BE98" i="10"/>
  <c r="BD98" i="10"/>
  <c r="BC98" i="10"/>
  <c r="BB98" i="10"/>
  <c r="BA98" i="10"/>
  <c r="AZ98" i="10"/>
  <c r="AY98" i="10"/>
  <c r="AX98" i="10"/>
  <c r="AW98" i="10"/>
  <c r="AV98" i="10"/>
  <c r="AU98" i="10"/>
  <c r="AT98" i="10"/>
  <c r="AS98" i="10"/>
  <c r="AR98" i="10"/>
  <c r="AQ98" i="10"/>
  <c r="AP98" i="10"/>
  <c r="AO98" i="10"/>
  <c r="AN98" i="10"/>
  <c r="AM98" i="10"/>
  <c r="AL98" i="10"/>
  <c r="AK98" i="10"/>
  <c r="AJ98" i="10"/>
  <c r="AI98" i="10"/>
  <c r="BM97" i="10"/>
  <c r="BL97" i="10"/>
  <c r="BK97" i="10"/>
  <c r="BJ97" i="10"/>
  <c r="BI97" i="10"/>
  <c r="BH97" i="10"/>
  <c r="BG97" i="10"/>
  <c r="BF97" i="10"/>
  <c r="BE97" i="10"/>
  <c r="BD97" i="10"/>
  <c r="BC97" i="10"/>
  <c r="BB97" i="10"/>
  <c r="BA97" i="10"/>
  <c r="AZ97" i="10"/>
  <c r="AY97" i="10"/>
  <c r="AX97" i="10"/>
  <c r="AW97" i="10"/>
  <c r="AV97" i="10"/>
  <c r="AU97" i="10"/>
  <c r="AT97" i="10"/>
  <c r="AS97" i="10"/>
  <c r="AR97" i="10"/>
  <c r="AQ97" i="10"/>
  <c r="AP97" i="10"/>
  <c r="AO97" i="10"/>
  <c r="AN97" i="10"/>
  <c r="AM97" i="10"/>
  <c r="AL97" i="10"/>
  <c r="AK97" i="10"/>
  <c r="AJ97" i="10"/>
  <c r="AI97" i="10"/>
  <c r="BM96" i="10"/>
  <c r="BL96" i="10"/>
  <c r="BK96" i="10"/>
  <c r="BJ96" i="10"/>
  <c r="BI96" i="10"/>
  <c r="BH96" i="10"/>
  <c r="BG96" i="10"/>
  <c r="BF96" i="10"/>
  <c r="BE96" i="10"/>
  <c r="BD96" i="10"/>
  <c r="BC96" i="10"/>
  <c r="BB96" i="10"/>
  <c r="BA96" i="10"/>
  <c r="AZ96" i="10"/>
  <c r="AY96" i="10"/>
  <c r="AX96" i="10"/>
  <c r="AW96" i="10"/>
  <c r="AV96" i="10"/>
  <c r="AU96" i="10"/>
  <c r="AT96" i="10"/>
  <c r="AS96" i="10"/>
  <c r="AR96" i="10"/>
  <c r="AQ96" i="10"/>
  <c r="AP96" i="10"/>
  <c r="AO96" i="10"/>
  <c r="AN96" i="10"/>
  <c r="AM96" i="10"/>
  <c r="AL96" i="10"/>
  <c r="AK96" i="10"/>
  <c r="AJ96" i="10"/>
  <c r="AI96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AP95" i="10"/>
  <c r="AO95" i="10"/>
  <c r="AN95" i="10"/>
  <c r="AM95" i="10"/>
  <c r="AL95" i="10"/>
  <c r="AK95" i="10"/>
  <c r="AJ95" i="10"/>
  <c r="AI95" i="10"/>
  <c r="BM94" i="10"/>
  <c r="BL94" i="10"/>
  <c r="BK94" i="10"/>
  <c r="BJ94" i="10"/>
  <c r="BI94" i="10"/>
  <c r="BH94" i="10"/>
  <c r="BG94" i="10"/>
  <c r="BF94" i="10"/>
  <c r="BE94" i="10"/>
  <c r="BD94" i="10"/>
  <c r="BC94" i="10"/>
  <c r="BB94" i="10"/>
  <c r="BA94" i="10"/>
  <c r="AZ94" i="10"/>
  <c r="AY94" i="10"/>
  <c r="AX94" i="10"/>
  <c r="AW94" i="10"/>
  <c r="AV94" i="10"/>
  <c r="AU94" i="10"/>
  <c r="AT94" i="10"/>
  <c r="AS94" i="10"/>
  <c r="AR94" i="10"/>
  <c r="AQ94" i="10"/>
  <c r="AP94" i="10"/>
  <c r="AO94" i="10"/>
  <c r="AN94" i="10"/>
  <c r="AM94" i="10"/>
  <c r="AL94" i="10"/>
  <c r="AK94" i="10"/>
  <c r="AJ94" i="10"/>
  <c r="AI94" i="10"/>
  <c r="BM93" i="10"/>
  <c r="BL93" i="10"/>
  <c r="BK93" i="10"/>
  <c r="BJ93" i="10"/>
  <c r="BI93" i="10"/>
  <c r="BH93" i="10"/>
  <c r="BG93" i="10"/>
  <c r="BF93" i="10"/>
  <c r="BE93" i="10"/>
  <c r="BD93" i="10"/>
  <c r="BC93" i="10"/>
  <c r="BB93" i="10"/>
  <c r="BA93" i="10"/>
  <c r="AZ93" i="10"/>
  <c r="AY93" i="10"/>
  <c r="AX93" i="10"/>
  <c r="AW93" i="10"/>
  <c r="AV93" i="10"/>
  <c r="AU93" i="10"/>
  <c r="AT93" i="10"/>
  <c r="AS93" i="10"/>
  <c r="AR93" i="10"/>
  <c r="AQ93" i="10"/>
  <c r="AP93" i="10"/>
  <c r="AO93" i="10"/>
  <c r="AN93" i="10"/>
  <c r="AM93" i="10"/>
  <c r="AL93" i="10"/>
  <c r="AK93" i="10"/>
  <c r="AJ93" i="10"/>
  <c r="AI93" i="10"/>
  <c r="BM92" i="10"/>
  <c r="BL92" i="10"/>
  <c r="BK92" i="10"/>
  <c r="BJ92" i="10"/>
  <c r="BI92" i="10"/>
  <c r="BH92" i="10"/>
  <c r="BG92" i="10"/>
  <c r="BF92" i="10"/>
  <c r="BE92" i="10"/>
  <c r="BD92" i="10"/>
  <c r="BC92" i="10"/>
  <c r="BB92" i="10"/>
  <c r="BA92" i="10"/>
  <c r="AZ92" i="10"/>
  <c r="AY92" i="10"/>
  <c r="AX92" i="10"/>
  <c r="AW92" i="10"/>
  <c r="AV92" i="10"/>
  <c r="AU92" i="10"/>
  <c r="AT92" i="10"/>
  <c r="AS92" i="10"/>
  <c r="AR92" i="10"/>
  <c r="AQ92" i="10"/>
  <c r="AP92" i="10"/>
  <c r="AO92" i="10"/>
  <c r="AN92" i="10"/>
  <c r="AM92" i="10"/>
  <c r="AL92" i="10"/>
  <c r="AK92" i="10"/>
  <c r="AJ92" i="10"/>
  <c r="AI92" i="10"/>
  <c r="BM91" i="10"/>
  <c r="BL91" i="10"/>
  <c r="BK91" i="10"/>
  <c r="BJ91" i="10"/>
  <c r="BI91" i="10"/>
  <c r="BH91" i="10"/>
  <c r="BG91" i="10"/>
  <c r="BF91" i="10"/>
  <c r="BE91" i="10"/>
  <c r="BD91" i="10"/>
  <c r="BC91" i="10"/>
  <c r="BB91" i="10"/>
  <c r="BA91" i="10"/>
  <c r="AZ91" i="10"/>
  <c r="AY91" i="10"/>
  <c r="AX91" i="10"/>
  <c r="AW91" i="10"/>
  <c r="AV91" i="10"/>
  <c r="AU91" i="10"/>
  <c r="AT91" i="10"/>
  <c r="AS91" i="10"/>
  <c r="AR91" i="10"/>
  <c r="AQ91" i="10"/>
  <c r="AP91" i="10"/>
  <c r="AO91" i="10"/>
  <c r="AN91" i="10"/>
  <c r="AM91" i="10"/>
  <c r="AL91" i="10"/>
  <c r="AK91" i="10"/>
  <c r="AJ91" i="10"/>
  <c r="AI91" i="10"/>
  <c r="BM90" i="10"/>
  <c r="BL90" i="10"/>
  <c r="BK90" i="10"/>
  <c r="BJ90" i="10"/>
  <c r="BI90" i="10"/>
  <c r="BH90" i="10"/>
  <c r="BG90" i="10"/>
  <c r="BF90" i="10"/>
  <c r="BE90" i="10"/>
  <c r="BD90" i="10"/>
  <c r="BC90" i="10"/>
  <c r="BB90" i="10"/>
  <c r="BA90" i="10"/>
  <c r="AZ90" i="10"/>
  <c r="AY90" i="10"/>
  <c r="AX90" i="10"/>
  <c r="AW90" i="10"/>
  <c r="AV90" i="10"/>
  <c r="AU90" i="10"/>
  <c r="AT90" i="10"/>
  <c r="AS90" i="10"/>
  <c r="AR90" i="10"/>
  <c r="AQ90" i="10"/>
  <c r="AP90" i="10"/>
  <c r="AO90" i="10"/>
  <c r="AN90" i="10"/>
  <c r="AM90" i="10"/>
  <c r="AL90" i="10"/>
  <c r="AK90" i="10"/>
  <c r="AJ90" i="10"/>
  <c r="AI90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AT89" i="10"/>
  <c r="AS89" i="10"/>
  <c r="AR89" i="10"/>
  <c r="AQ89" i="10"/>
  <c r="AP89" i="10"/>
  <c r="AO89" i="10"/>
  <c r="AN89" i="10"/>
  <c r="AM89" i="10"/>
  <c r="AL89" i="10"/>
  <c r="AK89" i="10"/>
  <c r="AJ89" i="10"/>
  <c r="AI89" i="10"/>
  <c r="BM88" i="10"/>
  <c r="BL88" i="10"/>
  <c r="BK88" i="10"/>
  <c r="BJ88" i="10"/>
  <c r="BI88" i="10"/>
  <c r="BH88" i="10"/>
  <c r="BG88" i="10"/>
  <c r="BF88" i="10"/>
  <c r="BE88" i="10"/>
  <c r="BD88" i="10"/>
  <c r="BC88" i="10"/>
  <c r="BB88" i="10"/>
  <c r="BA88" i="10"/>
  <c r="AZ88" i="10"/>
  <c r="AY88" i="10"/>
  <c r="AX88" i="10"/>
  <c r="AW88" i="10"/>
  <c r="AV88" i="10"/>
  <c r="AU88" i="10"/>
  <c r="AT88" i="10"/>
  <c r="AS88" i="10"/>
  <c r="AR88" i="10"/>
  <c r="AQ88" i="10"/>
  <c r="AP88" i="10"/>
  <c r="AO88" i="10"/>
  <c r="AN88" i="10"/>
  <c r="AM88" i="10"/>
  <c r="AL88" i="10"/>
  <c r="AK88" i="10"/>
  <c r="AJ88" i="10"/>
  <c r="AI88" i="10"/>
  <c r="BM87" i="10"/>
  <c r="BL87" i="10"/>
  <c r="BK87" i="10"/>
  <c r="BJ87" i="10"/>
  <c r="BI87" i="10"/>
  <c r="BH87" i="10"/>
  <c r="BG87" i="10"/>
  <c r="BF87" i="10"/>
  <c r="BE87" i="10"/>
  <c r="BD87" i="10"/>
  <c r="BC87" i="10"/>
  <c r="BB87" i="10"/>
  <c r="BA87" i="10"/>
  <c r="AZ87" i="10"/>
  <c r="AY87" i="10"/>
  <c r="AX87" i="10"/>
  <c r="AW87" i="10"/>
  <c r="AV87" i="10"/>
  <c r="AU87" i="10"/>
  <c r="AT87" i="10"/>
  <c r="AS87" i="10"/>
  <c r="AR87" i="10"/>
  <c r="AQ87" i="10"/>
  <c r="AP87" i="10"/>
  <c r="AO87" i="10"/>
  <c r="AN87" i="10"/>
  <c r="AM87" i="10"/>
  <c r="AL87" i="10"/>
  <c r="AK87" i="10"/>
  <c r="AJ87" i="10"/>
  <c r="AI87" i="10"/>
  <c r="BM86" i="10"/>
  <c r="BL86" i="10"/>
  <c r="BK86" i="10"/>
  <c r="BJ86" i="10"/>
  <c r="BI86" i="10"/>
  <c r="BH86" i="10"/>
  <c r="BG86" i="10"/>
  <c r="BF86" i="10"/>
  <c r="BE86" i="10"/>
  <c r="BD86" i="10"/>
  <c r="BC86" i="10"/>
  <c r="BB86" i="10"/>
  <c r="BA86" i="10"/>
  <c r="AZ86" i="10"/>
  <c r="AY86" i="10"/>
  <c r="AX86" i="10"/>
  <c r="AW86" i="10"/>
  <c r="AV86" i="10"/>
  <c r="AU86" i="10"/>
  <c r="AT86" i="10"/>
  <c r="AS86" i="10"/>
  <c r="AR86" i="10"/>
  <c r="AQ86" i="10"/>
  <c r="AP86" i="10"/>
  <c r="AO86" i="10"/>
  <c r="AN86" i="10"/>
  <c r="AM86" i="10"/>
  <c r="AL86" i="10"/>
  <c r="AK86" i="10"/>
  <c r="AJ86" i="10"/>
  <c r="AI86" i="10"/>
  <c r="BM85" i="10"/>
  <c r="BL85" i="10"/>
  <c r="BK85" i="10"/>
  <c r="BJ85" i="10"/>
  <c r="BI85" i="10"/>
  <c r="BH85" i="10"/>
  <c r="BG85" i="10"/>
  <c r="BF85" i="10"/>
  <c r="BE85" i="10"/>
  <c r="BD85" i="10"/>
  <c r="BC85" i="10"/>
  <c r="BB85" i="10"/>
  <c r="BA85" i="10"/>
  <c r="AZ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BM84" i="10"/>
  <c r="BL84" i="10"/>
  <c r="BK84" i="10"/>
  <c r="BJ84" i="10"/>
  <c r="BI84" i="10"/>
  <c r="BH84" i="10"/>
  <c r="BG84" i="10"/>
  <c r="BF84" i="10"/>
  <c r="BE84" i="10"/>
  <c r="BD84" i="10"/>
  <c r="BC84" i="10"/>
  <c r="BB84" i="10"/>
  <c r="BA84" i="10"/>
  <c r="AZ84" i="10"/>
  <c r="AY84" i="10"/>
  <c r="AX84" i="10"/>
  <c r="AW84" i="10"/>
  <c r="AV84" i="10"/>
  <c r="AU84" i="10"/>
  <c r="AT84" i="10"/>
  <c r="AS84" i="10"/>
  <c r="AR84" i="10"/>
  <c r="AQ84" i="10"/>
  <c r="AP84" i="10"/>
  <c r="AO84" i="10"/>
  <c r="AN84" i="10"/>
  <c r="AM84" i="10"/>
  <c r="AL84" i="10"/>
  <c r="AK84" i="10"/>
  <c r="AJ84" i="10"/>
  <c r="AI84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AQ83" i="10"/>
  <c r="AP83" i="10"/>
  <c r="AO83" i="10"/>
  <c r="AN83" i="10"/>
  <c r="AM83" i="10"/>
  <c r="AL83" i="10"/>
  <c r="AK83" i="10"/>
  <c r="AJ83" i="10"/>
  <c r="AI83" i="10"/>
  <c r="BM82" i="10"/>
  <c r="BL82" i="10"/>
  <c r="BK82" i="10"/>
  <c r="BJ82" i="10"/>
  <c r="BI82" i="10"/>
  <c r="BH82" i="10"/>
  <c r="BG82" i="10"/>
  <c r="BF82" i="10"/>
  <c r="BE82" i="10"/>
  <c r="BD82" i="10"/>
  <c r="BC82" i="10"/>
  <c r="BB82" i="10"/>
  <c r="BA82" i="10"/>
  <c r="AZ82" i="10"/>
  <c r="AY82" i="10"/>
  <c r="AX82" i="10"/>
  <c r="AW82" i="10"/>
  <c r="AV82" i="10"/>
  <c r="AU82" i="10"/>
  <c r="AT82" i="10"/>
  <c r="AS82" i="10"/>
  <c r="AR82" i="10"/>
  <c r="AQ82" i="10"/>
  <c r="AP82" i="10"/>
  <c r="AO82" i="10"/>
  <c r="AN82" i="10"/>
  <c r="AM82" i="10"/>
  <c r="AL82" i="10"/>
  <c r="AK82" i="10"/>
  <c r="AJ82" i="10"/>
  <c r="AI82" i="10"/>
  <c r="BM81" i="10"/>
  <c r="BL81" i="10"/>
  <c r="BK81" i="10"/>
  <c r="BJ81" i="10"/>
  <c r="BI81" i="10"/>
  <c r="BH81" i="10"/>
  <c r="BG81" i="10"/>
  <c r="BF81" i="10"/>
  <c r="BE81" i="10"/>
  <c r="BD81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I81" i="10"/>
  <c r="BM80" i="10"/>
  <c r="BL80" i="10"/>
  <c r="BK80" i="10"/>
  <c r="BJ80" i="10"/>
  <c r="BI80" i="10"/>
  <c r="BH80" i="10"/>
  <c r="BG80" i="10"/>
  <c r="BF80" i="10"/>
  <c r="BE80" i="10"/>
  <c r="BD80" i="10"/>
  <c r="BC80" i="10"/>
  <c r="BB80" i="10"/>
  <c r="BA80" i="10"/>
  <c r="AZ80" i="10"/>
  <c r="AY80" i="10"/>
  <c r="AX80" i="10"/>
  <c r="AW80" i="10"/>
  <c r="AV80" i="10"/>
  <c r="AU80" i="10"/>
  <c r="AT80" i="10"/>
  <c r="AS80" i="10"/>
  <c r="AR80" i="10"/>
  <c r="AQ80" i="10"/>
  <c r="AP80" i="10"/>
  <c r="AO80" i="10"/>
  <c r="AN80" i="10"/>
  <c r="AM80" i="10"/>
  <c r="AL80" i="10"/>
  <c r="AK80" i="10"/>
  <c r="AJ80" i="10"/>
  <c r="AI80" i="10"/>
  <c r="BM79" i="10"/>
  <c r="BL79" i="10"/>
  <c r="BK79" i="10"/>
  <c r="BJ79" i="10"/>
  <c r="BI79" i="10"/>
  <c r="BH79" i="10"/>
  <c r="BG79" i="10"/>
  <c r="BF79" i="10"/>
  <c r="BE79" i="10"/>
  <c r="BD79" i="10"/>
  <c r="BC79" i="10"/>
  <c r="BB79" i="10"/>
  <c r="BA79" i="10"/>
  <c r="AZ79" i="10"/>
  <c r="AY79" i="10"/>
  <c r="AX79" i="10"/>
  <c r="AW79" i="10"/>
  <c r="AV79" i="10"/>
  <c r="AU79" i="10"/>
  <c r="AT79" i="10"/>
  <c r="AS79" i="10"/>
  <c r="AR79" i="10"/>
  <c r="AQ79" i="10"/>
  <c r="AP79" i="10"/>
  <c r="AO79" i="10"/>
  <c r="AN79" i="10"/>
  <c r="AM79" i="10"/>
  <c r="AL79" i="10"/>
  <c r="AK79" i="10"/>
  <c r="AJ79" i="10"/>
  <c r="AI79" i="10"/>
  <c r="BM78" i="10"/>
  <c r="BL78" i="10"/>
  <c r="BK78" i="10"/>
  <c r="BJ78" i="10"/>
  <c r="BI78" i="10"/>
  <c r="BH78" i="10"/>
  <c r="BG78" i="10"/>
  <c r="BF78" i="10"/>
  <c r="BE78" i="10"/>
  <c r="BD78" i="10"/>
  <c r="BC78" i="10"/>
  <c r="BB78" i="10"/>
  <c r="BA78" i="10"/>
  <c r="AZ78" i="10"/>
  <c r="AY78" i="10"/>
  <c r="AX78" i="10"/>
  <c r="AW78" i="10"/>
  <c r="AV78" i="10"/>
  <c r="AU78" i="10"/>
  <c r="AT78" i="10"/>
  <c r="AS78" i="10"/>
  <c r="AR78" i="10"/>
  <c r="AQ78" i="10"/>
  <c r="AP78" i="10"/>
  <c r="AO78" i="10"/>
  <c r="AN78" i="10"/>
  <c r="AM78" i="10"/>
  <c r="AL78" i="10"/>
  <c r="AK78" i="10"/>
  <c r="AJ78" i="10"/>
  <c r="AI78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AQ77" i="10"/>
  <c r="AP77" i="10"/>
  <c r="AO77" i="10"/>
  <c r="AN77" i="10"/>
  <c r="AM77" i="10"/>
  <c r="AL77" i="10"/>
  <c r="AK77" i="10"/>
  <c r="AJ77" i="10"/>
  <c r="AI77" i="10"/>
  <c r="BM76" i="10"/>
  <c r="BL76" i="10"/>
  <c r="BK76" i="10"/>
  <c r="BJ76" i="10"/>
  <c r="BI76" i="10"/>
  <c r="BH76" i="10"/>
  <c r="BG76" i="10"/>
  <c r="BF76" i="10"/>
  <c r="BE76" i="10"/>
  <c r="BD76" i="10"/>
  <c r="BC76" i="10"/>
  <c r="BB76" i="10"/>
  <c r="BA76" i="10"/>
  <c r="AZ76" i="10"/>
  <c r="AY76" i="10"/>
  <c r="AX76" i="10"/>
  <c r="AW76" i="10"/>
  <c r="AV76" i="10"/>
  <c r="AU76" i="10"/>
  <c r="AT76" i="10"/>
  <c r="AS76" i="10"/>
  <c r="AR76" i="10"/>
  <c r="AQ76" i="10"/>
  <c r="AP76" i="10"/>
  <c r="AO76" i="10"/>
  <c r="AN76" i="10"/>
  <c r="AM76" i="10"/>
  <c r="AL76" i="10"/>
  <c r="AK76" i="10"/>
  <c r="AJ76" i="10"/>
  <c r="AI76" i="10"/>
  <c r="BM75" i="10"/>
  <c r="BL75" i="10"/>
  <c r="BK75" i="10"/>
  <c r="BJ75" i="10"/>
  <c r="BI75" i="10"/>
  <c r="BH75" i="10"/>
  <c r="BG75" i="10"/>
  <c r="BF75" i="10"/>
  <c r="BE75" i="10"/>
  <c r="BD75" i="10"/>
  <c r="BC75" i="10"/>
  <c r="BB75" i="10"/>
  <c r="BA75" i="10"/>
  <c r="AZ75" i="10"/>
  <c r="AY75" i="10"/>
  <c r="AX75" i="10"/>
  <c r="AW75" i="10"/>
  <c r="AV75" i="10"/>
  <c r="AU75" i="10"/>
  <c r="AT75" i="10"/>
  <c r="AS75" i="10"/>
  <c r="AR75" i="10"/>
  <c r="AQ75" i="10"/>
  <c r="AP75" i="10"/>
  <c r="AO75" i="10"/>
  <c r="AN75" i="10"/>
  <c r="AM75" i="10"/>
  <c r="AL75" i="10"/>
  <c r="AK75" i="10"/>
  <c r="AJ75" i="10"/>
  <c r="AI75" i="10"/>
  <c r="BM74" i="10"/>
  <c r="BL74" i="10"/>
  <c r="BK74" i="10"/>
  <c r="BJ74" i="10"/>
  <c r="BI74" i="10"/>
  <c r="BH74" i="10"/>
  <c r="BG74" i="10"/>
  <c r="BF74" i="10"/>
  <c r="BE74" i="10"/>
  <c r="BD74" i="10"/>
  <c r="BC74" i="10"/>
  <c r="BB74" i="10"/>
  <c r="BA74" i="10"/>
  <c r="AZ74" i="10"/>
  <c r="AY74" i="10"/>
  <c r="AX74" i="10"/>
  <c r="AW74" i="10"/>
  <c r="AV74" i="10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I74" i="10"/>
  <c r="BM73" i="10"/>
  <c r="BL73" i="10"/>
  <c r="BK73" i="10"/>
  <c r="BJ73" i="10"/>
  <c r="BI73" i="10"/>
  <c r="BH73" i="10"/>
  <c r="BG73" i="10"/>
  <c r="BF73" i="10"/>
  <c r="BE73" i="10"/>
  <c r="BD73" i="10"/>
  <c r="BC73" i="10"/>
  <c r="BB73" i="10"/>
  <c r="BA73" i="10"/>
  <c r="AZ73" i="10"/>
  <c r="AY73" i="10"/>
  <c r="AX73" i="10"/>
  <c r="AW73" i="10"/>
  <c r="AV73" i="10"/>
  <c r="AU73" i="10"/>
  <c r="AT73" i="10"/>
  <c r="AS73" i="10"/>
  <c r="AR73" i="10"/>
  <c r="AQ73" i="10"/>
  <c r="AP73" i="10"/>
  <c r="AO73" i="10"/>
  <c r="AN73" i="10"/>
  <c r="AM73" i="10"/>
  <c r="AL73" i="10"/>
  <c r="AK73" i="10"/>
  <c r="AJ73" i="10"/>
  <c r="AI73" i="10"/>
  <c r="BM72" i="10"/>
  <c r="BL72" i="10"/>
  <c r="BK72" i="10"/>
  <c r="BJ72" i="10"/>
  <c r="BI72" i="10"/>
  <c r="BH72" i="10"/>
  <c r="BG72" i="10"/>
  <c r="BF72" i="10"/>
  <c r="BE72" i="10"/>
  <c r="BD72" i="10"/>
  <c r="BC72" i="10"/>
  <c r="BB72" i="10"/>
  <c r="BA72" i="10"/>
  <c r="AZ72" i="10"/>
  <c r="AY72" i="10"/>
  <c r="AX72" i="10"/>
  <c r="AW72" i="10"/>
  <c r="AV72" i="10"/>
  <c r="AU72" i="10"/>
  <c r="AT72" i="10"/>
  <c r="AS72" i="10"/>
  <c r="AR72" i="10"/>
  <c r="AQ72" i="10"/>
  <c r="AP72" i="10"/>
  <c r="AO72" i="10"/>
  <c r="AN72" i="10"/>
  <c r="AM72" i="10"/>
  <c r="AL72" i="10"/>
  <c r="AK72" i="10"/>
  <c r="AJ72" i="10"/>
  <c r="AI72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AO71" i="10"/>
  <c r="AN71" i="10"/>
  <c r="AM71" i="10"/>
  <c r="AL71" i="10"/>
  <c r="AK71" i="10"/>
  <c r="AJ71" i="10"/>
  <c r="AI71" i="10"/>
  <c r="CQ70" i="10"/>
  <c r="CK70" i="10"/>
  <c r="CJ70" i="10"/>
  <c r="CI70" i="10"/>
  <c r="CH70" i="10"/>
  <c r="CG70" i="10"/>
  <c r="CE70" i="10"/>
  <c r="CC70" i="10"/>
  <c r="CB70" i="10"/>
  <c r="CA70" i="10"/>
  <c r="BZ70" i="10"/>
  <c r="BY70" i="10"/>
  <c r="BP70" i="10"/>
  <c r="BM70" i="10"/>
  <c r="BL70" i="10"/>
  <c r="BK70" i="10"/>
  <c r="BJ70" i="10"/>
  <c r="BI70" i="10"/>
  <c r="BH70" i="10"/>
  <c r="BG70" i="10"/>
  <c r="BF70" i="10"/>
  <c r="BE70" i="10"/>
  <c r="BD70" i="10"/>
  <c r="BC70" i="10"/>
  <c r="BB70" i="10"/>
  <c r="BA70" i="10"/>
  <c r="AZ70" i="10"/>
  <c r="AY70" i="10"/>
  <c r="AX70" i="10"/>
  <c r="AW70" i="10"/>
  <c r="AV70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I70" i="10"/>
  <c r="CL69" i="10"/>
  <c r="CK69" i="10"/>
  <c r="CJ69" i="10"/>
  <c r="CH69" i="10"/>
  <c r="CG69" i="10"/>
  <c r="CF69" i="10"/>
  <c r="CE69" i="10"/>
  <c r="CC69" i="10"/>
  <c r="CB69" i="10"/>
  <c r="CA69" i="10"/>
  <c r="BZ69" i="10"/>
  <c r="BP69" i="10"/>
  <c r="BM69" i="10"/>
  <c r="BL69" i="10"/>
  <c r="BK69" i="10"/>
  <c r="BJ69" i="10"/>
  <c r="BI69" i="10"/>
  <c r="BH69" i="10"/>
  <c r="BG69" i="10"/>
  <c r="BF69" i="10"/>
  <c r="BE69" i="10"/>
  <c r="BD69" i="10"/>
  <c r="BC69" i="10"/>
  <c r="BB69" i="10"/>
  <c r="BA69" i="10"/>
  <c r="AZ69" i="10"/>
  <c r="AY69" i="10"/>
  <c r="AX69" i="10"/>
  <c r="AW69" i="10"/>
  <c r="AV69" i="10"/>
  <c r="AU69" i="10"/>
  <c r="AT69" i="10"/>
  <c r="AS69" i="10"/>
  <c r="AR69" i="10"/>
  <c r="AQ69" i="10"/>
  <c r="AP69" i="10"/>
  <c r="AO69" i="10"/>
  <c r="AN69" i="10"/>
  <c r="AM69" i="10"/>
  <c r="AL69" i="10"/>
  <c r="AK69" i="10"/>
  <c r="AJ69" i="10"/>
  <c r="AI69" i="10"/>
  <c r="CK68" i="10"/>
  <c r="CJ68" i="10"/>
  <c r="CI68" i="10"/>
  <c r="CH68" i="10"/>
  <c r="CG68" i="10"/>
  <c r="CE68" i="10"/>
  <c r="CC68" i="10"/>
  <c r="CB68" i="10"/>
  <c r="CA68" i="10"/>
  <c r="BP68" i="10"/>
  <c r="BM68" i="10"/>
  <c r="BL68" i="10"/>
  <c r="BK68" i="10"/>
  <c r="BJ68" i="10"/>
  <c r="BI68" i="10"/>
  <c r="BH68" i="10"/>
  <c r="BG68" i="10"/>
  <c r="BF68" i="10"/>
  <c r="BE68" i="10"/>
  <c r="BD68" i="10"/>
  <c r="BC68" i="10"/>
  <c r="BB68" i="10"/>
  <c r="BA68" i="10"/>
  <c r="AZ68" i="10"/>
  <c r="AY68" i="10"/>
  <c r="AX68" i="10"/>
  <c r="AW68" i="10"/>
  <c r="AV68" i="10"/>
  <c r="AU68" i="10"/>
  <c r="AT68" i="10"/>
  <c r="AS68" i="10"/>
  <c r="AR68" i="10"/>
  <c r="AQ68" i="10"/>
  <c r="AP68" i="10"/>
  <c r="AO68" i="10"/>
  <c r="AN68" i="10"/>
  <c r="AM68" i="10"/>
  <c r="AL68" i="10"/>
  <c r="AK68" i="10"/>
  <c r="AJ68" i="10"/>
  <c r="AI68" i="10"/>
  <c r="CS67" i="10"/>
  <c r="CR67" i="10"/>
  <c r="CL67" i="10"/>
  <c r="CK67" i="10"/>
  <c r="CJ67" i="10"/>
  <c r="CI67" i="10"/>
  <c r="CH67" i="10"/>
  <c r="CG67" i="10"/>
  <c r="CF67" i="10"/>
  <c r="CE67" i="10"/>
  <c r="CD67" i="10"/>
  <c r="CC67" i="10"/>
  <c r="CB67" i="10"/>
  <c r="CA67" i="10"/>
  <c r="BU67" i="10"/>
  <c r="BP67" i="10"/>
  <c r="BM67" i="10"/>
  <c r="BL67" i="10"/>
  <c r="BK67" i="10"/>
  <c r="BJ67" i="10"/>
  <c r="BI67" i="10"/>
  <c r="BH67" i="10"/>
  <c r="BG67" i="10"/>
  <c r="BF67" i="10"/>
  <c r="BE67" i="10"/>
  <c r="BD67" i="10"/>
  <c r="BC67" i="10"/>
  <c r="BB67" i="10"/>
  <c r="BA67" i="10"/>
  <c r="AZ67" i="10"/>
  <c r="AY67" i="10"/>
  <c r="AX67" i="10"/>
  <c r="AW67" i="10"/>
  <c r="AV67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I67" i="10"/>
  <c r="CS66" i="10"/>
  <c r="CL66" i="10"/>
  <c r="CJ66" i="10"/>
  <c r="CG66" i="10"/>
  <c r="CE66" i="10"/>
  <c r="CD66" i="10"/>
  <c r="CC66" i="10"/>
  <c r="CB66" i="10"/>
  <c r="BU66" i="10"/>
  <c r="BT66" i="10"/>
  <c r="BM66" i="10"/>
  <c r="BL66" i="10"/>
  <c r="BK66" i="10"/>
  <c r="BJ66" i="10"/>
  <c r="BI66" i="10"/>
  <c r="BH66" i="10"/>
  <c r="BG66" i="10"/>
  <c r="BF66" i="10"/>
  <c r="BE66" i="10"/>
  <c r="BD66" i="10"/>
  <c r="BC66" i="10"/>
  <c r="BB66" i="10"/>
  <c r="BA66" i="10"/>
  <c r="AZ66" i="10"/>
  <c r="AY66" i="10"/>
  <c r="AX66" i="10"/>
  <c r="AW66" i="10"/>
  <c r="AV66" i="10"/>
  <c r="AU66" i="10"/>
  <c r="AT66" i="10"/>
  <c r="AS66" i="10"/>
  <c r="AR66" i="10"/>
  <c r="AQ66" i="10"/>
  <c r="AP66" i="10"/>
  <c r="AO66" i="10"/>
  <c r="AN66" i="10"/>
  <c r="AM66" i="10"/>
  <c r="AL66" i="10"/>
  <c r="AK66" i="10"/>
  <c r="AJ66" i="10"/>
  <c r="AI66" i="10"/>
  <c r="CS65" i="10"/>
  <c r="CR65" i="10"/>
  <c r="CQ65" i="10"/>
  <c r="CM65" i="10"/>
  <c r="CL65" i="10"/>
  <c r="CK65" i="10"/>
  <c r="CJ65" i="10"/>
  <c r="CI65" i="10"/>
  <c r="CF65" i="10"/>
  <c r="CD65" i="10"/>
  <c r="CB65" i="10"/>
  <c r="CA65" i="10"/>
  <c r="BZ65" i="10"/>
  <c r="BX65" i="10"/>
  <c r="BV65" i="10"/>
  <c r="BU65" i="10"/>
  <c r="BT65" i="10"/>
  <c r="BS65" i="10"/>
  <c r="BR65" i="10"/>
  <c r="BQ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AP65" i="10"/>
  <c r="AO65" i="10"/>
  <c r="AN65" i="10"/>
  <c r="AM65" i="10"/>
  <c r="AL65" i="10"/>
  <c r="AK65" i="10"/>
  <c r="AJ65" i="10"/>
  <c r="AI65" i="10"/>
  <c r="CL64" i="10"/>
  <c r="CI64" i="10"/>
  <c r="CF64" i="10"/>
  <c r="CD64" i="10"/>
  <c r="CB64" i="10"/>
  <c r="BM64" i="10"/>
  <c r="BL64" i="10"/>
  <c r="BK64" i="10"/>
  <c r="BJ64" i="10"/>
  <c r="BI64" i="10"/>
  <c r="BH64" i="10"/>
  <c r="BG64" i="10"/>
  <c r="BF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CS63" i="10"/>
  <c r="CQ63" i="10"/>
  <c r="CO63" i="10"/>
  <c r="CM63" i="10"/>
  <c r="CL63" i="10"/>
  <c r="CI63" i="10"/>
  <c r="CH63" i="10"/>
  <c r="CF63" i="10"/>
  <c r="CD63" i="10"/>
  <c r="CB63" i="10"/>
  <c r="BS63" i="10"/>
  <c r="BM63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CL62" i="10"/>
  <c r="CH62" i="10"/>
  <c r="CG62" i="10"/>
  <c r="CF62" i="10"/>
  <c r="CE62" i="10"/>
  <c r="CD62" i="10"/>
  <c r="CB62" i="10"/>
  <c r="BP62" i="10"/>
  <c r="BM62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CQ61" i="10"/>
  <c r="CL61" i="10"/>
  <c r="CK61" i="10"/>
  <c r="CH61" i="10"/>
  <c r="CG61" i="10"/>
  <c r="CE61" i="10"/>
  <c r="CD61" i="10"/>
  <c r="CB61" i="10"/>
  <c r="BM61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BM60" i="10"/>
  <c r="BL60" i="10"/>
  <c r="BK60" i="10"/>
  <c r="BJ60" i="10"/>
  <c r="BI60" i="10"/>
  <c r="BH60" i="10"/>
  <c r="BG60" i="10"/>
  <c r="BF60" i="10"/>
  <c r="BE60" i="10"/>
  <c r="BD60" i="10"/>
  <c r="BC60" i="10"/>
  <c r="BB60" i="10"/>
  <c r="BA60" i="10"/>
  <c r="AZ60" i="10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BM58" i="10"/>
  <c r="BL58" i="10"/>
  <c r="BK58" i="10"/>
  <c r="BJ58" i="10"/>
  <c r="BI58" i="10"/>
  <c r="BH58" i="10"/>
  <c r="BG58" i="10"/>
  <c r="BF58" i="10"/>
  <c r="BE58" i="10"/>
  <c r="BD58" i="10"/>
  <c r="BC58" i="10"/>
  <c r="BB58" i="10"/>
  <c r="BA58" i="10"/>
  <c r="CH23" i="10" s="1"/>
  <c r="AZ58" i="10"/>
  <c r="AY58" i="10"/>
  <c r="AX58" i="10"/>
  <c r="AW58" i="10"/>
  <c r="AV58" i="10"/>
  <c r="AU58" i="10"/>
  <c r="AT58" i="10"/>
  <c r="AS58" i="10"/>
  <c r="BZ23" i="10" s="1"/>
  <c r="BZ62" i="10" s="1"/>
  <c r="AR58" i="10"/>
  <c r="AQ58" i="10"/>
  <c r="AP58" i="10"/>
  <c r="AO58" i="10"/>
  <c r="AN58" i="10"/>
  <c r="AM58" i="10"/>
  <c r="AL58" i="10"/>
  <c r="AK58" i="10"/>
  <c r="BR23" i="10" s="1"/>
  <c r="BR62" i="10" s="1"/>
  <c r="AJ58" i="10"/>
  <c r="AI58" i="10"/>
  <c r="BM57" i="10"/>
  <c r="BL57" i="10"/>
  <c r="BK57" i="10"/>
  <c r="BJ57" i="10"/>
  <c r="BI57" i="10"/>
  <c r="BH57" i="10"/>
  <c r="BG57" i="10"/>
  <c r="BF57" i="10"/>
  <c r="BE57" i="10"/>
  <c r="BD57" i="10"/>
  <c r="BC57" i="10"/>
  <c r="BB57" i="10"/>
  <c r="BA57" i="10"/>
  <c r="AZ57" i="10"/>
  <c r="AY57" i="10"/>
  <c r="AX57" i="10"/>
  <c r="AW57" i="10"/>
  <c r="AV57" i="10"/>
  <c r="AU57" i="10"/>
  <c r="AT57" i="10"/>
  <c r="AS57" i="10"/>
  <c r="AR57" i="10"/>
  <c r="AQ57" i="10"/>
  <c r="AP57" i="10"/>
  <c r="AO57" i="10"/>
  <c r="AN57" i="10"/>
  <c r="AM57" i="10"/>
  <c r="AL57" i="10"/>
  <c r="AK57" i="10"/>
  <c r="AJ57" i="10"/>
  <c r="AI57" i="10"/>
  <c r="BM56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BM55" i="10"/>
  <c r="BL55" i="10"/>
  <c r="BK55" i="10"/>
  <c r="BJ55" i="10"/>
  <c r="BI55" i="10"/>
  <c r="BH55" i="10"/>
  <c r="BG55" i="10"/>
  <c r="BF55" i="10"/>
  <c r="BE55" i="10"/>
  <c r="BD55" i="10"/>
  <c r="BC55" i="10"/>
  <c r="BB55" i="10"/>
  <c r="BA55" i="10"/>
  <c r="AZ55" i="10"/>
  <c r="AY55" i="10"/>
  <c r="AX55" i="10"/>
  <c r="AW55" i="10"/>
  <c r="AV55" i="10"/>
  <c r="AU55" i="10"/>
  <c r="AT55" i="10"/>
  <c r="AS55" i="10"/>
  <c r="AR55" i="10"/>
  <c r="AQ55" i="10"/>
  <c r="AP55" i="10"/>
  <c r="AO55" i="10"/>
  <c r="AN55" i="10"/>
  <c r="AM55" i="10"/>
  <c r="AL55" i="10"/>
  <c r="AK55" i="10"/>
  <c r="AJ55" i="10"/>
  <c r="AI55" i="10"/>
  <c r="BM54" i="10"/>
  <c r="BL54" i="10"/>
  <c r="BK54" i="10"/>
  <c r="BJ54" i="10"/>
  <c r="BI54" i="10"/>
  <c r="BH54" i="10"/>
  <c r="BG54" i="10"/>
  <c r="BF54" i="10"/>
  <c r="BE54" i="10"/>
  <c r="BD54" i="10"/>
  <c r="BC54" i="10"/>
  <c r="BB54" i="10"/>
  <c r="BA54" i="10"/>
  <c r="AZ54" i="10"/>
  <c r="AY54" i="10"/>
  <c r="AX54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AQ53" i="10"/>
  <c r="AP53" i="10"/>
  <c r="AO53" i="10"/>
  <c r="AN53" i="10"/>
  <c r="AM53" i="10"/>
  <c r="AL53" i="10"/>
  <c r="AK53" i="10"/>
  <c r="AJ53" i="10"/>
  <c r="AI53" i="10"/>
  <c r="BM52" i="10"/>
  <c r="BL52" i="10"/>
  <c r="BK52" i="10"/>
  <c r="BJ52" i="10"/>
  <c r="BI52" i="10"/>
  <c r="BH52" i="10"/>
  <c r="BG52" i="10"/>
  <c r="BF52" i="10"/>
  <c r="BE52" i="10"/>
  <c r="BD52" i="10"/>
  <c r="BC52" i="10"/>
  <c r="BB52" i="10"/>
  <c r="BA52" i="10"/>
  <c r="AZ52" i="10"/>
  <c r="AY52" i="10"/>
  <c r="AX52" i="10"/>
  <c r="AW52" i="10"/>
  <c r="AV52" i="10"/>
  <c r="AU52" i="10"/>
  <c r="AT52" i="10"/>
  <c r="AS52" i="10"/>
  <c r="AR52" i="10"/>
  <c r="AQ52" i="10"/>
  <c r="AP52" i="10"/>
  <c r="AO52" i="10"/>
  <c r="AN52" i="10"/>
  <c r="AM52" i="10"/>
  <c r="AL52" i="10"/>
  <c r="AK52" i="10"/>
  <c r="AJ52" i="10"/>
  <c r="AI52" i="10"/>
  <c r="BM51" i="10"/>
  <c r="BL51" i="10"/>
  <c r="BK51" i="10"/>
  <c r="BJ51" i="10"/>
  <c r="BI51" i="10"/>
  <c r="BH51" i="10"/>
  <c r="BG51" i="10"/>
  <c r="BF51" i="10"/>
  <c r="BE51" i="10"/>
  <c r="BD51" i="10"/>
  <c r="BC51" i="10"/>
  <c r="BB51" i="10"/>
  <c r="BA51" i="10"/>
  <c r="AZ51" i="10"/>
  <c r="AY51" i="10"/>
  <c r="AX51" i="10"/>
  <c r="AW51" i="10"/>
  <c r="AV51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I51" i="10"/>
  <c r="BM50" i="10"/>
  <c r="BL50" i="10"/>
  <c r="BK50" i="10"/>
  <c r="BJ50" i="10"/>
  <c r="BI50" i="10"/>
  <c r="BH50" i="10"/>
  <c r="BG50" i="10"/>
  <c r="BF50" i="10"/>
  <c r="BE50" i="10"/>
  <c r="BD50" i="10"/>
  <c r="BC50" i="10"/>
  <c r="BB50" i="10"/>
  <c r="BA50" i="10"/>
  <c r="AZ50" i="10"/>
  <c r="AY50" i="10"/>
  <c r="AX50" i="10"/>
  <c r="AW50" i="10"/>
  <c r="AV50" i="10"/>
  <c r="AU50" i="10"/>
  <c r="AT50" i="10"/>
  <c r="AS50" i="10"/>
  <c r="AR50" i="10"/>
  <c r="AQ50" i="10"/>
  <c r="AP50" i="10"/>
  <c r="AO50" i="10"/>
  <c r="AN50" i="10"/>
  <c r="AM50" i="10"/>
  <c r="AL50" i="10"/>
  <c r="AK50" i="10"/>
  <c r="AJ50" i="10"/>
  <c r="AI50" i="10"/>
  <c r="BM49" i="10"/>
  <c r="BL49" i="10"/>
  <c r="BK49" i="10"/>
  <c r="BJ49" i="10"/>
  <c r="BI49" i="10"/>
  <c r="BH49" i="10"/>
  <c r="BG49" i="10"/>
  <c r="BF49" i="10"/>
  <c r="BE49" i="10"/>
  <c r="BD49" i="10"/>
  <c r="BC49" i="10"/>
  <c r="BB49" i="10"/>
  <c r="BA49" i="10"/>
  <c r="AZ49" i="10"/>
  <c r="AY49" i="10"/>
  <c r="AX49" i="10"/>
  <c r="AW49" i="10"/>
  <c r="AV49" i="10"/>
  <c r="AU49" i="10"/>
  <c r="AT49" i="10"/>
  <c r="AS49" i="10"/>
  <c r="AR49" i="10"/>
  <c r="AQ49" i="10"/>
  <c r="AP49" i="10"/>
  <c r="AO49" i="10"/>
  <c r="AN49" i="10"/>
  <c r="AM49" i="10"/>
  <c r="AL49" i="10"/>
  <c r="AK49" i="10"/>
  <c r="AJ49" i="10"/>
  <c r="AI49" i="10"/>
  <c r="BM48" i="10"/>
  <c r="BL48" i="10"/>
  <c r="BK48" i="10"/>
  <c r="BJ48" i="10"/>
  <c r="BI48" i="10"/>
  <c r="BH48" i="10"/>
  <c r="BG48" i="10"/>
  <c r="BF48" i="10"/>
  <c r="BE48" i="10"/>
  <c r="BD48" i="10"/>
  <c r="BC48" i="10"/>
  <c r="BB48" i="10"/>
  <c r="BA48" i="10"/>
  <c r="AZ48" i="10"/>
  <c r="AY48" i="10"/>
  <c r="AX48" i="10"/>
  <c r="AW48" i="10"/>
  <c r="AV48" i="10"/>
  <c r="AU48" i="10"/>
  <c r="AT48" i="10"/>
  <c r="AS48" i="10"/>
  <c r="AR48" i="10"/>
  <c r="AQ48" i="10"/>
  <c r="AP48" i="10"/>
  <c r="AO48" i="10"/>
  <c r="AN48" i="10"/>
  <c r="AM48" i="10"/>
  <c r="AL48" i="10"/>
  <c r="AK48" i="10"/>
  <c r="AJ48" i="10"/>
  <c r="AI48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BM46" i="10"/>
  <c r="BL46" i="10"/>
  <c r="BK46" i="10"/>
  <c r="BJ46" i="10"/>
  <c r="BI46" i="10"/>
  <c r="BH46" i="10"/>
  <c r="BG46" i="10"/>
  <c r="BF46" i="10"/>
  <c r="BE46" i="10"/>
  <c r="BD46" i="10"/>
  <c r="BC46" i="10"/>
  <c r="BB46" i="10"/>
  <c r="BA46" i="10"/>
  <c r="AZ46" i="10"/>
  <c r="AY46" i="10"/>
  <c r="AX46" i="10"/>
  <c r="AW46" i="10"/>
  <c r="AV46" i="10"/>
  <c r="AU46" i="10"/>
  <c r="AT46" i="10"/>
  <c r="AS46" i="10"/>
  <c r="AR46" i="10"/>
  <c r="AQ46" i="10"/>
  <c r="AP46" i="10"/>
  <c r="AO46" i="10"/>
  <c r="AN46" i="10"/>
  <c r="AM46" i="10"/>
  <c r="AL46" i="10"/>
  <c r="AK46" i="10"/>
  <c r="AJ46" i="10"/>
  <c r="AI46" i="10"/>
  <c r="BM45" i="10"/>
  <c r="BL45" i="10"/>
  <c r="BK45" i="10"/>
  <c r="BJ45" i="10"/>
  <c r="BI45" i="10"/>
  <c r="BH45" i="10"/>
  <c r="BG45" i="10"/>
  <c r="BF45" i="10"/>
  <c r="BE45" i="10"/>
  <c r="BD45" i="10"/>
  <c r="BC45" i="10"/>
  <c r="BB45" i="10"/>
  <c r="BA45" i="10"/>
  <c r="AZ45" i="10"/>
  <c r="AY45" i="10"/>
  <c r="AX45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I45" i="10"/>
  <c r="BM44" i="10"/>
  <c r="BL44" i="10"/>
  <c r="BK44" i="10"/>
  <c r="BJ44" i="10"/>
  <c r="BI44" i="10"/>
  <c r="BH44" i="10"/>
  <c r="BG44" i="10"/>
  <c r="BF44" i="10"/>
  <c r="BE44" i="10"/>
  <c r="BD44" i="10"/>
  <c r="BC44" i="10"/>
  <c r="BB44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BM43" i="10"/>
  <c r="BL43" i="10"/>
  <c r="BK43" i="10"/>
  <c r="BJ43" i="10"/>
  <c r="BI43" i="10"/>
  <c r="BH43" i="10"/>
  <c r="BG43" i="10"/>
  <c r="BF43" i="10"/>
  <c r="BE43" i="10"/>
  <c r="BD43" i="10"/>
  <c r="BC43" i="10"/>
  <c r="BB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O43" i="10"/>
  <c r="AN43" i="10"/>
  <c r="AM43" i="10"/>
  <c r="AL43" i="10"/>
  <c r="AK43" i="10"/>
  <c r="AJ43" i="10"/>
  <c r="AI43" i="10"/>
  <c r="BM42" i="10"/>
  <c r="BL42" i="10"/>
  <c r="BK42" i="10"/>
  <c r="BJ42" i="10"/>
  <c r="BI42" i="10"/>
  <c r="BH42" i="10"/>
  <c r="BG42" i="10"/>
  <c r="BF42" i="10"/>
  <c r="BE42" i="10"/>
  <c r="BD42" i="10"/>
  <c r="BC42" i="10"/>
  <c r="BB42" i="10"/>
  <c r="BA42" i="10"/>
  <c r="AZ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AM42" i="10"/>
  <c r="AL42" i="10"/>
  <c r="AK42" i="10"/>
  <c r="AJ42" i="10"/>
  <c r="AI42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AO41" i="10"/>
  <c r="AN41" i="10"/>
  <c r="AM41" i="10"/>
  <c r="AL41" i="10"/>
  <c r="AK41" i="10"/>
  <c r="AJ41" i="10"/>
  <c r="AI41" i="10"/>
  <c r="BM40" i="10"/>
  <c r="BL40" i="10"/>
  <c r="BK40" i="10"/>
  <c r="BJ40" i="10"/>
  <c r="BI40" i="10"/>
  <c r="BH40" i="10"/>
  <c r="BG40" i="10"/>
  <c r="BF40" i="10"/>
  <c r="BE40" i="10"/>
  <c r="BD40" i="10"/>
  <c r="BC40" i="10"/>
  <c r="BB40" i="10"/>
  <c r="BA40" i="10"/>
  <c r="AZ40" i="10"/>
  <c r="AY40" i="10"/>
  <c r="AX40" i="10"/>
  <c r="AW40" i="10"/>
  <c r="AV40" i="10"/>
  <c r="AU40" i="10"/>
  <c r="AT40" i="10"/>
  <c r="AS40" i="10"/>
  <c r="AR40" i="10"/>
  <c r="AQ40" i="10"/>
  <c r="AP40" i="10"/>
  <c r="AO40" i="10"/>
  <c r="AN40" i="10"/>
  <c r="AM40" i="10"/>
  <c r="AL40" i="10"/>
  <c r="AK40" i="10"/>
  <c r="AJ40" i="10"/>
  <c r="AI40" i="10"/>
  <c r="BM39" i="10"/>
  <c r="BL39" i="10"/>
  <c r="BK39" i="10"/>
  <c r="BJ39" i="10"/>
  <c r="BI39" i="10"/>
  <c r="BH39" i="10"/>
  <c r="BG39" i="10"/>
  <c r="BF39" i="10"/>
  <c r="BE39" i="10"/>
  <c r="BD39" i="10"/>
  <c r="BC39" i="10"/>
  <c r="BB39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AM39" i="10"/>
  <c r="AL39" i="10"/>
  <c r="AK39" i="10"/>
  <c r="AJ39" i="10"/>
  <c r="AI39" i="10"/>
  <c r="BM38" i="10"/>
  <c r="BL38" i="10"/>
  <c r="BK38" i="10"/>
  <c r="BJ38" i="10"/>
  <c r="BI38" i="10"/>
  <c r="BH38" i="10"/>
  <c r="BG38" i="10"/>
  <c r="BF38" i="10"/>
  <c r="BE38" i="10"/>
  <c r="BD38" i="10"/>
  <c r="BC38" i="10"/>
  <c r="BB38" i="10"/>
  <c r="BA38" i="10"/>
  <c r="AZ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AI38" i="10"/>
  <c r="BM37" i="10"/>
  <c r="BL37" i="10"/>
  <c r="BK37" i="10"/>
  <c r="BJ37" i="10"/>
  <c r="BI37" i="10"/>
  <c r="BH37" i="10"/>
  <c r="BG37" i="10"/>
  <c r="BF37" i="10"/>
  <c r="BE37" i="10"/>
  <c r="BD37" i="10"/>
  <c r="BC37" i="10"/>
  <c r="BB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O37" i="10"/>
  <c r="AN37" i="10"/>
  <c r="AM37" i="10"/>
  <c r="AL37" i="10"/>
  <c r="AK37" i="10"/>
  <c r="AJ37" i="10"/>
  <c r="AI37" i="10"/>
  <c r="BM36" i="10"/>
  <c r="BL36" i="10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O35" i="10"/>
  <c r="AN35" i="10"/>
  <c r="AM35" i="10"/>
  <c r="AL35" i="10"/>
  <c r="AK35" i="10"/>
  <c r="AJ35" i="10"/>
  <c r="AI35" i="10"/>
  <c r="BM34" i="10"/>
  <c r="BL34" i="10"/>
  <c r="BK34" i="10"/>
  <c r="BJ34" i="10"/>
  <c r="BI34" i="10"/>
  <c r="BH34" i="10"/>
  <c r="BG34" i="10"/>
  <c r="BF34" i="10"/>
  <c r="BE34" i="10"/>
  <c r="BD34" i="10"/>
  <c r="BC34" i="10"/>
  <c r="BB34" i="10"/>
  <c r="BA34" i="10"/>
  <c r="AZ34" i="10"/>
  <c r="AY34" i="10"/>
  <c r="AX34" i="10"/>
  <c r="AW34" i="10"/>
  <c r="AV34" i="10"/>
  <c r="AU34" i="10"/>
  <c r="AT34" i="10"/>
  <c r="AS34" i="10"/>
  <c r="AR34" i="10"/>
  <c r="AQ34" i="10"/>
  <c r="AP34" i="10"/>
  <c r="AO34" i="10"/>
  <c r="AN34" i="10"/>
  <c r="AM34" i="10"/>
  <c r="AL34" i="10"/>
  <c r="AK34" i="10"/>
  <c r="AJ34" i="10"/>
  <c r="AI34" i="10"/>
  <c r="BM33" i="10"/>
  <c r="BL33" i="10"/>
  <c r="BK33" i="10"/>
  <c r="BJ33" i="10"/>
  <c r="BI33" i="10"/>
  <c r="BH33" i="10"/>
  <c r="BG33" i="10"/>
  <c r="BF33" i="10"/>
  <c r="BE33" i="10"/>
  <c r="BD33" i="10"/>
  <c r="BC33" i="10"/>
  <c r="BB33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AM33" i="10"/>
  <c r="AL33" i="10"/>
  <c r="AK33" i="10"/>
  <c r="AJ33" i="10"/>
  <c r="AI33" i="10"/>
  <c r="BM32" i="10"/>
  <c r="BL32" i="10"/>
  <c r="BK32" i="10"/>
  <c r="BJ32" i="10"/>
  <c r="BI32" i="10"/>
  <c r="BH32" i="10"/>
  <c r="BG32" i="10"/>
  <c r="BF32" i="10"/>
  <c r="BE32" i="10"/>
  <c r="BD32" i="10"/>
  <c r="BC32" i="10"/>
  <c r="BB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O32" i="10"/>
  <c r="AN32" i="10"/>
  <c r="AM32" i="10"/>
  <c r="AL32" i="10"/>
  <c r="AK32" i="10"/>
  <c r="AJ32" i="10"/>
  <c r="AI32" i="10"/>
  <c r="CU31" i="10"/>
  <c r="BM31" i="10"/>
  <c r="BL31" i="10"/>
  <c r="BK31" i="10"/>
  <c r="BJ31" i="10"/>
  <c r="BI31" i="10"/>
  <c r="BH31" i="10"/>
  <c r="BG31" i="10"/>
  <c r="BF31" i="10"/>
  <c r="BE31" i="10"/>
  <c r="BD31" i="10"/>
  <c r="BC31" i="10"/>
  <c r="BB31" i="10"/>
  <c r="BA31" i="10"/>
  <c r="AZ31" i="10"/>
  <c r="AY31" i="10"/>
  <c r="AX31" i="10"/>
  <c r="AW31" i="10"/>
  <c r="AV31" i="10"/>
  <c r="AU31" i="10"/>
  <c r="AT31" i="10"/>
  <c r="AS31" i="10"/>
  <c r="AR31" i="10"/>
  <c r="AQ31" i="10"/>
  <c r="AP31" i="10"/>
  <c r="AO31" i="10"/>
  <c r="AN31" i="10"/>
  <c r="AM31" i="10"/>
  <c r="AL31" i="10"/>
  <c r="AK31" i="10"/>
  <c r="AJ31" i="10"/>
  <c r="AI31" i="10"/>
  <c r="CU30" i="10"/>
  <c r="BZ30" i="10"/>
  <c r="BM30" i="10"/>
  <c r="BL30" i="10"/>
  <c r="BK30" i="10"/>
  <c r="BJ30" i="10"/>
  <c r="BI30" i="10"/>
  <c r="BH30" i="10"/>
  <c r="BG30" i="10"/>
  <c r="BF30" i="10"/>
  <c r="BE30" i="10"/>
  <c r="BD30" i="10"/>
  <c r="BC30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M30" i="10"/>
  <c r="AL30" i="10"/>
  <c r="AK30" i="10"/>
  <c r="AJ30" i="10"/>
  <c r="AI30" i="10"/>
  <c r="CU29" i="10"/>
  <c r="BP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O29" i="10"/>
  <c r="AN29" i="10"/>
  <c r="AM29" i="10"/>
  <c r="AL29" i="10"/>
  <c r="AK29" i="10"/>
  <c r="AJ29" i="10"/>
  <c r="AI29" i="10"/>
  <c r="CU28" i="10"/>
  <c r="BM28" i="10"/>
  <c r="BL28" i="10"/>
  <c r="BK28" i="10"/>
  <c r="BJ28" i="10"/>
  <c r="BI28" i="10"/>
  <c r="BH28" i="10"/>
  <c r="BG28" i="10"/>
  <c r="BF28" i="10"/>
  <c r="BE28" i="10"/>
  <c r="BD28" i="10"/>
  <c r="BC28" i="10"/>
  <c r="BB28" i="10"/>
  <c r="BA28" i="10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AM28" i="10"/>
  <c r="AL28" i="10"/>
  <c r="AK28" i="10"/>
  <c r="AJ28" i="10"/>
  <c r="AI28" i="10"/>
  <c r="CU27" i="10"/>
  <c r="BM27" i="10"/>
  <c r="BL27" i="10"/>
  <c r="BK27" i="10"/>
  <c r="BJ27" i="10"/>
  <c r="BI27" i="10"/>
  <c r="BH27" i="10"/>
  <c r="BG27" i="10"/>
  <c r="BF27" i="10"/>
  <c r="BE27" i="10"/>
  <c r="BD27" i="10"/>
  <c r="BC27" i="10"/>
  <c r="BB27" i="10"/>
  <c r="BA27" i="10"/>
  <c r="AZ27" i="10"/>
  <c r="AY27" i="10"/>
  <c r="AX27" i="10"/>
  <c r="AW27" i="10"/>
  <c r="AV27" i="10"/>
  <c r="AU27" i="10"/>
  <c r="AT27" i="10"/>
  <c r="AS27" i="10"/>
  <c r="AR27" i="10"/>
  <c r="AQ27" i="10"/>
  <c r="AP27" i="10"/>
  <c r="AO27" i="10"/>
  <c r="AN27" i="10"/>
  <c r="AM27" i="10"/>
  <c r="AL27" i="10"/>
  <c r="AK27" i="10"/>
  <c r="AJ27" i="10"/>
  <c r="AI27" i="10"/>
  <c r="CU26" i="10"/>
  <c r="BM26" i="10"/>
  <c r="BL26" i="10"/>
  <c r="BK26" i="10"/>
  <c r="BJ26" i="10"/>
  <c r="BI26" i="10"/>
  <c r="BH26" i="10"/>
  <c r="BG26" i="10"/>
  <c r="BF26" i="10"/>
  <c r="BE26" i="10"/>
  <c r="BD26" i="10"/>
  <c r="BC26" i="10"/>
  <c r="BB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I26" i="10"/>
  <c r="CU25" i="10"/>
  <c r="BM25" i="10"/>
  <c r="BL25" i="10"/>
  <c r="BK25" i="10"/>
  <c r="BJ25" i="10"/>
  <c r="BI25" i="10"/>
  <c r="BH25" i="10"/>
  <c r="BG25" i="10"/>
  <c r="BF25" i="10"/>
  <c r="BE25" i="10"/>
  <c r="BD25" i="10"/>
  <c r="BC25" i="10"/>
  <c r="BB25" i="10"/>
  <c r="BA25" i="10"/>
  <c r="AZ25" i="10"/>
  <c r="AY25" i="10"/>
  <c r="AX25" i="10"/>
  <c r="AW25" i="10"/>
  <c r="AV25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CU24" i="10"/>
  <c r="BM24" i="10"/>
  <c r="BL24" i="10"/>
  <c r="BK24" i="10"/>
  <c r="BJ24" i="10"/>
  <c r="BI24" i="10"/>
  <c r="BH24" i="10"/>
  <c r="BG24" i="10"/>
  <c r="BF24" i="10"/>
  <c r="BE24" i="10"/>
  <c r="BD24" i="10"/>
  <c r="BC24" i="10"/>
  <c r="BB24" i="10"/>
  <c r="BA24" i="10"/>
  <c r="AZ24" i="10"/>
  <c r="AY24" i="10"/>
  <c r="AX24" i="10"/>
  <c r="AW24" i="10"/>
  <c r="AV24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I24" i="10"/>
  <c r="CU23" i="10"/>
  <c r="CL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AT23" i="10"/>
  <c r="AS23" i="10"/>
  <c r="AR23" i="10"/>
  <c r="AQ23" i="10"/>
  <c r="AP23" i="10"/>
  <c r="AO23" i="10"/>
  <c r="AN23" i="10"/>
  <c r="AM23" i="10"/>
  <c r="AL23" i="10"/>
  <c r="AK23" i="10"/>
  <c r="AJ23" i="10"/>
  <c r="AI23" i="10"/>
  <c r="CU22" i="10"/>
  <c r="BM22" i="10"/>
  <c r="BL22" i="10"/>
  <c r="BK22" i="10"/>
  <c r="BJ22" i="10"/>
  <c r="BI22" i="10"/>
  <c r="BH22" i="10"/>
  <c r="BG22" i="10"/>
  <c r="BF22" i="10"/>
  <c r="BE22" i="10"/>
  <c r="BD22" i="10"/>
  <c r="BC22" i="10"/>
  <c r="BB22" i="10"/>
  <c r="BA22" i="10"/>
  <c r="AZ22" i="10"/>
  <c r="AY22" i="10"/>
  <c r="AX22" i="10"/>
  <c r="AW22" i="10"/>
  <c r="AV22" i="10"/>
  <c r="AU22" i="10"/>
  <c r="AT22" i="10"/>
  <c r="AS22" i="10"/>
  <c r="AR22" i="10"/>
  <c r="AQ22" i="10"/>
  <c r="AP22" i="10"/>
  <c r="AO22" i="10"/>
  <c r="AN22" i="10"/>
  <c r="AM22" i="10"/>
  <c r="AL22" i="10"/>
  <c r="AK22" i="10"/>
  <c r="AJ22" i="10"/>
  <c r="AI22" i="10"/>
  <c r="BM21" i="10"/>
  <c r="BL21" i="10"/>
  <c r="BK21" i="10"/>
  <c r="BJ21" i="10"/>
  <c r="BI21" i="10"/>
  <c r="BH21" i="10"/>
  <c r="BG21" i="10"/>
  <c r="BF21" i="10"/>
  <c r="BE21" i="10"/>
  <c r="BD21" i="10"/>
  <c r="BC21" i="10"/>
  <c r="BB21" i="10"/>
  <c r="BA21" i="10"/>
  <c r="AZ21" i="10"/>
  <c r="AY21" i="10"/>
  <c r="AX21" i="10"/>
  <c r="AW21" i="10"/>
  <c r="AV21" i="10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I21" i="10"/>
  <c r="BM20" i="10"/>
  <c r="BL20" i="10"/>
  <c r="BK20" i="10"/>
  <c r="BJ20" i="10"/>
  <c r="BI20" i="10"/>
  <c r="BH20" i="10"/>
  <c r="BG20" i="10"/>
  <c r="BF20" i="10"/>
  <c r="BE20" i="10"/>
  <c r="BD20" i="10"/>
  <c r="BC20" i="10"/>
  <c r="BB20" i="10"/>
  <c r="BA20" i="10"/>
  <c r="AZ20" i="10"/>
  <c r="AY20" i="10"/>
  <c r="AX20" i="10"/>
  <c r="AW20" i="10"/>
  <c r="AV20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I20" i="10"/>
  <c r="BM19" i="10"/>
  <c r="BL19" i="10"/>
  <c r="BK19" i="10"/>
  <c r="BJ19" i="10"/>
  <c r="BI19" i="10"/>
  <c r="BH19" i="10"/>
  <c r="BG19" i="10"/>
  <c r="BF19" i="10"/>
  <c r="BE19" i="10"/>
  <c r="BD19" i="10"/>
  <c r="BC19" i="10"/>
  <c r="BB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I19" i="10"/>
  <c r="BM18" i="10"/>
  <c r="BL18" i="10"/>
  <c r="BK18" i="10"/>
  <c r="BJ18" i="10"/>
  <c r="BI18" i="10"/>
  <c r="BH18" i="10"/>
  <c r="BG18" i="10"/>
  <c r="BF18" i="10"/>
  <c r="BE18" i="10"/>
  <c r="BD18" i="10"/>
  <c r="BC18" i="10"/>
  <c r="BB18" i="10"/>
  <c r="BA18" i="10"/>
  <c r="AZ18" i="10"/>
  <c r="AY18" i="10"/>
  <c r="AX18" i="10"/>
  <c r="AW18" i="10"/>
  <c r="AV18" i="10"/>
  <c r="AU18" i="10"/>
  <c r="AT18" i="10"/>
  <c r="AS18" i="10"/>
  <c r="AR18" i="10"/>
  <c r="AQ18" i="10"/>
  <c r="AP18" i="10"/>
  <c r="AO18" i="10"/>
  <c r="AN18" i="10"/>
  <c r="AM18" i="10"/>
  <c r="AL18" i="10"/>
  <c r="AK18" i="10"/>
  <c r="AJ18" i="10"/>
  <c r="AI18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AS17" i="10"/>
  <c r="AR17" i="10"/>
  <c r="AQ17" i="10"/>
  <c r="AP17" i="10"/>
  <c r="AO17" i="10"/>
  <c r="AN17" i="10"/>
  <c r="AM17" i="10"/>
  <c r="AL17" i="10"/>
  <c r="AK17" i="10"/>
  <c r="AJ17" i="10"/>
  <c r="AI17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X16" i="10"/>
  <c r="AW16" i="10"/>
  <c r="AV16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I16" i="10"/>
  <c r="BM15" i="10"/>
  <c r="BL15" i="10"/>
  <c r="BK15" i="10"/>
  <c r="BJ15" i="10"/>
  <c r="BI15" i="10"/>
  <c r="BH15" i="10"/>
  <c r="BG15" i="10"/>
  <c r="BF15" i="10"/>
  <c r="BE15" i="10"/>
  <c r="BD15" i="10"/>
  <c r="BC15" i="10"/>
  <c r="BB15" i="10"/>
  <c r="BA15" i="10"/>
  <c r="AZ15" i="10"/>
  <c r="AY15" i="10"/>
  <c r="AX15" i="10"/>
  <c r="AW15" i="10"/>
  <c r="AV15" i="10"/>
  <c r="AU15" i="10"/>
  <c r="AT15" i="10"/>
  <c r="AS15" i="10"/>
  <c r="AR15" i="10"/>
  <c r="AQ15" i="10"/>
  <c r="AP15" i="10"/>
  <c r="AO15" i="10"/>
  <c r="AN15" i="10"/>
  <c r="AM15" i="10"/>
  <c r="AL15" i="10"/>
  <c r="AK15" i="10"/>
  <c r="AJ15" i="10"/>
  <c r="AI15" i="10"/>
  <c r="BM14" i="10"/>
  <c r="BL14" i="10"/>
  <c r="BK14" i="10"/>
  <c r="BJ14" i="10"/>
  <c r="BI14" i="10"/>
  <c r="BH14" i="10"/>
  <c r="BG14" i="10"/>
  <c r="BF14" i="10"/>
  <c r="BE14" i="10"/>
  <c r="BD14" i="10"/>
  <c r="BC14" i="10"/>
  <c r="BB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O14" i="10"/>
  <c r="AN14" i="10"/>
  <c r="AM14" i="10"/>
  <c r="AL14" i="10"/>
  <c r="AK14" i="10"/>
  <c r="AJ14" i="10"/>
  <c r="AI14" i="10"/>
  <c r="BM13" i="10"/>
  <c r="BL13" i="10"/>
  <c r="BK13" i="10"/>
  <c r="BJ13" i="10"/>
  <c r="BI13" i="10"/>
  <c r="BH13" i="10"/>
  <c r="BG13" i="10"/>
  <c r="BF13" i="10"/>
  <c r="BE13" i="10"/>
  <c r="BD13" i="10"/>
  <c r="BC13" i="10"/>
  <c r="BB13" i="10"/>
  <c r="BA13" i="10"/>
  <c r="AZ13" i="10"/>
  <c r="AY13" i="10"/>
  <c r="AX13" i="10"/>
  <c r="AW13" i="10"/>
  <c r="AV13" i="10"/>
  <c r="AU13" i="10"/>
  <c r="AT13" i="10"/>
  <c r="AS13" i="10"/>
  <c r="AR13" i="10"/>
  <c r="AQ13" i="10"/>
  <c r="AP13" i="10"/>
  <c r="AO13" i="10"/>
  <c r="AN13" i="10"/>
  <c r="AM13" i="10"/>
  <c r="AL13" i="10"/>
  <c r="AK13" i="10"/>
  <c r="AJ13" i="10"/>
  <c r="AI13" i="10"/>
  <c r="BM12" i="10"/>
  <c r="BL12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I11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CS8" i="10"/>
  <c r="CS10" i="10" s="1"/>
  <c r="CR8" i="10"/>
  <c r="CR10" i="10" s="1"/>
  <c r="CQ8" i="10"/>
  <c r="CQ10" i="10" s="1"/>
  <c r="CP8" i="10"/>
  <c r="CP10" i="10" s="1"/>
  <c r="CO8" i="10"/>
  <c r="CO10" i="10" s="1"/>
  <c r="CN8" i="10"/>
  <c r="CN10" i="10" s="1"/>
  <c r="CM8" i="10"/>
  <c r="CM10" i="10" s="1"/>
  <c r="CL8" i="10"/>
  <c r="CL10" i="10" s="1"/>
  <c r="CK8" i="10"/>
  <c r="CK10" i="10" s="1"/>
  <c r="CJ8" i="10"/>
  <c r="CJ10" i="10" s="1"/>
  <c r="CI8" i="10"/>
  <c r="CI10" i="10" s="1"/>
  <c r="CH8" i="10"/>
  <c r="CH10" i="10" s="1"/>
  <c r="CG8" i="10"/>
  <c r="CG10" i="10" s="1"/>
  <c r="CF8" i="10"/>
  <c r="CF10" i="10" s="1"/>
  <c r="CE8" i="10"/>
  <c r="CE10" i="10" s="1"/>
  <c r="CD8" i="10"/>
  <c r="CD10" i="10" s="1"/>
  <c r="CC8" i="10"/>
  <c r="CC10" i="10" s="1"/>
  <c r="CB8" i="10"/>
  <c r="CB10" i="10" s="1"/>
  <c r="CA8" i="10"/>
  <c r="CA10" i="10" s="1"/>
  <c r="BZ8" i="10"/>
  <c r="BZ10" i="10" s="1"/>
  <c r="BY8" i="10"/>
  <c r="BY10" i="10" s="1"/>
  <c r="BX8" i="10"/>
  <c r="BX10" i="10" s="1"/>
  <c r="BW8" i="10"/>
  <c r="BW10" i="10" s="1"/>
  <c r="BV8" i="10"/>
  <c r="BV10" i="10" s="1"/>
  <c r="BU8" i="10"/>
  <c r="BU10" i="10" s="1"/>
  <c r="BT8" i="10"/>
  <c r="BT10" i="10" s="1"/>
  <c r="BS8" i="10"/>
  <c r="BS10" i="10" s="1"/>
  <c r="BR8" i="10"/>
  <c r="BR10" i="10" s="1"/>
  <c r="BQ8" i="10"/>
  <c r="BQ10" i="10" s="1"/>
  <c r="BP8" i="10"/>
  <c r="BP10" i="10" s="1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B7" i="10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B125" i="10" s="1"/>
  <c r="B126" i="10" s="1"/>
  <c r="B127" i="10" s="1"/>
  <c r="B128" i="10" s="1"/>
  <c r="B129" i="10" s="1"/>
  <c r="B130" i="10" s="1"/>
  <c r="B131" i="10" s="1"/>
  <c r="B132" i="10" s="1"/>
  <c r="B133" i="10" s="1"/>
  <c r="B134" i="10" s="1"/>
  <c r="B135" i="10" s="1"/>
  <c r="B136" i="10" s="1"/>
  <c r="B137" i="10" s="1"/>
  <c r="B138" i="10" s="1"/>
  <c r="B139" i="10" s="1"/>
  <c r="B140" i="10" s="1"/>
  <c r="B141" i="10" s="1"/>
  <c r="B142" i="10" s="1"/>
  <c r="B143" i="10" s="1"/>
  <c r="B144" i="10" s="1"/>
  <c r="B145" i="10" s="1"/>
  <c r="B146" i="10" s="1"/>
  <c r="B147" i="10" s="1"/>
  <c r="B148" i="10" s="1"/>
  <c r="B149" i="10" s="1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B160" i="10" s="1"/>
  <c r="B161" i="10" s="1"/>
  <c r="B162" i="10" s="1"/>
  <c r="B163" i="10" s="1"/>
  <c r="B164" i="10" s="1"/>
  <c r="B165" i="10" s="1"/>
  <c r="B166" i="10" s="1"/>
  <c r="B167" i="10" s="1"/>
  <c r="B168" i="10" s="1"/>
  <c r="B169" i="10" s="1"/>
  <c r="B170" i="10" s="1"/>
  <c r="B171" i="10" s="1"/>
  <c r="B172" i="10" s="1"/>
  <c r="B173" i="10" s="1"/>
  <c r="B174" i="10" s="1"/>
  <c r="B175" i="10" s="1"/>
  <c r="B176" i="10" s="1"/>
  <c r="B177" i="10" s="1"/>
  <c r="B178" i="10" s="1"/>
  <c r="B179" i="10" s="1"/>
  <c r="B180" i="10" s="1"/>
  <c r="B181" i="10" s="1"/>
  <c r="B182" i="10" s="1"/>
  <c r="B183" i="10" s="1"/>
  <c r="B184" i="10" s="1"/>
  <c r="B185" i="10" s="1"/>
  <c r="B186" i="10" s="1"/>
  <c r="B187" i="10" s="1"/>
  <c r="B188" i="10" s="1"/>
  <c r="B189" i="10" s="1"/>
  <c r="B190" i="10" s="1"/>
  <c r="B191" i="10" s="1"/>
  <c r="B192" i="10" s="1"/>
  <c r="B193" i="10" s="1"/>
  <c r="B194" i="10" s="1"/>
  <c r="B195" i="10" s="1"/>
  <c r="B196" i="10" s="1"/>
  <c r="B197" i="10" s="1"/>
  <c r="B198" i="10" s="1"/>
  <c r="B199" i="10" s="1"/>
  <c r="B200" i="10" s="1"/>
  <c r="B201" i="10" s="1"/>
  <c r="B202" i="10" s="1"/>
  <c r="B203" i="10" s="1"/>
  <c r="B204" i="10" s="1"/>
  <c r="B205" i="10" s="1"/>
  <c r="B206" i="10" s="1"/>
  <c r="B207" i="10" s="1"/>
  <c r="B208" i="10" s="1"/>
  <c r="B209" i="10" s="1"/>
  <c r="B210" i="10" s="1"/>
  <c r="B211" i="10" s="1"/>
  <c r="B212" i="10" s="1"/>
  <c r="B213" i="10" s="1"/>
  <c r="B214" i="10" s="1"/>
  <c r="B215" i="10" s="1"/>
  <c r="B216" i="10" s="1"/>
  <c r="B217" i="10" s="1"/>
  <c r="B218" i="10" s="1"/>
  <c r="B219" i="10" s="1"/>
  <c r="B220" i="10" s="1"/>
  <c r="B221" i="10" s="1"/>
  <c r="B222" i="10" s="1"/>
  <c r="B223" i="10" s="1"/>
  <c r="B224" i="10" s="1"/>
  <c r="B225" i="10" s="1"/>
  <c r="B226" i="10" s="1"/>
  <c r="B227" i="10" s="1"/>
  <c r="B228" i="10" s="1"/>
  <c r="B229" i="10" s="1"/>
  <c r="B230" i="10" s="1"/>
  <c r="B231" i="10" s="1"/>
  <c r="B232" i="10" s="1"/>
  <c r="B233" i="10" s="1"/>
  <c r="B234" i="10" s="1"/>
  <c r="B235" i="10" s="1"/>
  <c r="B236" i="10" s="1"/>
  <c r="B237" i="10" s="1"/>
  <c r="B238" i="10" s="1"/>
  <c r="B239" i="10" s="1"/>
  <c r="B240" i="10" s="1"/>
  <c r="B241" i="10" s="1"/>
  <c r="B242" i="10" s="1"/>
  <c r="B243" i="10" s="1"/>
  <c r="B244" i="10" s="1"/>
  <c r="B245" i="10" s="1"/>
  <c r="B246" i="10" s="1"/>
  <c r="B247" i="10" s="1"/>
  <c r="B248" i="10" s="1"/>
  <c r="B249" i="10" s="1"/>
  <c r="B250" i="10" s="1"/>
  <c r="B251" i="10" s="1"/>
  <c r="B252" i="10" s="1"/>
  <c r="B253" i="10" s="1"/>
  <c r="B254" i="10" s="1"/>
  <c r="B255" i="10" s="1"/>
  <c r="B256" i="10" s="1"/>
  <c r="B257" i="10" s="1"/>
  <c r="B258" i="10" s="1"/>
  <c r="B259" i="10" s="1"/>
  <c r="B260" i="10" s="1"/>
  <c r="B261" i="10" s="1"/>
  <c r="B262" i="10" s="1"/>
  <c r="B263" i="10" s="1"/>
  <c r="B264" i="10" s="1"/>
  <c r="B265" i="10" s="1"/>
  <c r="B266" i="10" s="1"/>
  <c r="B267" i="10" s="1"/>
  <c r="B268" i="10" s="1"/>
  <c r="B269" i="10" s="1"/>
  <c r="B270" i="10" s="1"/>
  <c r="B271" i="10" s="1"/>
  <c r="B272" i="10" s="1"/>
  <c r="B273" i="10" s="1"/>
  <c r="B274" i="10" s="1"/>
  <c r="B275" i="10" s="1"/>
  <c r="B276" i="10" s="1"/>
  <c r="B277" i="10" s="1"/>
  <c r="B278" i="10" s="1"/>
  <c r="B279" i="10" s="1"/>
  <c r="B280" i="10" s="1"/>
  <c r="B281" i="10" s="1"/>
  <c r="B282" i="10" s="1"/>
  <c r="B283" i="10" s="1"/>
  <c r="B284" i="10" s="1"/>
  <c r="B285" i="10" s="1"/>
  <c r="B286" i="10" s="1"/>
  <c r="B287" i="10" s="1"/>
  <c r="B288" i="10" s="1"/>
  <c r="B289" i="10" s="1"/>
  <c r="B290" i="10" s="1"/>
  <c r="B291" i="10" s="1"/>
  <c r="B292" i="10" s="1"/>
  <c r="B293" i="10" s="1"/>
  <c r="B294" i="10" s="1"/>
  <c r="B295" i="10" s="1"/>
  <c r="B296" i="10" s="1"/>
  <c r="B297" i="10" s="1"/>
  <c r="B298" i="10" s="1"/>
  <c r="B299" i="10" s="1"/>
  <c r="B300" i="10" s="1"/>
  <c r="B301" i="10" s="1"/>
  <c r="B302" i="10" s="1"/>
  <c r="B303" i="10" s="1"/>
  <c r="B304" i="10" s="1"/>
  <c r="B305" i="10" s="1"/>
  <c r="B306" i="10" s="1"/>
  <c r="B307" i="10" s="1"/>
  <c r="B308" i="10" s="1"/>
  <c r="B309" i="10" s="1"/>
  <c r="B310" i="10" s="1"/>
  <c r="B311" i="10" s="1"/>
  <c r="B312" i="10" s="1"/>
  <c r="B313" i="10" s="1"/>
  <c r="B314" i="10" s="1"/>
  <c r="B315" i="10" s="1"/>
  <c r="B316" i="10" s="1"/>
  <c r="B317" i="10" s="1"/>
  <c r="B318" i="10" s="1"/>
  <c r="B319" i="10" s="1"/>
  <c r="B320" i="10" s="1"/>
  <c r="B321" i="10" s="1"/>
  <c r="B322" i="10" s="1"/>
  <c r="B323" i="10" s="1"/>
  <c r="B324" i="10" s="1"/>
  <c r="B325" i="10" s="1"/>
  <c r="B326" i="10" s="1"/>
  <c r="B327" i="10" s="1"/>
  <c r="B328" i="10" s="1"/>
  <c r="B329" i="10" s="1"/>
  <c r="B330" i="10" s="1"/>
  <c r="B331" i="10" s="1"/>
  <c r="B332" i="10" s="1"/>
  <c r="B333" i="10" s="1"/>
  <c r="B334" i="10" s="1"/>
  <c r="B335" i="10" s="1"/>
  <c r="B336" i="10" s="1"/>
  <c r="B337" i="10" s="1"/>
  <c r="B338" i="10" s="1"/>
  <c r="B339" i="10" s="1"/>
  <c r="B340" i="10" s="1"/>
  <c r="B341" i="10" s="1"/>
  <c r="B342" i="10" s="1"/>
  <c r="B343" i="10" s="1"/>
  <c r="B344" i="10" s="1"/>
  <c r="B345" i="10" s="1"/>
  <c r="B346" i="10" s="1"/>
  <c r="B347" i="10" s="1"/>
  <c r="B348" i="10" s="1"/>
  <c r="B349" i="10" s="1"/>
  <c r="B350" i="10" s="1"/>
  <c r="B351" i="10" s="1"/>
  <c r="B352" i="10" s="1"/>
  <c r="B353" i="10" s="1"/>
  <c r="B354" i="10" s="1"/>
  <c r="B355" i="10" s="1"/>
  <c r="B356" i="10" s="1"/>
  <c r="B357" i="10" s="1"/>
  <c r="B358" i="10" s="1"/>
  <c r="B359" i="10" s="1"/>
  <c r="B360" i="10" s="1"/>
  <c r="B361" i="10" s="1"/>
  <c r="B362" i="10" s="1"/>
  <c r="B363" i="10" s="1"/>
  <c r="B364" i="10" s="1"/>
  <c r="B365" i="10" s="1"/>
  <c r="B366" i="10" s="1"/>
  <c r="B367" i="10" s="1"/>
  <c r="B368" i="10" s="1"/>
  <c r="B369" i="10" s="1"/>
  <c r="B370" i="10" s="1"/>
  <c r="B371" i="10" s="1"/>
  <c r="B372" i="10" s="1"/>
  <c r="B373" i="10" s="1"/>
  <c r="B374" i="10" s="1"/>
  <c r="B375" i="10" s="1"/>
  <c r="B376" i="10" s="1"/>
  <c r="B377" i="10" s="1"/>
  <c r="B378" i="10" s="1"/>
  <c r="B379" i="10" s="1"/>
  <c r="B380" i="10" s="1"/>
  <c r="B381" i="10" s="1"/>
  <c r="B382" i="10" s="1"/>
  <c r="B383" i="10" s="1"/>
  <c r="B384" i="10" s="1"/>
  <c r="B385" i="10" s="1"/>
  <c r="B386" i="10" s="1"/>
  <c r="B387" i="10" s="1"/>
  <c r="B388" i="10" s="1"/>
  <c r="B389" i="10" s="1"/>
  <c r="B390" i="10" s="1"/>
  <c r="B391" i="10" s="1"/>
  <c r="B392" i="10" s="1"/>
  <c r="B393" i="10" s="1"/>
  <c r="B394" i="10" s="1"/>
  <c r="B395" i="10" s="1"/>
  <c r="B396" i="10" s="1"/>
  <c r="B397" i="10" s="1"/>
  <c r="B398" i="10" s="1"/>
  <c r="B399" i="10" s="1"/>
  <c r="B400" i="10" s="1"/>
  <c r="B401" i="10" s="1"/>
  <c r="B402" i="10" s="1"/>
  <c r="B403" i="10" s="1"/>
  <c r="B404" i="10" s="1"/>
  <c r="B405" i="10" s="1"/>
  <c r="B406" i="10" s="1"/>
  <c r="B407" i="10" s="1"/>
  <c r="B408" i="10" s="1"/>
  <c r="B409" i="10" s="1"/>
  <c r="B410" i="10" s="1"/>
  <c r="B411" i="10" s="1"/>
  <c r="B412" i="10" s="1"/>
  <c r="B413" i="10" s="1"/>
  <c r="B414" i="10" s="1"/>
  <c r="B415" i="10" s="1"/>
  <c r="B416" i="10" s="1"/>
  <c r="B417" i="10" s="1"/>
  <c r="B418" i="10" s="1"/>
  <c r="B419" i="10" s="1"/>
  <c r="B420" i="10" s="1"/>
  <c r="B421" i="10" s="1"/>
  <c r="B422" i="10" s="1"/>
  <c r="B423" i="10" s="1"/>
  <c r="B424" i="10" s="1"/>
  <c r="B425" i="10" s="1"/>
  <c r="B426" i="10" s="1"/>
  <c r="B427" i="10" s="1"/>
  <c r="B428" i="10" s="1"/>
  <c r="B429" i="10" s="1"/>
  <c r="B430" i="10" s="1"/>
  <c r="B431" i="10" s="1"/>
  <c r="B432" i="10" s="1"/>
  <c r="B433" i="10" s="1"/>
  <c r="B434" i="10" s="1"/>
  <c r="B435" i="10" s="1"/>
  <c r="B436" i="10" s="1"/>
  <c r="B437" i="10" s="1"/>
  <c r="B438" i="10" s="1"/>
  <c r="B439" i="10" s="1"/>
  <c r="B440" i="10" s="1"/>
  <c r="B441" i="10" s="1"/>
  <c r="B442" i="10" s="1"/>
  <c r="B443" i="10" s="1"/>
  <c r="B444" i="10" s="1"/>
  <c r="B445" i="10" s="1"/>
  <c r="B446" i="10" s="1"/>
  <c r="B447" i="10" s="1"/>
  <c r="B448" i="10" s="1"/>
  <c r="B449" i="10" s="1"/>
  <c r="B450" i="10" s="1"/>
  <c r="B451" i="10" s="1"/>
  <c r="B452" i="10" s="1"/>
  <c r="B453" i="10" s="1"/>
  <c r="B454" i="10" s="1"/>
  <c r="B455" i="10" s="1"/>
  <c r="B456" i="10" s="1"/>
  <c r="B457" i="10" s="1"/>
  <c r="B458" i="10" s="1"/>
  <c r="B459" i="10" s="1"/>
  <c r="B460" i="10" s="1"/>
  <c r="B461" i="10" s="1"/>
  <c r="B462" i="10" s="1"/>
  <c r="B463" i="10" s="1"/>
  <c r="B464" i="10" s="1"/>
  <c r="B465" i="10" s="1"/>
  <c r="B466" i="10" s="1"/>
  <c r="B467" i="10" s="1"/>
  <c r="B468" i="10" s="1"/>
  <c r="B469" i="10" s="1"/>
  <c r="B470" i="10" s="1"/>
  <c r="B471" i="10" s="1"/>
  <c r="B472" i="10" s="1"/>
  <c r="B473" i="10" s="1"/>
  <c r="B474" i="10" s="1"/>
  <c r="B475" i="10" s="1"/>
  <c r="B476" i="10" s="1"/>
  <c r="B477" i="10" s="1"/>
  <c r="B478" i="10" s="1"/>
  <c r="B479" i="10" s="1"/>
  <c r="B480" i="10" s="1"/>
  <c r="B481" i="10" s="1"/>
  <c r="B482" i="10" s="1"/>
  <c r="B483" i="10" s="1"/>
  <c r="B484" i="10" s="1"/>
  <c r="B485" i="10" s="1"/>
  <c r="B486" i="10" s="1"/>
  <c r="B487" i="10" s="1"/>
  <c r="B488" i="10" s="1"/>
  <c r="B489" i="10" s="1"/>
  <c r="B490" i="10" s="1"/>
  <c r="B491" i="10" s="1"/>
  <c r="B492" i="10" s="1"/>
  <c r="B493" i="10" s="1"/>
  <c r="B494" i="10" s="1"/>
  <c r="B495" i="10" s="1"/>
  <c r="B496" i="10" s="1"/>
  <c r="B497" i="10" s="1"/>
  <c r="B498" i="10" s="1"/>
  <c r="B499" i="10" s="1"/>
  <c r="B500" i="10" s="1"/>
  <c r="B501" i="10" s="1"/>
  <c r="B502" i="10" s="1"/>
  <c r="B503" i="10" s="1"/>
  <c r="B504" i="10" s="1"/>
  <c r="B505" i="10" s="1"/>
  <c r="B506" i="10" s="1"/>
  <c r="B507" i="10" s="1"/>
  <c r="B508" i="10" s="1"/>
  <c r="B509" i="10" s="1"/>
  <c r="B510" i="10" s="1"/>
  <c r="B511" i="10" s="1"/>
  <c r="B512" i="10" s="1"/>
  <c r="B513" i="10" s="1"/>
  <c r="B514" i="10" s="1"/>
  <c r="B515" i="10" s="1"/>
  <c r="B516" i="10" s="1"/>
  <c r="B517" i="10" s="1"/>
  <c r="B518" i="10" s="1"/>
  <c r="B519" i="10" s="1"/>
  <c r="B520" i="10" s="1"/>
  <c r="B521" i="10" s="1"/>
  <c r="B522" i="10" s="1"/>
  <c r="B523" i="10" s="1"/>
  <c r="B524" i="10" s="1"/>
  <c r="B525" i="10" s="1"/>
  <c r="B526" i="10" s="1"/>
  <c r="B527" i="10" s="1"/>
  <c r="B528" i="10" s="1"/>
  <c r="B529" i="10" s="1"/>
  <c r="B530" i="10" s="1"/>
  <c r="B531" i="10" s="1"/>
  <c r="B532" i="10" s="1"/>
  <c r="B533" i="10" s="1"/>
  <c r="B534" i="10" s="1"/>
  <c r="B535" i="10" s="1"/>
  <c r="B536" i="10" s="1"/>
  <c r="B537" i="10" s="1"/>
  <c r="B538" i="10" s="1"/>
  <c r="B539" i="10" s="1"/>
  <c r="B540" i="10" s="1"/>
  <c r="B541" i="10" s="1"/>
  <c r="B542" i="10" s="1"/>
  <c r="B543" i="10" s="1"/>
  <c r="B544" i="10" s="1"/>
  <c r="B545" i="10" s="1"/>
  <c r="B546" i="10" s="1"/>
  <c r="B547" i="10" s="1"/>
  <c r="B548" i="10" s="1"/>
  <c r="B549" i="10" s="1"/>
  <c r="B550" i="10" s="1"/>
  <c r="B551" i="10" s="1"/>
  <c r="CU6" i="10"/>
  <c r="AC1" i="10"/>
  <c r="CH24" i="10" l="1"/>
  <c r="BT25" i="10"/>
  <c r="BT64" i="10" s="1"/>
  <c r="BS6" i="10"/>
  <c r="CA6" i="10"/>
  <c r="CI6" i="10"/>
  <c r="CQ6" i="10"/>
  <c r="BS29" i="10"/>
  <c r="BS68" i="10" s="1"/>
  <c r="CQ29" i="10"/>
  <c r="CQ68" i="10" s="1"/>
  <c r="CB29" i="10"/>
  <c r="CR29" i="10"/>
  <c r="CR68" i="10" s="1"/>
  <c r="BP30" i="10"/>
  <c r="BX30" i="10"/>
  <c r="BX69" i="10" s="1"/>
  <c r="CF30" i="10"/>
  <c r="CN30" i="10"/>
  <c r="CN69" i="10" s="1"/>
  <c r="BT31" i="10"/>
  <c r="BT70" i="10" s="1"/>
  <c r="BQ26" i="10"/>
  <c r="BR24" i="10"/>
  <c r="BR63" i="10" s="1"/>
  <c r="BQ29" i="10"/>
  <c r="BQ68" i="10" s="1"/>
  <c r="BZ26" i="10"/>
  <c r="BV23" i="10"/>
  <c r="BV62" i="10" s="1"/>
  <c r="CC25" i="10"/>
  <c r="CC64" i="10" s="1"/>
  <c r="CL25" i="10"/>
  <c r="BV27" i="10"/>
  <c r="BV66" i="10" s="1"/>
  <c r="CO27" i="10"/>
  <c r="CO66" i="10" s="1"/>
  <c r="CO28" i="10"/>
  <c r="CO67" i="10" s="1"/>
  <c r="CL28" i="10"/>
  <c r="CK29" i="10"/>
  <c r="CD29" i="10"/>
  <c r="CD68" i="10" s="1"/>
  <c r="BZ29" i="10"/>
  <c r="BZ68" i="10" s="1"/>
  <c r="BR30" i="10"/>
  <c r="BR69" i="10" s="1"/>
  <c r="CH30" i="10"/>
  <c r="CC30" i="10"/>
  <c r="CS30" i="10"/>
  <c r="CS69" i="10" s="1"/>
  <c r="CD30" i="10"/>
  <c r="CD69" i="10" s="1"/>
  <c r="CL31" i="10"/>
  <c r="CL70" i="10" s="1"/>
  <c r="BX31" i="10"/>
  <c r="BX70" i="10" s="1"/>
  <c r="CR26" i="10"/>
  <c r="BT28" i="10"/>
  <c r="BT67" i="10" s="1"/>
  <c r="CC28" i="10"/>
  <c r="CL22" i="10"/>
  <c r="BZ24" i="10"/>
  <c r="BZ63" i="10" s="1"/>
  <c r="CB28" i="10"/>
  <c r="CG31" i="10"/>
  <c r="BT6" i="10"/>
  <c r="CB6" i="10"/>
  <c r="CJ6" i="10"/>
  <c r="CR6" i="10"/>
  <c r="CR11" i="10" s="1"/>
  <c r="CJ23" i="10"/>
  <c r="CJ62" i="10" s="1"/>
  <c r="CS6" i="10"/>
  <c r="CF28" i="10"/>
  <c r="BY29" i="10"/>
  <c r="BY68" i="10" s="1"/>
  <c r="BV6" i="10"/>
  <c r="CD6" i="10"/>
  <c r="CL6" i="10"/>
  <c r="CR20" i="10"/>
  <c r="CS23" i="10"/>
  <c r="CS62" i="10" s="1"/>
  <c r="CC6" i="10"/>
  <c r="CF27" i="10"/>
  <c r="CF66" i="10" s="1"/>
  <c r="CK28" i="10"/>
  <c r="BR31" i="10"/>
  <c r="BR70" i="10" s="1"/>
  <c r="CP31" i="10"/>
  <c r="CP70" i="10" s="1"/>
  <c r="BW6" i="10"/>
  <c r="CE6" i="10"/>
  <c r="CE11" i="10" s="1"/>
  <c r="CD23" i="10"/>
  <c r="BU6" i="10"/>
  <c r="CS31" i="10"/>
  <c r="CS70" i="10" s="1"/>
  <c r="BP23" i="10"/>
  <c r="CO23" i="10"/>
  <c r="CO62" i="10" s="1"/>
  <c r="BP6" i="10"/>
  <c r="BP11" i="10" s="1"/>
  <c r="BX6" i="10"/>
  <c r="CF6" i="10"/>
  <c r="CN6" i="10"/>
  <c r="CK6" i="10"/>
  <c r="BQ6" i="10"/>
  <c r="BY6" i="10"/>
  <c r="BY11" i="10" s="1"/>
  <c r="CG6" i="10"/>
  <c r="CG11" i="10" s="1"/>
  <c r="CO6" i="10"/>
  <c r="CO11" i="10" s="1"/>
  <c r="BV24" i="10"/>
  <c r="BV63" i="10" s="1"/>
  <c r="CD24" i="10"/>
  <c r="CL24" i="10"/>
  <c r="CO24" i="10"/>
  <c r="CE24" i="10"/>
  <c r="CE63" i="10" s="1"/>
  <c r="BR25" i="10"/>
  <c r="BR64" i="10" s="1"/>
  <c r="BZ25" i="10"/>
  <c r="BZ64" i="10" s="1"/>
  <c r="CH25" i="10"/>
  <c r="CH64" i="10" s="1"/>
  <c r="CP25" i="10"/>
  <c r="CP64" i="10" s="1"/>
  <c r="BS25" i="10"/>
  <c r="BS64" i="10" s="1"/>
  <c r="CA25" i="10"/>
  <c r="CA64" i="10" s="1"/>
  <c r="CI25" i="10"/>
  <c r="CQ25" i="10"/>
  <c r="CQ64" i="10" s="1"/>
  <c r="CB25" i="10"/>
  <c r="CJ25" i="10"/>
  <c r="CJ64" i="10" s="1"/>
  <c r="CR25" i="10"/>
  <c r="CR64" i="10" s="1"/>
  <c r="BU25" i="10"/>
  <c r="BU64" i="10" s="1"/>
  <c r="CK25" i="10"/>
  <c r="CK64" i="10" s="1"/>
  <c r="CS25" i="10"/>
  <c r="CS64" i="10" s="1"/>
  <c r="BV25" i="10"/>
  <c r="BV64" i="10" s="1"/>
  <c r="CD25" i="10"/>
  <c r="BQ25" i="10"/>
  <c r="BQ64" i="10" s="1"/>
  <c r="BV26" i="10"/>
  <c r="CL26" i="10"/>
  <c r="CQ26" i="10"/>
  <c r="CD26" i="10"/>
  <c r="BR6" i="10"/>
  <c r="BZ6" i="10"/>
  <c r="CH6" i="10"/>
  <c r="CP6" i="10"/>
  <c r="BS27" i="10"/>
  <c r="BS66" i="10" s="1"/>
  <c r="CA27" i="10"/>
  <c r="CA66" i="10" s="1"/>
  <c r="CI27" i="10"/>
  <c r="CI66" i="10" s="1"/>
  <c r="CQ27" i="10"/>
  <c r="CQ66" i="10" s="1"/>
  <c r="BT27" i="10"/>
  <c r="CB27" i="10"/>
  <c r="CJ27" i="10"/>
  <c r="CR27" i="10"/>
  <c r="CR66" i="10" s="1"/>
  <c r="BU27" i="10"/>
  <c r="CC27" i="10"/>
  <c r="CK27" i="10"/>
  <c r="CK66" i="10" s="1"/>
  <c r="CS27" i="10"/>
  <c r="CD27" i="10"/>
  <c r="CL27" i="10"/>
  <c r="CN27" i="10"/>
  <c r="CN66" i="10" s="1"/>
  <c r="CD28" i="10"/>
  <c r="CS28" i="10"/>
  <c r="BR29" i="10"/>
  <c r="BR68" i="10" s="1"/>
  <c r="CP29" i="10"/>
  <c r="CP68" i="10" s="1"/>
  <c r="CA29" i="10"/>
  <c r="BT29" i="10"/>
  <c r="BT68" i="10" s="1"/>
  <c r="CJ29" i="10"/>
  <c r="CC29" i="10"/>
  <c r="CS29" i="10"/>
  <c r="CS68" i="10" s="1"/>
  <c r="BV29" i="10"/>
  <c r="BV68" i="10" s="1"/>
  <c r="CL29" i="10"/>
  <c r="CL68" i="10" s="1"/>
  <c r="CG29" i="10"/>
  <c r="BW30" i="10"/>
  <c r="BW69" i="10" s="1"/>
  <c r="CE30" i="10"/>
  <c r="CM30" i="10"/>
  <c r="CM69" i="10" s="1"/>
  <c r="BQ30" i="10"/>
  <c r="BQ69" i="10" s="1"/>
  <c r="BY30" i="10"/>
  <c r="BY69" i="10" s="1"/>
  <c r="CV30" i="10" s="1"/>
  <c r="CG30" i="10"/>
  <c r="CO30" i="10"/>
  <c r="CO69" i="10" s="1"/>
  <c r="BS30" i="10"/>
  <c r="BS69" i="10" s="1"/>
  <c r="CA30" i="10"/>
  <c r="CI30" i="10"/>
  <c r="CI69" i="10" s="1"/>
  <c r="CQ30" i="10"/>
  <c r="CQ69" i="10" s="1"/>
  <c r="BT30" i="10"/>
  <c r="BT69" i="10" s="1"/>
  <c r="CB30" i="10"/>
  <c r="CJ30" i="10"/>
  <c r="CR30" i="10"/>
  <c r="CR69" i="10" s="1"/>
  <c r="BS31" i="10"/>
  <c r="BS70" i="10" s="1"/>
  <c r="CI31" i="10"/>
  <c r="CQ31" i="10"/>
  <c r="CB31" i="10"/>
  <c r="CR31" i="10"/>
  <c r="CR70" i="10" s="1"/>
  <c r="BU31" i="10"/>
  <c r="BU70" i="10" s="1"/>
  <c r="CK31" i="10"/>
  <c r="BV31" i="10"/>
  <c r="BV70" i="10" s="1"/>
  <c r="CD31" i="10"/>
  <c r="CD70" i="10" s="1"/>
  <c r="CO31" i="10"/>
  <c r="CO70" i="10" s="1"/>
  <c r="BQ11" i="10"/>
  <c r="CM6" i="10"/>
  <c r="CM11" i="10" s="1"/>
  <c r="BP31" i="10"/>
  <c r="BY31" i="10"/>
  <c r="CH31" i="10"/>
  <c r="BW26" i="10"/>
  <c r="BW65" i="10" s="1"/>
  <c r="CE26" i="10"/>
  <c r="CE65" i="10" s="1"/>
  <c r="CM26" i="10"/>
  <c r="BW28" i="10"/>
  <c r="BW67" i="10" s="1"/>
  <c r="CE28" i="10"/>
  <c r="CM28" i="10"/>
  <c r="CM67" i="10" s="1"/>
  <c r="BS24" i="10"/>
  <c r="CQ24" i="10"/>
  <c r="CN25" i="10"/>
  <c r="CN64" i="10" s="1"/>
  <c r="BR26" i="10"/>
  <c r="CA26" i="10"/>
  <c r="CJ26" i="10"/>
  <c r="CS26" i="10"/>
  <c r="BX27" i="10"/>
  <c r="BX66" i="10" s="1"/>
  <c r="CG27" i="10"/>
  <c r="CP27" i="10"/>
  <c r="CP66" i="10" s="1"/>
  <c r="BT24" i="10"/>
  <c r="BT63" i="10" s="1"/>
  <c r="CB24" i="10"/>
  <c r="CJ24" i="10"/>
  <c r="CJ63" i="10" s="1"/>
  <c r="CR24" i="10"/>
  <c r="CR63" i="10" s="1"/>
  <c r="CF25" i="10"/>
  <c r="CO25" i="10"/>
  <c r="CO64" i="10" s="1"/>
  <c r="BS26" i="10"/>
  <c r="CB26" i="10"/>
  <c r="CK26" i="10"/>
  <c r="BP27" i="10"/>
  <c r="BP66" i="10" s="1"/>
  <c r="BY27" i="10"/>
  <c r="BY66" i="10" s="1"/>
  <c r="CH27" i="10"/>
  <c r="CH66" i="10" s="1"/>
  <c r="BU28" i="10"/>
  <c r="CN28" i="10"/>
  <c r="CN67" i="10" s="1"/>
  <c r="BQ31" i="10"/>
  <c r="BQ70" i="10" s="1"/>
  <c r="BZ31" i="10"/>
  <c r="BU23" i="10"/>
  <c r="BU62" i="10" s="1"/>
  <c r="CC23" i="10"/>
  <c r="CC62" i="10" s="1"/>
  <c r="CK23" i="10"/>
  <c r="CK62" i="10" s="1"/>
  <c r="CP20" i="10"/>
  <c r="BT20" i="10"/>
  <c r="CB23" i="10"/>
  <c r="CC24" i="10"/>
  <c r="CC63" i="10" s="1"/>
  <c r="CS24" i="10"/>
  <c r="CC26" i="10"/>
  <c r="CC65" i="10" s="1"/>
  <c r="BQ27" i="10"/>
  <c r="BQ66" i="10" s="1"/>
  <c r="BZ27" i="10"/>
  <c r="BZ66" i="10" s="1"/>
  <c r="BX23" i="10"/>
  <c r="BX62" i="10" s="1"/>
  <c r="CF23" i="10"/>
  <c r="BY23" i="10"/>
  <c r="BY62" i="10" s="1"/>
  <c r="CB22" i="10"/>
  <c r="CP23" i="10"/>
  <c r="CP62" i="10" s="1"/>
  <c r="BU24" i="10"/>
  <c r="BU63" i="10" s="1"/>
  <c r="CK24" i="10"/>
  <c r="CK63" i="10" s="1"/>
  <c r="BX25" i="10"/>
  <c r="BX64" i="10" s="1"/>
  <c r="CG25" i="10"/>
  <c r="CG64" i="10" s="1"/>
  <c r="BT26" i="10"/>
  <c r="CR23" i="10"/>
  <c r="CR62" i="10" s="1"/>
  <c r="BP25" i="10"/>
  <c r="BP64" i="10" s="1"/>
  <c r="BY25" i="10"/>
  <c r="BY64" i="10" s="1"/>
  <c r="BU26" i="10"/>
  <c r="CN26" i="10"/>
  <c r="CN65" i="10" s="1"/>
  <c r="BR27" i="10"/>
  <c r="BR66" i="10" s="1"/>
  <c r="BX28" i="10"/>
  <c r="BX67" i="10" s="1"/>
  <c r="CG28" i="10"/>
  <c r="CP28" i="10"/>
  <c r="CP67" i="10" s="1"/>
  <c r="BS23" i="10"/>
  <c r="BS62" i="10" s="1"/>
  <c r="CA23" i="10"/>
  <c r="CA62" i="10" s="1"/>
  <c r="CI23" i="10"/>
  <c r="CI62" i="10" s="1"/>
  <c r="CQ23" i="10"/>
  <c r="CQ62" i="10" s="1"/>
  <c r="BW31" i="10"/>
  <c r="BW70" i="10" s="1"/>
  <c r="CE31" i="10"/>
  <c r="CM31" i="10"/>
  <c r="CM70" i="10" s="1"/>
  <c r="BS20" i="10"/>
  <c r="CN23" i="10"/>
  <c r="CN62" i="10" s="1"/>
  <c r="CM24" i="10"/>
  <c r="CO26" i="10"/>
  <c r="CO65" i="10" s="1"/>
  <c r="BY28" i="10"/>
  <c r="BY67" i="10" s="1"/>
  <c r="CH28" i="10"/>
  <c r="BW25" i="10"/>
  <c r="BW64" i="10" s="1"/>
  <c r="CE25" i="10"/>
  <c r="CE64" i="10" s="1"/>
  <c r="CM25" i="10"/>
  <c r="CM64" i="10" s="1"/>
  <c r="BW27" i="10"/>
  <c r="BW66" i="10" s="1"/>
  <c r="CE27" i="10"/>
  <c r="CM27" i="10"/>
  <c r="CM66" i="10" s="1"/>
  <c r="BW29" i="10"/>
  <c r="BW68" i="10" s="1"/>
  <c r="CE29" i="10"/>
  <c r="CM29" i="10"/>
  <c r="CM68" i="10" s="1"/>
  <c r="CI24" i="10"/>
  <c r="CS11" i="10"/>
  <c r="CE22" i="10"/>
  <c r="BP24" i="10"/>
  <c r="BP63" i="10" s="1"/>
  <c r="BX24" i="10"/>
  <c r="BX63" i="10" s="1"/>
  <c r="CF24" i="10"/>
  <c r="CN24" i="10"/>
  <c r="CN63" i="10" s="1"/>
  <c r="BX26" i="10"/>
  <c r="CG26" i="10"/>
  <c r="CG65" i="10" s="1"/>
  <c r="CP26" i="10"/>
  <c r="CP65" i="10" s="1"/>
  <c r="BQ28" i="10"/>
  <c r="BQ67" i="10" s="1"/>
  <c r="BZ28" i="10"/>
  <c r="BZ67" i="10" s="1"/>
  <c r="CI28" i="10"/>
  <c r="CR28" i="10"/>
  <c r="CF29" i="10"/>
  <c r="CF68" i="10" s="1"/>
  <c r="CO29" i="10"/>
  <c r="CO68" i="10" s="1"/>
  <c r="CN31" i="10"/>
  <c r="CN70" i="10" s="1"/>
  <c r="CA24" i="10"/>
  <c r="CA63" i="10" s="1"/>
  <c r="BQ23" i="10"/>
  <c r="BQ62" i="10" s="1"/>
  <c r="BW24" i="10"/>
  <c r="BW63" i="10" s="1"/>
  <c r="CF26" i="10"/>
  <c r="BP28" i="10"/>
  <c r="CQ28" i="10"/>
  <c r="CQ67" i="10" s="1"/>
  <c r="CM20" i="10"/>
  <c r="BT23" i="10"/>
  <c r="BT62" i="10" s="1"/>
  <c r="BQ24" i="10"/>
  <c r="BQ63" i="10" s="1"/>
  <c r="BY24" i="10"/>
  <c r="BY63" i="10" s="1"/>
  <c r="CG24" i="10"/>
  <c r="CG63" i="10" s="1"/>
  <c r="BP26" i="10"/>
  <c r="BP65" i="10" s="1"/>
  <c r="BY26" i="10"/>
  <c r="BY65" i="10" s="1"/>
  <c r="CH26" i="10"/>
  <c r="CH65" i="10" s="1"/>
  <c r="BR28" i="10"/>
  <c r="BR67" i="10" s="1"/>
  <c r="CA28" i="10"/>
  <c r="CJ28" i="10"/>
  <c r="BX29" i="10"/>
  <c r="BX68" i="10" s="1"/>
  <c r="CF31" i="10"/>
  <c r="CF70" i="10" s="1"/>
  <c r="BV11" i="10"/>
  <c r="CD11" i="10"/>
  <c r="CL11" i="10"/>
  <c r="BR11" i="10"/>
  <c r="BW22" i="10"/>
  <c r="BW61" i="10" s="1"/>
  <c r="BW20" i="10"/>
  <c r="BZ11" i="10"/>
  <c r="BP22" i="10"/>
  <c r="BP61" i="10" s="1"/>
  <c r="CP11" i="10"/>
  <c r="BX22" i="10"/>
  <c r="BX61" i="10" s="1"/>
  <c r="CN20" i="10"/>
  <c r="CN22" i="10"/>
  <c r="CN61" i="10" s="1"/>
  <c r="CO22" i="10"/>
  <c r="CO61" i="10" s="1"/>
  <c r="CI11" i="10"/>
  <c r="CQ11" i="10"/>
  <c r="BQ22" i="10"/>
  <c r="BQ61" i="10" s="1"/>
  <c r="BQ20" i="10"/>
  <c r="BY22" i="10"/>
  <c r="BY61" i="10" s="1"/>
  <c r="BY20" i="10"/>
  <c r="CG22" i="10"/>
  <c r="CG20" i="10"/>
  <c r="CO20" i="10"/>
  <c r="CP22" i="10"/>
  <c r="CP61" i="10" s="1"/>
  <c r="BT11" i="10"/>
  <c r="BR20" i="10"/>
  <c r="BR22" i="10"/>
  <c r="BR61" i="10" s="1"/>
  <c r="BZ22" i="10"/>
  <c r="BZ61" i="10" s="1"/>
  <c r="BZ20" i="10"/>
  <c r="CH22" i="10"/>
  <c r="CH20" i="10"/>
  <c r="CQ22" i="10"/>
  <c r="BX20" i="10"/>
  <c r="CA11" i="10"/>
  <c r="CJ11" i="10"/>
  <c r="CC11" i="10"/>
  <c r="CK11" i="10"/>
  <c r="BS22" i="10"/>
  <c r="BS61" i="10" s="1"/>
  <c r="CA20" i="10"/>
  <c r="CI22" i="10"/>
  <c r="CI61" i="10" s="1"/>
  <c r="CI20" i="10"/>
  <c r="CQ20" i="10"/>
  <c r="CR22" i="10"/>
  <c r="CR61" i="10" s="1"/>
  <c r="CD20" i="10"/>
  <c r="CA22" i="10"/>
  <c r="CA61" i="10" s="1"/>
  <c r="BS11" i="10"/>
  <c r="CB11" i="10"/>
  <c r="BU11" i="10"/>
  <c r="BT22" i="10"/>
  <c r="BT61" i="10" s="1"/>
  <c r="CB20" i="10"/>
  <c r="CJ22" i="10"/>
  <c r="CJ61" i="10" s="1"/>
  <c r="CS22" i="10"/>
  <c r="CS61" i="10" s="1"/>
  <c r="CE20" i="10"/>
  <c r="BP20" i="10"/>
  <c r="CF22" i="10"/>
  <c r="CF61" i="10" s="1"/>
  <c r="CF20" i="10"/>
  <c r="BW11" i="10"/>
  <c r="BU22" i="10"/>
  <c r="BU61" i="10" s="1"/>
  <c r="BU20" i="10"/>
  <c r="CC22" i="10"/>
  <c r="CC61" i="10" s="1"/>
  <c r="CC20" i="10"/>
  <c r="CK22" i="10"/>
  <c r="CK20" i="10"/>
  <c r="CS20" i="10"/>
  <c r="CJ20" i="10"/>
  <c r="CF11" i="10"/>
  <c r="CN11" i="10"/>
  <c r="BV22" i="10"/>
  <c r="BV61" i="10" s="1"/>
  <c r="BV20" i="10"/>
  <c r="CD22" i="10"/>
  <c r="CL20" i="10"/>
  <c r="CM22" i="10"/>
  <c r="CM61" i="10" s="1"/>
  <c r="CE23" i="10"/>
  <c r="CM23" i="10"/>
  <c r="CM62" i="10" s="1"/>
  <c r="BW23" i="10"/>
  <c r="BW62" i="10" s="1"/>
  <c r="DC8" i="10" l="1"/>
  <c r="DC16" i="10"/>
  <c r="DC24" i="10"/>
  <c r="DC32" i="10"/>
  <c r="DC9" i="10"/>
  <c r="DC17" i="10"/>
  <c r="DC25" i="10"/>
  <c r="DC33" i="10"/>
  <c r="DC10" i="10"/>
  <c r="DC18" i="10"/>
  <c r="DC26" i="10"/>
  <c r="DC34" i="10"/>
  <c r="DC15" i="10"/>
  <c r="DC11" i="10"/>
  <c r="DC19" i="10"/>
  <c r="DC27" i="10"/>
  <c r="DC35" i="10"/>
  <c r="DC12" i="10"/>
  <c r="DC20" i="10"/>
  <c r="DC28" i="10"/>
  <c r="DC36" i="10"/>
  <c r="DC31" i="10"/>
  <c r="DC13" i="10"/>
  <c r="DC21" i="10"/>
  <c r="DC29" i="10"/>
  <c r="DC14" i="10"/>
  <c r="DC22" i="10"/>
  <c r="DC30" i="10"/>
  <c r="DC23" i="10"/>
  <c r="CV6" i="10"/>
  <c r="CV31" i="10"/>
  <c r="CW30" i="10"/>
  <c r="CV28" i="10"/>
  <c r="CV29" i="10"/>
  <c r="CW25" i="10"/>
  <c r="CV25" i="10"/>
  <c r="CV26" i="10"/>
  <c r="CW29" i="10"/>
  <c r="CW31" i="10"/>
  <c r="CW27" i="10"/>
  <c r="CW28" i="10"/>
  <c r="CW26" i="10"/>
  <c r="CW24" i="10"/>
  <c r="CV27" i="10"/>
  <c r="BX11" i="10"/>
  <c r="CW6" i="10" s="1"/>
  <c r="CW23" i="10"/>
  <c r="CV22" i="10"/>
  <c r="CV24" i="10"/>
  <c r="CV23" i="10"/>
  <c r="BQ19" i="10"/>
  <c r="CV62" i="10"/>
  <c r="CV58" i="10"/>
  <c r="CV60" i="10"/>
  <c r="CV59" i="10"/>
  <c r="CV61" i="10"/>
  <c r="CW22" i="10"/>
  <c r="C3" i="8" l="1"/>
  <c r="C4" i="8"/>
  <c r="C5" i="8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3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2" i="7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6" i="8"/>
  <c r="C6588" i="7"/>
  <c r="C6589" i="7"/>
  <c r="C6590" i="7"/>
  <c r="C6591" i="7"/>
  <c r="C6592" i="7"/>
  <c r="C6593" i="7"/>
  <c r="C6594" i="7"/>
  <c r="C6595" i="7"/>
  <c r="C6596" i="7"/>
  <c r="C6597" i="7"/>
  <c r="C6598" i="7"/>
  <c r="C6599" i="7"/>
  <c r="C6600" i="7"/>
  <c r="C6601" i="7"/>
  <c r="C6602" i="7"/>
  <c r="C6603" i="7"/>
  <c r="C6604" i="7"/>
  <c r="C6605" i="7"/>
  <c r="C6606" i="7"/>
  <c r="C6607" i="7"/>
  <c r="C6608" i="7"/>
  <c r="C6609" i="7"/>
  <c r="C6610" i="7"/>
  <c r="C6611" i="7"/>
  <c r="C6612" i="7"/>
  <c r="C6613" i="7"/>
  <c r="C6614" i="7"/>
  <c r="C6615" i="7"/>
  <c r="C6616" i="7"/>
  <c r="C6617" i="7"/>
  <c r="C6618" i="7"/>
  <c r="C6619" i="7"/>
  <c r="C6620" i="7"/>
  <c r="C6621" i="7"/>
  <c r="C6622" i="7"/>
  <c r="C6623" i="7"/>
  <c r="C6624" i="7"/>
  <c r="C6625" i="7"/>
  <c r="C6626" i="7"/>
  <c r="C6627" i="7"/>
  <c r="C6628" i="7"/>
  <c r="C6629" i="7"/>
  <c r="C6630" i="7"/>
  <c r="C6631" i="7"/>
  <c r="C6632" i="7"/>
  <c r="C6633" i="7"/>
  <c r="C6634" i="7"/>
  <c r="C6635" i="7"/>
  <c r="C6636" i="7"/>
  <c r="C6637" i="7"/>
  <c r="C6638" i="7"/>
  <c r="C6639" i="7"/>
  <c r="C6640" i="7"/>
  <c r="C6641" i="7"/>
  <c r="C6642" i="7"/>
  <c r="C6643" i="7"/>
  <c r="C6644" i="7"/>
  <c r="C6645" i="7"/>
  <c r="C6646" i="7"/>
  <c r="C6647" i="7"/>
  <c r="C6648" i="7"/>
  <c r="C6649" i="7"/>
  <c r="C6650" i="7"/>
  <c r="C6651" i="7"/>
  <c r="C6652" i="7"/>
  <c r="C6653" i="7"/>
  <c r="C6654" i="7"/>
  <c r="C6655" i="7"/>
  <c r="C6656" i="7"/>
  <c r="C6657" i="7"/>
  <c r="C6658" i="7"/>
  <c r="C6659" i="7"/>
  <c r="C6660" i="7"/>
  <c r="C6661" i="7"/>
  <c r="C6662" i="7"/>
  <c r="C6663" i="7"/>
  <c r="C6664" i="7"/>
  <c r="C6665" i="7"/>
  <c r="C6666" i="7"/>
  <c r="C6667" i="7"/>
  <c r="C6668" i="7"/>
  <c r="C6669" i="7"/>
  <c r="C6670" i="7"/>
  <c r="C6671" i="7"/>
  <c r="C6672" i="7"/>
  <c r="C6673" i="7"/>
  <c r="C6674" i="7"/>
  <c r="C6675" i="7"/>
  <c r="C6676" i="7"/>
  <c r="C6677" i="7"/>
  <c r="C6678" i="7"/>
  <c r="C6679" i="7"/>
  <c r="C6680" i="7"/>
  <c r="C6681" i="7"/>
  <c r="C6682" i="7"/>
  <c r="C6683" i="7"/>
  <c r="C6684" i="7"/>
  <c r="C6685" i="7"/>
  <c r="C6686" i="7"/>
  <c r="C6687" i="7"/>
  <c r="C6688" i="7"/>
  <c r="C6689" i="7"/>
  <c r="C6690" i="7"/>
  <c r="C6691" i="7"/>
  <c r="C6692" i="7"/>
  <c r="C6693" i="7"/>
  <c r="C6694" i="7"/>
  <c r="C6695" i="7"/>
  <c r="C6696" i="7"/>
  <c r="C6697" i="7"/>
  <c r="C6698" i="7"/>
  <c r="C6699" i="7"/>
  <c r="C6700" i="7"/>
  <c r="C6701" i="7"/>
  <c r="C6702" i="7"/>
  <c r="C6703" i="7"/>
  <c r="C6704" i="7"/>
  <c r="C6705" i="7"/>
  <c r="C6706" i="7"/>
  <c r="C6707" i="7"/>
  <c r="C6708" i="7"/>
  <c r="C6709" i="7"/>
  <c r="C6710" i="7"/>
  <c r="C6711" i="7"/>
  <c r="C6712" i="7"/>
  <c r="C6713" i="7"/>
  <c r="C6714" i="7"/>
  <c r="C6715" i="7"/>
  <c r="C6716" i="7"/>
  <c r="C6717" i="7"/>
  <c r="C6718" i="7"/>
  <c r="C6719" i="7"/>
  <c r="C6720" i="7"/>
  <c r="C6721" i="7"/>
  <c r="C6722" i="7"/>
  <c r="C6723" i="7"/>
  <c r="C6724" i="7"/>
  <c r="C6725" i="7"/>
  <c r="C6726" i="7"/>
  <c r="C6727" i="7"/>
  <c r="C6728" i="7"/>
  <c r="C6729" i="7"/>
  <c r="C6730" i="7"/>
  <c r="C6731" i="7"/>
  <c r="C6732" i="7"/>
  <c r="C6733" i="7"/>
  <c r="C6734" i="7"/>
  <c r="C6735" i="7"/>
  <c r="C6736" i="7"/>
  <c r="C6737" i="7"/>
  <c r="C6738" i="7"/>
  <c r="C6739" i="7"/>
  <c r="C6740" i="7"/>
  <c r="C6741" i="7"/>
  <c r="C6742" i="7"/>
  <c r="C6743" i="7"/>
  <c r="C6744" i="7"/>
  <c r="C6745" i="7"/>
  <c r="C6746" i="7"/>
  <c r="C6747" i="7"/>
  <c r="C6748" i="7"/>
  <c r="C6749" i="7"/>
  <c r="C6750" i="7"/>
  <c r="C6751" i="7"/>
  <c r="C6752" i="7"/>
  <c r="C6753" i="7"/>
  <c r="C6754" i="7"/>
  <c r="C6755" i="7"/>
  <c r="C6756" i="7"/>
  <c r="C6757" i="7"/>
  <c r="C6758" i="7"/>
  <c r="C6759" i="7"/>
  <c r="C6760" i="7"/>
  <c r="C6761" i="7"/>
  <c r="C6762" i="7"/>
  <c r="C6763" i="7"/>
  <c r="C6764" i="7"/>
  <c r="C6765" i="7"/>
  <c r="C6766" i="7"/>
  <c r="C6767" i="7"/>
  <c r="C6768" i="7"/>
  <c r="C6769" i="7"/>
  <c r="C6770" i="7"/>
  <c r="C6771" i="7"/>
  <c r="C6772" i="7"/>
  <c r="C6773" i="7"/>
  <c r="C6774" i="7"/>
  <c r="C6775" i="7"/>
  <c r="C6776" i="7"/>
  <c r="C6777" i="7"/>
  <c r="C6778" i="7"/>
  <c r="C6779" i="7"/>
  <c r="C6780" i="7"/>
  <c r="C6781" i="7"/>
  <c r="C6782" i="7"/>
  <c r="C6783" i="7"/>
  <c r="C6784" i="7"/>
  <c r="C6785" i="7"/>
  <c r="C6786" i="7"/>
  <c r="C6787" i="7"/>
  <c r="C6788" i="7"/>
  <c r="C6789" i="7"/>
  <c r="C6790" i="7"/>
  <c r="C6791" i="7"/>
  <c r="C6792" i="7"/>
  <c r="C6793" i="7"/>
  <c r="C6794" i="7"/>
  <c r="C6795" i="7"/>
  <c r="C6796" i="7"/>
  <c r="C6797" i="7"/>
  <c r="C6798" i="7"/>
  <c r="C6799" i="7"/>
  <c r="C6800" i="7"/>
  <c r="C6801" i="7"/>
  <c r="C6802" i="7"/>
  <c r="C6803" i="7"/>
  <c r="C6804" i="7"/>
  <c r="C6805" i="7"/>
  <c r="C6806" i="7"/>
  <c r="C6807" i="7"/>
  <c r="C6808" i="7"/>
  <c r="C6809" i="7"/>
  <c r="C6810" i="7"/>
  <c r="C6811" i="7"/>
  <c r="C6812" i="7"/>
  <c r="C6813" i="7"/>
  <c r="C6814" i="7"/>
  <c r="C6815" i="7"/>
  <c r="C6816" i="7"/>
  <c r="C6817" i="7"/>
  <c r="C6818" i="7"/>
  <c r="C6819" i="7"/>
  <c r="C6820" i="7"/>
  <c r="C6821" i="7"/>
  <c r="C6822" i="7"/>
  <c r="C6823" i="7"/>
  <c r="C6824" i="7"/>
  <c r="C6825" i="7"/>
  <c r="C6826" i="7"/>
  <c r="C6827" i="7"/>
  <c r="C6828" i="7"/>
  <c r="C6829" i="7"/>
  <c r="C6830" i="7"/>
  <c r="C6831" i="7"/>
  <c r="C6832" i="7"/>
  <c r="C6833" i="7"/>
  <c r="C6834" i="7"/>
  <c r="C6835" i="7"/>
  <c r="C6836" i="7"/>
  <c r="C6837" i="7"/>
  <c r="C6838" i="7"/>
  <c r="C6839" i="7"/>
  <c r="C6840" i="7"/>
  <c r="C6841" i="7"/>
  <c r="C6842" i="7"/>
  <c r="C6843" i="7"/>
  <c r="C6844" i="7"/>
  <c r="C6845" i="7"/>
  <c r="C6846" i="7"/>
  <c r="C6847" i="7"/>
  <c r="C6848" i="7"/>
  <c r="C6849" i="7"/>
  <c r="C6850" i="7"/>
  <c r="C6851" i="7"/>
  <c r="C6852" i="7"/>
  <c r="C6853" i="7"/>
  <c r="C6854" i="7"/>
  <c r="C6855" i="7"/>
  <c r="C6856" i="7"/>
  <c r="C6857" i="7"/>
  <c r="C6858" i="7"/>
  <c r="C6859" i="7"/>
  <c r="C6860" i="7"/>
  <c r="C6861" i="7"/>
  <c r="C6862" i="7"/>
  <c r="C6863" i="7"/>
  <c r="C6864" i="7"/>
  <c r="C6865" i="7"/>
  <c r="C6866" i="7"/>
  <c r="C6867" i="7"/>
  <c r="C6868" i="7"/>
  <c r="C6869" i="7"/>
  <c r="C6870" i="7"/>
  <c r="C6871" i="7"/>
  <c r="C6872" i="7"/>
  <c r="C6873" i="7"/>
  <c r="C6874" i="7"/>
  <c r="C6875" i="7"/>
  <c r="C6876" i="7"/>
  <c r="C6877" i="7"/>
  <c r="C6878" i="7"/>
  <c r="C6879" i="7"/>
  <c r="C6880" i="7"/>
  <c r="C6881" i="7"/>
  <c r="C6882" i="7"/>
  <c r="C6883" i="7"/>
  <c r="C6884" i="7"/>
  <c r="C6885" i="7"/>
  <c r="C6886" i="7"/>
  <c r="C6887" i="7"/>
  <c r="C6888" i="7"/>
  <c r="C6889" i="7"/>
  <c r="C6890" i="7"/>
  <c r="C6891" i="7"/>
  <c r="C6892" i="7"/>
  <c r="C6893" i="7"/>
  <c r="C6894" i="7"/>
  <c r="C6895" i="7"/>
  <c r="C6896" i="7"/>
  <c r="C6897" i="7"/>
  <c r="C6898" i="7"/>
  <c r="C6899" i="7"/>
  <c r="C6900" i="7"/>
  <c r="C6901" i="7"/>
  <c r="C6902" i="7"/>
  <c r="C6903" i="7"/>
  <c r="C6904" i="7"/>
  <c r="C6905" i="7"/>
  <c r="C6906" i="7"/>
  <c r="C6907" i="7"/>
  <c r="C6908" i="7"/>
  <c r="C6909" i="7"/>
  <c r="C6910" i="7"/>
  <c r="C6911" i="7"/>
  <c r="C6912" i="7"/>
  <c r="C6913" i="7"/>
  <c r="C6914" i="7"/>
  <c r="C6915" i="7"/>
  <c r="C6916" i="7"/>
  <c r="C6917" i="7"/>
  <c r="C6918" i="7"/>
  <c r="C6919" i="7"/>
  <c r="C6920" i="7"/>
  <c r="C6921" i="7"/>
  <c r="C6922" i="7"/>
  <c r="C6923" i="7"/>
  <c r="C6924" i="7"/>
  <c r="C6925" i="7"/>
  <c r="C6926" i="7"/>
  <c r="C6927" i="7"/>
  <c r="C6928" i="7"/>
  <c r="C6929" i="7"/>
  <c r="C6930" i="7"/>
  <c r="C6931" i="7"/>
  <c r="C6932" i="7"/>
  <c r="C6933" i="7"/>
  <c r="C6934" i="7"/>
  <c r="C6935" i="7"/>
  <c r="C6936" i="7"/>
  <c r="C6937" i="7"/>
  <c r="C6938" i="7"/>
  <c r="C6939" i="7"/>
  <c r="C6940" i="7"/>
  <c r="C6941" i="7"/>
  <c r="C6942" i="7"/>
  <c r="C6943" i="7"/>
  <c r="C6944" i="7"/>
  <c r="C6945" i="7"/>
  <c r="C6946" i="7"/>
  <c r="C6947" i="7"/>
  <c r="C6948" i="7"/>
  <c r="C6949" i="7"/>
  <c r="C6950" i="7"/>
  <c r="C6951" i="7"/>
  <c r="C6952" i="7"/>
  <c r="C6953" i="7"/>
  <c r="C6954" i="7"/>
  <c r="C6955" i="7"/>
  <c r="C6956" i="7"/>
  <c r="C6957" i="7"/>
  <c r="C6958" i="7"/>
  <c r="C6959" i="7"/>
  <c r="C6960" i="7"/>
  <c r="C6961" i="7"/>
  <c r="C6962" i="7"/>
  <c r="C6963" i="7"/>
  <c r="C6964" i="7"/>
  <c r="C6965" i="7"/>
  <c r="C6966" i="7"/>
  <c r="C6967" i="7"/>
  <c r="C6968" i="7"/>
  <c r="C6969" i="7"/>
  <c r="C6970" i="7"/>
  <c r="C6971" i="7"/>
  <c r="C6972" i="7"/>
  <c r="C6973" i="7"/>
  <c r="C6974" i="7"/>
  <c r="C6975" i="7"/>
  <c r="C6976" i="7"/>
  <c r="C6977" i="7"/>
  <c r="C6978" i="7"/>
  <c r="C6979" i="7"/>
  <c r="C6980" i="7"/>
  <c r="C6981" i="7"/>
  <c r="C6982" i="7"/>
  <c r="C6983" i="7"/>
  <c r="C6984" i="7"/>
  <c r="C6985" i="7"/>
  <c r="C6986" i="7"/>
  <c r="C6987" i="7"/>
  <c r="C6988" i="7"/>
  <c r="C6989" i="7"/>
  <c r="C6990" i="7"/>
  <c r="C6991" i="7"/>
  <c r="C6992" i="7"/>
  <c r="C6993" i="7"/>
  <c r="C6994" i="7"/>
  <c r="C6995" i="7"/>
  <c r="C6996" i="7"/>
  <c r="C6997" i="7"/>
  <c r="C6998" i="7"/>
  <c r="C6999" i="7"/>
  <c r="C7000" i="7"/>
  <c r="C7001" i="7"/>
  <c r="C7002" i="7"/>
  <c r="C7003" i="7"/>
  <c r="C7004" i="7"/>
  <c r="C7005" i="7"/>
  <c r="C7006" i="7"/>
  <c r="C7007" i="7"/>
  <c r="C7008" i="7"/>
  <c r="C7009" i="7"/>
  <c r="C7010" i="7"/>
  <c r="C7011" i="7"/>
  <c r="C7012" i="7"/>
  <c r="C7013" i="7"/>
  <c r="C7014" i="7"/>
  <c r="C7015" i="7"/>
  <c r="C7016" i="7"/>
  <c r="C7017" i="7"/>
  <c r="C7018" i="7"/>
  <c r="C7019" i="7"/>
  <c r="C7020" i="7"/>
  <c r="C7021" i="7"/>
  <c r="C7022" i="7"/>
  <c r="C7023" i="7"/>
  <c r="C7024" i="7"/>
  <c r="C7025" i="7"/>
  <c r="C7026" i="7"/>
  <c r="C7027" i="7"/>
  <c r="C7028" i="7"/>
  <c r="C7029" i="7"/>
  <c r="C7030" i="7"/>
  <c r="C7031" i="7"/>
  <c r="C7032" i="7"/>
  <c r="C7033" i="7"/>
  <c r="C7034" i="7"/>
  <c r="C7035" i="7"/>
  <c r="C7036" i="7"/>
  <c r="C7037" i="7"/>
  <c r="C7038" i="7"/>
  <c r="C7039" i="7"/>
  <c r="C7040" i="7"/>
  <c r="C7041" i="7"/>
  <c r="C7042" i="7"/>
  <c r="C7043" i="7"/>
  <c r="C7044" i="7"/>
  <c r="C7045" i="7"/>
  <c r="C7046" i="7"/>
  <c r="C7047" i="7"/>
  <c r="C7048" i="7"/>
  <c r="C7049" i="7"/>
  <c r="C7050" i="7"/>
  <c r="C7051" i="7"/>
  <c r="C7052" i="7"/>
  <c r="C7053" i="7"/>
  <c r="C7054" i="7"/>
  <c r="C7055" i="7"/>
  <c r="C7056" i="7"/>
  <c r="C7057" i="7"/>
  <c r="C7058" i="7"/>
  <c r="C7059" i="7"/>
  <c r="C7060" i="7"/>
  <c r="C7061" i="7"/>
  <c r="C7062" i="7"/>
  <c r="C7063" i="7"/>
  <c r="C7064" i="7"/>
  <c r="C7065" i="7"/>
  <c r="C7066" i="7"/>
  <c r="C7067" i="7"/>
  <c r="C7068" i="7"/>
  <c r="C7069" i="7"/>
  <c r="C7070" i="7"/>
  <c r="C7071" i="7"/>
  <c r="C7072" i="7"/>
  <c r="C7073" i="7"/>
  <c r="C7074" i="7"/>
  <c r="C7075" i="7"/>
  <c r="C7076" i="7"/>
  <c r="C7077" i="7"/>
  <c r="C7078" i="7"/>
  <c r="C7079" i="7"/>
  <c r="C7080" i="7"/>
  <c r="C7081" i="7"/>
  <c r="C7082" i="7"/>
  <c r="C7083" i="7"/>
  <c r="C7084" i="7"/>
  <c r="C7085" i="7"/>
  <c r="C7086" i="7"/>
  <c r="C7087" i="7"/>
  <c r="C7088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C2263" i="7"/>
  <c r="C2264" i="7"/>
  <c r="C2265" i="7"/>
  <c r="C2266" i="7"/>
  <c r="C2267" i="7"/>
  <c r="C2268" i="7"/>
  <c r="C2269" i="7"/>
  <c r="C2270" i="7"/>
  <c r="C2271" i="7"/>
  <c r="C2272" i="7"/>
  <c r="C2273" i="7"/>
  <c r="C2274" i="7"/>
  <c r="C2275" i="7"/>
  <c r="C2276" i="7"/>
  <c r="C2277" i="7"/>
  <c r="C2278" i="7"/>
  <c r="C2279" i="7"/>
  <c r="C2280" i="7"/>
  <c r="C2281" i="7"/>
  <c r="C2282" i="7"/>
  <c r="C2283" i="7"/>
  <c r="C2284" i="7"/>
  <c r="C2285" i="7"/>
  <c r="C2286" i="7"/>
  <c r="C2287" i="7"/>
  <c r="C2288" i="7"/>
  <c r="C2289" i="7"/>
  <c r="C2290" i="7"/>
  <c r="C2291" i="7"/>
  <c r="C2292" i="7"/>
  <c r="C2293" i="7"/>
  <c r="C2294" i="7"/>
  <c r="C2295" i="7"/>
  <c r="C2296" i="7"/>
  <c r="C2297" i="7"/>
  <c r="C2298" i="7"/>
  <c r="C2299" i="7"/>
  <c r="C2300" i="7"/>
  <c r="C2301" i="7"/>
  <c r="C2302" i="7"/>
  <c r="C2303" i="7"/>
  <c r="C2304" i="7"/>
  <c r="C2305" i="7"/>
  <c r="C2306" i="7"/>
  <c r="C2307" i="7"/>
  <c r="C2308" i="7"/>
  <c r="C2309" i="7"/>
  <c r="C2310" i="7"/>
  <c r="C2311" i="7"/>
  <c r="C2312" i="7"/>
  <c r="C2313" i="7"/>
  <c r="C2314" i="7"/>
  <c r="C2315" i="7"/>
  <c r="C2316" i="7"/>
  <c r="C2317" i="7"/>
  <c r="C2318" i="7"/>
  <c r="C2319" i="7"/>
  <c r="C2320" i="7"/>
  <c r="C2321" i="7"/>
  <c r="C2322" i="7"/>
  <c r="C2323" i="7"/>
  <c r="C2324" i="7"/>
  <c r="C2325" i="7"/>
  <c r="C2326" i="7"/>
  <c r="C2327" i="7"/>
  <c r="C2328" i="7"/>
  <c r="C2329" i="7"/>
  <c r="C2330" i="7"/>
  <c r="C2331" i="7"/>
  <c r="C2332" i="7"/>
  <c r="C2333" i="7"/>
  <c r="C2334" i="7"/>
  <c r="C2335" i="7"/>
  <c r="C2336" i="7"/>
  <c r="C2337" i="7"/>
  <c r="C2338" i="7"/>
  <c r="C2339" i="7"/>
  <c r="C2340" i="7"/>
  <c r="C2341" i="7"/>
  <c r="C2342" i="7"/>
  <c r="C2343" i="7"/>
  <c r="C2344" i="7"/>
  <c r="C2345" i="7"/>
  <c r="C2346" i="7"/>
  <c r="C2347" i="7"/>
  <c r="C2348" i="7"/>
  <c r="C2349" i="7"/>
  <c r="C2350" i="7"/>
  <c r="C2351" i="7"/>
  <c r="C2352" i="7"/>
  <c r="C2353" i="7"/>
  <c r="C2354" i="7"/>
  <c r="C2355" i="7"/>
  <c r="C2356" i="7"/>
  <c r="C2357" i="7"/>
  <c r="C2358" i="7"/>
  <c r="C2359" i="7"/>
  <c r="C2360" i="7"/>
  <c r="C2361" i="7"/>
  <c r="C2362" i="7"/>
  <c r="C2363" i="7"/>
  <c r="C2364" i="7"/>
  <c r="C2365" i="7"/>
  <c r="C2366" i="7"/>
  <c r="C2367" i="7"/>
  <c r="C2368" i="7"/>
  <c r="C2369" i="7"/>
  <c r="C2370" i="7"/>
  <c r="C2371" i="7"/>
  <c r="C2372" i="7"/>
  <c r="C2373" i="7"/>
  <c r="C2374" i="7"/>
  <c r="C2375" i="7"/>
  <c r="C2376" i="7"/>
  <c r="C2377" i="7"/>
  <c r="C2378" i="7"/>
  <c r="C2379" i="7"/>
  <c r="C2380" i="7"/>
  <c r="C2381" i="7"/>
  <c r="C2382" i="7"/>
  <c r="C2383" i="7"/>
  <c r="C2384" i="7"/>
  <c r="C2385" i="7"/>
  <c r="C2386" i="7"/>
  <c r="C2387" i="7"/>
  <c r="C2388" i="7"/>
  <c r="C2389" i="7"/>
  <c r="C2390" i="7"/>
  <c r="C2391" i="7"/>
  <c r="C2392" i="7"/>
  <c r="C2393" i="7"/>
  <c r="C2394" i="7"/>
  <c r="C2395" i="7"/>
  <c r="C2396" i="7"/>
  <c r="C2397" i="7"/>
  <c r="C2398" i="7"/>
  <c r="C2399" i="7"/>
  <c r="C2400" i="7"/>
  <c r="C2401" i="7"/>
  <c r="C2402" i="7"/>
  <c r="C2403" i="7"/>
  <c r="C2404" i="7"/>
  <c r="C2405" i="7"/>
  <c r="C2406" i="7"/>
  <c r="C2407" i="7"/>
  <c r="C2408" i="7"/>
  <c r="C2409" i="7"/>
  <c r="C2410" i="7"/>
  <c r="C2411" i="7"/>
  <c r="C2412" i="7"/>
  <c r="C2413" i="7"/>
  <c r="C2414" i="7"/>
  <c r="C2415" i="7"/>
  <c r="C2416" i="7"/>
  <c r="C2417" i="7"/>
  <c r="C2418" i="7"/>
  <c r="C2419" i="7"/>
  <c r="C2420" i="7"/>
  <c r="C2421" i="7"/>
  <c r="C2422" i="7"/>
  <c r="C2423" i="7"/>
  <c r="C2424" i="7"/>
  <c r="C2425" i="7"/>
  <c r="C2426" i="7"/>
  <c r="C2427" i="7"/>
  <c r="C2428" i="7"/>
  <c r="C2429" i="7"/>
  <c r="C2430" i="7"/>
  <c r="C2431" i="7"/>
  <c r="C2432" i="7"/>
  <c r="C2433" i="7"/>
  <c r="C2434" i="7"/>
  <c r="C2435" i="7"/>
  <c r="C2436" i="7"/>
  <c r="C2437" i="7"/>
  <c r="C2438" i="7"/>
  <c r="C2439" i="7"/>
  <c r="C2440" i="7"/>
  <c r="C2441" i="7"/>
  <c r="C2442" i="7"/>
  <c r="C2443" i="7"/>
  <c r="C2444" i="7"/>
  <c r="C2445" i="7"/>
  <c r="C2446" i="7"/>
  <c r="C2447" i="7"/>
  <c r="C2448" i="7"/>
  <c r="C2449" i="7"/>
  <c r="C2450" i="7"/>
  <c r="C2451" i="7"/>
  <c r="C2452" i="7"/>
  <c r="C2453" i="7"/>
  <c r="C2454" i="7"/>
  <c r="C2455" i="7"/>
  <c r="C2456" i="7"/>
  <c r="C2457" i="7"/>
  <c r="C2458" i="7"/>
  <c r="C2459" i="7"/>
  <c r="C2460" i="7"/>
  <c r="C2461" i="7"/>
  <c r="C2462" i="7"/>
  <c r="C2463" i="7"/>
  <c r="C2464" i="7"/>
  <c r="C2465" i="7"/>
  <c r="C2466" i="7"/>
  <c r="C2467" i="7"/>
  <c r="C2468" i="7"/>
  <c r="C2469" i="7"/>
  <c r="C2470" i="7"/>
  <c r="C2471" i="7"/>
  <c r="C2472" i="7"/>
  <c r="C2473" i="7"/>
  <c r="C2474" i="7"/>
  <c r="C2475" i="7"/>
  <c r="C2476" i="7"/>
  <c r="C2477" i="7"/>
  <c r="C2478" i="7"/>
  <c r="C2479" i="7"/>
  <c r="C2480" i="7"/>
  <c r="C2481" i="7"/>
  <c r="C2482" i="7"/>
  <c r="C2483" i="7"/>
  <c r="C2484" i="7"/>
  <c r="C2485" i="7"/>
  <c r="C2486" i="7"/>
  <c r="C2487" i="7"/>
  <c r="C2488" i="7"/>
  <c r="C2489" i="7"/>
  <c r="C2490" i="7"/>
  <c r="C2491" i="7"/>
  <c r="C2492" i="7"/>
  <c r="C2493" i="7"/>
  <c r="C2494" i="7"/>
  <c r="C2495" i="7"/>
  <c r="C2496" i="7"/>
  <c r="C2497" i="7"/>
  <c r="C2498" i="7"/>
  <c r="C2499" i="7"/>
  <c r="C2500" i="7"/>
  <c r="C2501" i="7"/>
  <c r="C2502" i="7"/>
  <c r="C2503" i="7"/>
  <c r="C2504" i="7"/>
  <c r="C2505" i="7"/>
  <c r="C2506" i="7"/>
  <c r="C2507" i="7"/>
  <c r="C2508" i="7"/>
  <c r="C2509" i="7"/>
  <c r="C2510" i="7"/>
  <c r="C2511" i="7"/>
  <c r="C2512" i="7"/>
  <c r="C2513" i="7"/>
  <c r="C2514" i="7"/>
  <c r="C2515" i="7"/>
  <c r="C2516" i="7"/>
  <c r="C2517" i="7"/>
  <c r="C2518" i="7"/>
  <c r="C2519" i="7"/>
  <c r="C2520" i="7"/>
  <c r="C2521" i="7"/>
  <c r="C2522" i="7"/>
  <c r="C2523" i="7"/>
  <c r="C2524" i="7"/>
  <c r="C2525" i="7"/>
  <c r="C2526" i="7"/>
  <c r="C2527" i="7"/>
  <c r="C2528" i="7"/>
  <c r="C2529" i="7"/>
  <c r="C2530" i="7"/>
  <c r="C2531" i="7"/>
  <c r="C2532" i="7"/>
  <c r="C2533" i="7"/>
  <c r="C2534" i="7"/>
  <c r="C2535" i="7"/>
  <c r="C2536" i="7"/>
  <c r="C2537" i="7"/>
  <c r="C2538" i="7"/>
  <c r="C2539" i="7"/>
  <c r="C2540" i="7"/>
  <c r="C2541" i="7"/>
  <c r="C2542" i="7"/>
  <c r="C2543" i="7"/>
  <c r="C2544" i="7"/>
  <c r="C2545" i="7"/>
  <c r="C2546" i="7"/>
  <c r="C2547" i="7"/>
  <c r="C2548" i="7"/>
  <c r="C2549" i="7"/>
  <c r="C2550" i="7"/>
  <c r="C2551" i="7"/>
  <c r="C2552" i="7"/>
  <c r="C2553" i="7"/>
  <c r="C2554" i="7"/>
  <c r="C2555" i="7"/>
  <c r="C2556" i="7"/>
  <c r="C2557" i="7"/>
  <c r="C2558" i="7"/>
  <c r="C2559" i="7"/>
  <c r="C2560" i="7"/>
  <c r="C2561" i="7"/>
  <c r="C2562" i="7"/>
  <c r="C2563" i="7"/>
  <c r="C2564" i="7"/>
  <c r="C2565" i="7"/>
  <c r="C2566" i="7"/>
  <c r="C2567" i="7"/>
  <c r="C2568" i="7"/>
  <c r="C2569" i="7"/>
  <c r="C2570" i="7"/>
  <c r="C2571" i="7"/>
  <c r="C2572" i="7"/>
  <c r="C2573" i="7"/>
  <c r="C2574" i="7"/>
  <c r="C2575" i="7"/>
  <c r="C2576" i="7"/>
  <c r="C2577" i="7"/>
  <c r="C2578" i="7"/>
  <c r="C2579" i="7"/>
  <c r="C2580" i="7"/>
  <c r="C2581" i="7"/>
  <c r="C2582" i="7"/>
  <c r="C2583" i="7"/>
  <c r="C2584" i="7"/>
  <c r="C2585" i="7"/>
  <c r="C2586" i="7"/>
  <c r="C2587" i="7"/>
  <c r="C2588" i="7"/>
  <c r="C2589" i="7"/>
  <c r="C2590" i="7"/>
  <c r="C2591" i="7"/>
  <c r="C2592" i="7"/>
  <c r="C2593" i="7"/>
  <c r="C2594" i="7"/>
  <c r="C2595" i="7"/>
  <c r="C2596" i="7"/>
  <c r="C2597" i="7"/>
  <c r="C2598" i="7"/>
  <c r="C2599" i="7"/>
  <c r="C2600" i="7"/>
  <c r="C2601" i="7"/>
  <c r="C2602" i="7"/>
  <c r="C2603" i="7"/>
  <c r="C2604" i="7"/>
  <c r="C2605" i="7"/>
  <c r="C2606" i="7"/>
  <c r="C2607" i="7"/>
  <c r="C2608" i="7"/>
  <c r="C2609" i="7"/>
  <c r="C2610" i="7"/>
  <c r="C2611" i="7"/>
  <c r="C2612" i="7"/>
  <c r="C2613" i="7"/>
  <c r="C2614" i="7"/>
  <c r="C2615" i="7"/>
  <c r="C2616" i="7"/>
  <c r="C2617" i="7"/>
  <c r="C2618" i="7"/>
  <c r="C2619" i="7"/>
  <c r="C2620" i="7"/>
  <c r="C2621" i="7"/>
  <c r="C2622" i="7"/>
  <c r="C2623" i="7"/>
  <c r="C2624" i="7"/>
  <c r="C2625" i="7"/>
  <c r="C2626" i="7"/>
  <c r="C2627" i="7"/>
  <c r="C2628" i="7"/>
  <c r="C2629" i="7"/>
  <c r="C2630" i="7"/>
  <c r="C2631" i="7"/>
  <c r="C2632" i="7"/>
  <c r="C2633" i="7"/>
  <c r="C2634" i="7"/>
  <c r="C2635" i="7"/>
  <c r="C2636" i="7"/>
  <c r="C2637" i="7"/>
  <c r="C2638" i="7"/>
  <c r="C2639" i="7"/>
  <c r="C2640" i="7"/>
  <c r="C2641" i="7"/>
  <c r="C2642" i="7"/>
  <c r="C2643" i="7"/>
  <c r="C2644" i="7"/>
  <c r="C2645" i="7"/>
  <c r="C2646" i="7"/>
  <c r="C2647" i="7"/>
  <c r="C2648" i="7"/>
  <c r="C2649" i="7"/>
  <c r="C2650" i="7"/>
  <c r="C2651" i="7"/>
  <c r="C2652" i="7"/>
  <c r="C2653" i="7"/>
  <c r="C2654" i="7"/>
  <c r="C2655" i="7"/>
  <c r="C2656" i="7"/>
  <c r="C2657" i="7"/>
  <c r="C2658" i="7"/>
  <c r="C2659" i="7"/>
  <c r="C2660" i="7"/>
  <c r="C2661" i="7"/>
  <c r="C2662" i="7"/>
  <c r="C2663" i="7"/>
  <c r="C2664" i="7"/>
  <c r="C2665" i="7"/>
  <c r="C2666" i="7"/>
  <c r="C2667" i="7"/>
  <c r="C2668" i="7"/>
  <c r="C2669" i="7"/>
  <c r="C2670" i="7"/>
  <c r="C2671" i="7"/>
  <c r="C2672" i="7"/>
  <c r="C2673" i="7"/>
  <c r="C2674" i="7"/>
  <c r="C2675" i="7"/>
  <c r="C2676" i="7"/>
  <c r="C2677" i="7"/>
  <c r="C2678" i="7"/>
  <c r="C2679" i="7"/>
  <c r="C2680" i="7"/>
  <c r="C2681" i="7"/>
  <c r="C2682" i="7"/>
  <c r="C2683" i="7"/>
  <c r="C2684" i="7"/>
  <c r="C2685" i="7"/>
  <c r="C2686" i="7"/>
  <c r="C2687" i="7"/>
  <c r="C2688" i="7"/>
  <c r="C2689" i="7"/>
  <c r="C2690" i="7"/>
  <c r="C2691" i="7"/>
  <c r="C2692" i="7"/>
  <c r="C2693" i="7"/>
  <c r="C2694" i="7"/>
  <c r="C2695" i="7"/>
  <c r="C2696" i="7"/>
  <c r="C2697" i="7"/>
  <c r="C2698" i="7"/>
  <c r="C2699" i="7"/>
  <c r="C2700" i="7"/>
  <c r="C2701" i="7"/>
  <c r="C2702" i="7"/>
  <c r="C2703" i="7"/>
  <c r="C2704" i="7"/>
  <c r="C2705" i="7"/>
  <c r="C2706" i="7"/>
  <c r="C2707" i="7"/>
  <c r="C2708" i="7"/>
  <c r="C2709" i="7"/>
  <c r="C2710" i="7"/>
  <c r="C2711" i="7"/>
  <c r="C2712" i="7"/>
  <c r="C2713" i="7"/>
  <c r="C2714" i="7"/>
  <c r="C2715" i="7"/>
  <c r="C2716" i="7"/>
  <c r="C2717" i="7"/>
  <c r="C2718" i="7"/>
  <c r="C2719" i="7"/>
  <c r="C2720" i="7"/>
  <c r="C2721" i="7"/>
  <c r="C2722" i="7"/>
  <c r="C2723" i="7"/>
  <c r="C2724" i="7"/>
  <c r="C2725" i="7"/>
  <c r="C2726" i="7"/>
  <c r="C2727" i="7"/>
  <c r="C2728" i="7"/>
  <c r="C2729" i="7"/>
  <c r="C2730" i="7"/>
  <c r="C2731" i="7"/>
  <c r="C2732" i="7"/>
  <c r="C2733" i="7"/>
  <c r="C2734" i="7"/>
  <c r="C2735" i="7"/>
  <c r="C2736" i="7"/>
  <c r="C2737" i="7"/>
  <c r="C2738" i="7"/>
  <c r="C2739" i="7"/>
  <c r="C2740" i="7"/>
  <c r="C2741" i="7"/>
  <c r="C2742" i="7"/>
  <c r="C2743" i="7"/>
  <c r="C2744" i="7"/>
  <c r="C2745" i="7"/>
  <c r="C2746" i="7"/>
  <c r="C2747" i="7"/>
  <c r="C2748" i="7"/>
  <c r="C2749" i="7"/>
  <c r="C2750" i="7"/>
  <c r="C2751" i="7"/>
  <c r="C2752" i="7"/>
  <c r="C2753" i="7"/>
  <c r="C2754" i="7"/>
  <c r="C2755" i="7"/>
  <c r="C2756" i="7"/>
  <c r="C2757" i="7"/>
  <c r="C2758" i="7"/>
  <c r="C2759" i="7"/>
  <c r="C2760" i="7"/>
  <c r="C2761" i="7"/>
  <c r="C2762" i="7"/>
  <c r="C2763" i="7"/>
  <c r="C2764" i="7"/>
  <c r="C2765" i="7"/>
  <c r="C2766" i="7"/>
  <c r="C2767" i="7"/>
  <c r="C2768" i="7"/>
  <c r="C2769" i="7"/>
  <c r="C2770" i="7"/>
  <c r="C2771" i="7"/>
  <c r="C2772" i="7"/>
  <c r="C2773" i="7"/>
  <c r="C2774" i="7"/>
  <c r="C2775" i="7"/>
  <c r="C2776" i="7"/>
  <c r="C2777" i="7"/>
  <c r="C2778" i="7"/>
  <c r="C2779" i="7"/>
  <c r="C2780" i="7"/>
  <c r="C2781" i="7"/>
  <c r="C2782" i="7"/>
  <c r="C2783" i="7"/>
  <c r="C2784" i="7"/>
  <c r="C2785" i="7"/>
  <c r="C2786" i="7"/>
  <c r="C2787" i="7"/>
  <c r="C2788" i="7"/>
  <c r="C2789" i="7"/>
  <c r="C2790" i="7"/>
  <c r="C2791" i="7"/>
  <c r="C2792" i="7"/>
  <c r="C2793" i="7"/>
  <c r="C2794" i="7"/>
  <c r="C2795" i="7"/>
  <c r="C2796" i="7"/>
  <c r="C2797" i="7"/>
  <c r="C2798" i="7"/>
  <c r="C2799" i="7"/>
  <c r="C2800" i="7"/>
  <c r="C2801" i="7"/>
  <c r="C2802" i="7"/>
  <c r="C2803" i="7"/>
  <c r="C2804" i="7"/>
  <c r="C2805" i="7"/>
  <c r="C2806" i="7"/>
  <c r="C2807" i="7"/>
  <c r="C2808" i="7"/>
  <c r="C2809" i="7"/>
  <c r="C2810" i="7"/>
  <c r="C2811" i="7"/>
  <c r="C2812" i="7"/>
  <c r="C2813" i="7"/>
  <c r="C2814" i="7"/>
  <c r="C2815" i="7"/>
  <c r="C2816" i="7"/>
  <c r="C2817" i="7"/>
  <c r="C2818" i="7"/>
  <c r="C2819" i="7"/>
  <c r="C2820" i="7"/>
  <c r="C2821" i="7"/>
  <c r="C2822" i="7"/>
  <c r="C2823" i="7"/>
  <c r="C2824" i="7"/>
  <c r="C2825" i="7"/>
  <c r="C2826" i="7"/>
  <c r="C2827" i="7"/>
  <c r="C2828" i="7"/>
  <c r="C2829" i="7"/>
  <c r="C2830" i="7"/>
  <c r="C2831" i="7"/>
  <c r="C2832" i="7"/>
  <c r="C2833" i="7"/>
  <c r="C2834" i="7"/>
  <c r="C2835" i="7"/>
  <c r="C2836" i="7"/>
  <c r="C2837" i="7"/>
  <c r="C2838" i="7"/>
  <c r="C2839" i="7"/>
  <c r="C2840" i="7"/>
  <c r="C2841" i="7"/>
  <c r="C2842" i="7"/>
  <c r="C2843" i="7"/>
  <c r="C2844" i="7"/>
  <c r="C2845" i="7"/>
  <c r="C2846" i="7"/>
  <c r="C2847" i="7"/>
  <c r="C2848" i="7"/>
  <c r="C2849" i="7"/>
  <c r="C2850" i="7"/>
  <c r="C2851" i="7"/>
  <c r="C2852" i="7"/>
  <c r="C2853" i="7"/>
  <c r="C2854" i="7"/>
  <c r="C2855" i="7"/>
  <c r="C2856" i="7"/>
  <c r="C2857" i="7"/>
  <c r="C2858" i="7"/>
  <c r="C2859" i="7"/>
  <c r="C2860" i="7"/>
  <c r="C2861" i="7"/>
  <c r="C2862" i="7"/>
  <c r="C2863" i="7"/>
  <c r="C2864" i="7"/>
  <c r="C2865" i="7"/>
  <c r="C2866" i="7"/>
  <c r="C2867" i="7"/>
  <c r="C2868" i="7"/>
  <c r="C2869" i="7"/>
  <c r="C2870" i="7"/>
  <c r="C2871" i="7"/>
  <c r="C2872" i="7"/>
  <c r="C2873" i="7"/>
  <c r="C2874" i="7"/>
  <c r="C2875" i="7"/>
  <c r="C2876" i="7"/>
  <c r="C2877" i="7"/>
  <c r="C2878" i="7"/>
  <c r="C2879" i="7"/>
  <c r="C2880" i="7"/>
  <c r="C2881" i="7"/>
  <c r="C2882" i="7"/>
  <c r="C2883" i="7"/>
  <c r="C2884" i="7"/>
  <c r="C2885" i="7"/>
  <c r="C2886" i="7"/>
  <c r="C2887" i="7"/>
  <c r="C2888" i="7"/>
  <c r="C2889" i="7"/>
  <c r="C2890" i="7"/>
  <c r="C2891" i="7"/>
  <c r="C2892" i="7"/>
  <c r="C2893" i="7"/>
  <c r="C2894" i="7"/>
  <c r="C2895" i="7"/>
  <c r="C2896" i="7"/>
  <c r="C2897" i="7"/>
  <c r="C2898" i="7"/>
  <c r="C2899" i="7"/>
  <c r="C2900" i="7"/>
  <c r="C2901" i="7"/>
  <c r="C2902" i="7"/>
  <c r="C2903" i="7"/>
  <c r="C2904" i="7"/>
  <c r="C2905" i="7"/>
  <c r="C2906" i="7"/>
  <c r="C2907" i="7"/>
  <c r="C2908" i="7"/>
  <c r="C2909" i="7"/>
  <c r="C2910" i="7"/>
  <c r="C2911" i="7"/>
  <c r="C2912" i="7"/>
  <c r="C2913" i="7"/>
  <c r="C2914" i="7"/>
  <c r="C2915" i="7"/>
  <c r="C2916" i="7"/>
  <c r="C2917" i="7"/>
  <c r="C2918" i="7"/>
  <c r="C2919" i="7"/>
  <c r="C2920" i="7"/>
  <c r="C2921" i="7"/>
  <c r="C2922" i="7"/>
  <c r="C2923" i="7"/>
  <c r="C2924" i="7"/>
  <c r="C2925" i="7"/>
  <c r="C2926" i="7"/>
  <c r="C2927" i="7"/>
  <c r="C2928" i="7"/>
  <c r="C2929" i="7"/>
  <c r="C2930" i="7"/>
  <c r="C2931" i="7"/>
  <c r="C2932" i="7"/>
  <c r="C2933" i="7"/>
  <c r="C2934" i="7"/>
  <c r="C2935" i="7"/>
  <c r="C2936" i="7"/>
  <c r="C2937" i="7"/>
  <c r="C2938" i="7"/>
  <c r="C2939" i="7"/>
  <c r="C2940" i="7"/>
  <c r="C2941" i="7"/>
  <c r="C2942" i="7"/>
  <c r="C2943" i="7"/>
  <c r="C2944" i="7"/>
  <c r="C2945" i="7"/>
  <c r="C2946" i="7"/>
  <c r="C2947" i="7"/>
  <c r="C2948" i="7"/>
  <c r="C2949" i="7"/>
  <c r="C2950" i="7"/>
  <c r="C2951" i="7"/>
  <c r="C2952" i="7"/>
  <c r="C2953" i="7"/>
  <c r="C2954" i="7"/>
  <c r="C2955" i="7"/>
  <c r="C2956" i="7"/>
  <c r="C2957" i="7"/>
  <c r="C2958" i="7"/>
  <c r="C2959" i="7"/>
  <c r="C2960" i="7"/>
  <c r="C2961" i="7"/>
  <c r="C2962" i="7"/>
  <c r="C2963" i="7"/>
  <c r="C2964" i="7"/>
  <c r="C2965" i="7"/>
  <c r="C2966" i="7"/>
  <c r="C2967" i="7"/>
  <c r="C2968" i="7"/>
  <c r="C2969" i="7"/>
  <c r="C2970" i="7"/>
  <c r="C2971" i="7"/>
  <c r="C2972" i="7"/>
  <c r="C2973" i="7"/>
  <c r="C2974" i="7"/>
  <c r="C2975" i="7"/>
  <c r="C2976" i="7"/>
  <c r="C2977" i="7"/>
  <c r="C2978" i="7"/>
  <c r="C2979" i="7"/>
  <c r="C2980" i="7"/>
  <c r="C2981" i="7"/>
  <c r="C2982" i="7"/>
  <c r="C2983" i="7"/>
  <c r="C2984" i="7"/>
  <c r="C2985" i="7"/>
  <c r="C2986" i="7"/>
  <c r="C2987" i="7"/>
  <c r="C2988" i="7"/>
  <c r="C2989" i="7"/>
  <c r="C2990" i="7"/>
  <c r="C2991" i="7"/>
  <c r="C2992" i="7"/>
  <c r="C2993" i="7"/>
  <c r="C2994" i="7"/>
  <c r="C2995" i="7"/>
  <c r="C2996" i="7"/>
  <c r="C2997" i="7"/>
  <c r="C2998" i="7"/>
  <c r="C2999" i="7"/>
  <c r="C3000" i="7"/>
  <c r="C3001" i="7"/>
  <c r="C3002" i="7"/>
  <c r="C3003" i="7"/>
  <c r="C3004" i="7"/>
  <c r="C3005" i="7"/>
  <c r="C3006" i="7"/>
  <c r="C3007" i="7"/>
  <c r="C3008" i="7"/>
  <c r="C3009" i="7"/>
  <c r="C3010" i="7"/>
  <c r="C3011" i="7"/>
  <c r="C3012" i="7"/>
  <c r="C3013" i="7"/>
  <c r="C3014" i="7"/>
  <c r="C3015" i="7"/>
  <c r="C3016" i="7"/>
  <c r="C3017" i="7"/>
  <c r="C3018" i="7"/>
  <c r="C3019" i="7"/>
  <c r="C3020" i="7"/>
  <c r="C3021" i="7"/>
  <c r="C3022" i="7"/>
  <c r="C3023" i="7"/>
  <c r="C3024" i="7"/>
  <c r="C3025" i="7"/>
  <c r="C3026" i="7"/>
  <c r="C3027" i="7"/>
  <c r="C3028" i="7"/>
  <c r="C3029" i="7"/>
  <c r="C3030" i="7"/>
  <c r="C3031" i="7"/>
  <c r="C3032" i="7"/>
  <c r="C3033" i="7"/>
  <c r="C3034" i="7"/>
  <c r="C3035" i="7"/>
  <c r="C3036" i="7"/>
  <c r="C3037" i="7"/>
  <c r="C3038" i="7"/>
  <c r="C3039" i="7"/>
  <c r="C3040" i="7"/>
  <c r="C3041" i="7"/>
  <c r="C3042" i="7"/>
  <c r="C3043" i="7"/>
  <c r="C3044" i="7"/>
  <c r="C3045" i="7"/>
  <c r="C3046" i="7"/>
  <c r="C3047" i="7"/>
  <c r="C3048" i="7"/>
  <c r="C3049" i="7"/>
  <c r="C3050" i="7"/>
  <c r="C3051" i="7"/>
  <c r="C3052" i="7"/>
  <c r="C3053" i="7"/>
  <c r="C3054" i="7"/>
  <c r="C3055" i="7"/>
  <c r="C3056" i="7"/>
  <c r="C3057" i="7"/>
  <c r="C3058" i="7"/>
  <c r="C3059" i="7"/>
  <c r="C3060" i="7"/>
  <c r="C3061" i="7"/>
  <c r="C3062" i="7"/>
  <c r="C3063" i="7"/>
  <c r="C3064" i="7"/>
  <c r="C3065" i="7"/>
  <c r="C3066" i="7"/>
  <c r="C3067" i="7"/>
  <c r="C3068" i="7"/>
  <c r="C3069" i="7"/>
  <c r="C3070" i="7"/>
  <c r="C3071" i="7"/>
  <c r="C3072" i="7"/>
  <c r="C3073" i="7"/>
  <c r="C3074" i="7"/>
  <c r="C3075" i="7"/>
  <c r="C3076" i="7"/>
  <c r="C3077" i="7"/>
  <c r="C3078" i="7"/>
  <c r="C3079" i="7"/>
  <c r="C3080" i="7"/>
  <c r="C3081" i="7"/>
  <c r="C3082" i="7"/>
  <c r="C3083" i="7"/>
  <c r="C3084" i="7"/>
  <c r="C3085" i="7"/>
  <c r="C3086" i="7"/>
  <c r="C3087" i="7"/>
  <c r="C3088" i="7"/>
  <c r="C3089" i="7"/>
  <c r="C3090" i="7"/>
  <c r="C3091" i="7"/>
  <c r="C3092" i="7"/>
  <c r="C3093" i="7"/>
  <c r="C3094" i="7"/>
  <c r="C3095" i="7"/>
  <c r="C3096" i="7"/>
  <c r="C3097" i="7"/>
  <c r="C3098" i="7"/>
  <c r="C3099" i="7"/>
  <c r="C3100" i="7"/>
  <c r="C3101" i="7"/>
  <c r="C3102" i="7"/>
  <c r="C3103" i="7"/>
  <c r="C3104" i="7"/>
  <c r="C3105" i="7"/>
  <c r="C3106" i="7"/>
  <c r="C3107" i="7"/>
  <c r="C3108" i="7"/>
  <c r="C3109" i="7"/>
  <c r="C3110" i="7"/>
  <c r="C3111" i="7"/>
  <c r="C3112" i="7"/>
  <c r="C3113" i="7"/>
  <c r="C3114" i="7"/>
  <c r="C3115" i="7"/>
  <c r="C3116" i="7"/>
  <c r="C3117" i="7"/>
  <c r="C3118" i="7"/>
  <c r="C3119" i="7"/>
  <c r="C3120" i="7"/>
  <c r="C3121" i="7"/>
  <c r="C3122" i="7"/>
  <c r="C3123" i="7"/>
  <c r="C3124" i="7"/>
  <c r="C3125" i="7"/>
  <c r="C3126" i="7"/>
  <c r="C3127" i="7"/>
  <c r="C3128" i="7"/>
  <c r="C3129" i="7"/>
  <c r="C3130" i="7"/>
  <c r="C3131" i="7"/>
  <c r="C3132" i="7"/>
  <c r="C3133" i="7"/>
  <c r="C3134" i="7"/>
  <c r="C3135" i="7"/>
  <c r="C3136" i="7"/>
  <c r="C3137" i="7"/>
  <c r="C3138" i="7"/>
  <c r="C3139" i="7"/>
  <c r="C3140" i="7"/>
  <c r="C3141" i="7"/>
  <c r="C3142" i="7"/>
  <c r="C3143" i="7"/>
  <c r="C3144" i="7"/>
  <c r="C3145" i="7"/>
  <c r="C3146" i="7"/>
  <c r="C3147" i="7"/>
  <c r="C3148" i="7"/>
  <c r="C3149" i="7"/>
  <c r="C3150" i="7"/>
  <c r="C3151" i="7"/>
  <c r="C3152" i="7"/>
  <c r="C3153" i="7"/>
  <c r="C3154" i="7"/>
  <c r="C3155" i="7"/>
  <c r="C3156" i="7"/>
  <c r="C3157" i="7"/>
  <c r="C3158" i="7"/>
  <c r="C3159" i="7"/>
  <c r="C3160" i="7"/>
  <c r="C3161" i="7"/>
  <c r="C3162" i="7"/>
  <c r="C3163" i="7"/>
  <c r="C3164" i="7"/>
  <c r="C3165" i="7"/>
  <c r="C3166" i="7"/>
  <c r="C3167" i="7"/>
  <c r="C3168" i="7"/>
  <c r="C3169" i="7"/>
  <c r="C3170" i="7"/>
  <c r="C3171" i="7"/>
  <c r="C3172" i="7"/>
  <c r="C3173" i="7"/>
  <c r="C3174" i="7"/>
  <c r="C3175" i="7"/>
  <c r="C3176" i="7"/>
  <c r="C3177" i="7"/>
  <c r="C3178" i="7"/>
  <c r="C3179" i="7"/>
  <c r="C3180" i="7"/>
  <c r="C3181" i="7"/>
  <c r="C3182" i="7"/>
  <c r="C3183" i="7"/>
  <c r="C3184" i="7"/>
  <c r="C3185" i="7"/>
  <c r="C3186" i="7"/>
  <c r="C3187" i="7"/>
  <c r="C3188" i="7"/>
  <c r="C3189" i="7"/>
  <c r="C3190" i="7"/>
  <c r="C3191" i="7"/>
  <c r="C3192" i="7"/>
  <c r="C3193" i="7"/>
  <c r="C3194" i="7"/>
  <c r="C3195" i="7"/>
  <c r="C3196" i="7"/>
  <c r="C3197" i="7"/>
  <c r="C3198" i="7"/>
  <c r="C3199" i="7"/>
  <c r="C3200" i="7"/>
  <c r="C3201" i="7"/>
  <c r="C3202" i="7"/>
  <c r="C3203" i="7"/>
  <c r="C3204" i="7"/>
  <c r="C3205" i="7"/>
  <c r="C3206" i="7"/>
  <c r="C3207" i="7"/>
  <c r="C3208" i="7"/>
  <c r="C3209" i="7"/>
  <c r="C3210" i="7"/>
  <c r="C3211" i="7"/>
  <c r="C3212" i="7"/>
  <c r="C3213" i="7"/>
  <c r="C3214" i="7"/>
  <c r="C3215" i="7"/>
  <c r="C3216" i="7"/>
  <c r="C3217" i="7"/>
  <c r="C3218" i="7"/>
  <c r="C3219" i="7"/>
  <c r="C3220" i="7"/>
  <c r="C3221" i="7"/>
  <c r="C3222" i="7"/>
  <c r="C3223" i="7"/>
  <c r="C3224" i="7"/>
  <c r="C3225" i="7"/>
  <c r="C3226" i="7"/>
  <c r="C3227" i="7"/>
  <c r="C3228" i="7"/>
  <c r="C3229" i="7"/>
  <c r="C3230" i="7"/>
  <c r="C3231" i="7"/>
  <c r="C3232" i="7"/>
  <c r="C3233" i="7"/>
  <c r="C3234" i="7"/>
  <c r="C3235" i="7"/>
  <c r="C3236" i="7"/>
  <c r="C3237" i="7"/>
  <c r="C3238" i="7"/>
  <c r="C3239" i="7"/>
  <c r="C3240" i="7"/>
  <c r="C3241" i="7"/>
  <c r="C3242" i="7"/>
  <c r="C3243" i="7"/>
  <c r="C3244" i="7"/>
  <c r="C3245" i="7"/>
  <c r="C3246" i="7"/>
  <c r="C3247" i="7"/>
  <c r="C3248" i="7"/>
  <c r="C3249" i="7"/>
  <c r="C3250" i="7"/>
  <c r="C3251" i="7"/>
  <c r="C3252" i="7"/>
  <c r="C3253" i="7"/>
  <c r="C3254" i="7"/>
  <c r="C3255" i="7"/>
  <c r="C3256" i="7"/>
  <c r="C3257" i="7"/>
  <c r="C3258" i="7"/>
  <c r="C3259" i="7"/>
  <c r="C3260" i="7"/>
  <c r="C3261" i="7"/>
  <c r="C3262" i="7"/>
  <c r="C3263" i="7"/>
  <c r="C3264" i="7"/>
  <c r="C3265" i="7"/>
  <c r="C3266" i="7"/>
  <c r="C3267" i="7"/>
  <c r="C3268" i="7"/>
  <c r="C3269" i="7"/>
  <c r="C3270" i="7"/>
  <c r="C3271" i="7"/>
  <c r="C3272" i="7"/>
  <c r="C3273" i="7"/>
  <c r="C3274" i="7"/>
  <c r="C3275" i="7"/>
  <c r="C3276" i="7"/>
  <c r="C3277" i="7"/>
  <c r="C3278" i="7"/>
  <c r="C3279" i="7"/>
  <c r="C3280" i="7"/>
  <c r="C3281" i="7"/>
  <c r="C3282" i="7"/>
  <c r="C3283" i="7"/>
  <c r="C3284" i="7"/>
  <c r="C3285" i="7"/>
  <c r="C3286" i="7"/>
  <c r="C3287" i="7"/>
  <c r="C3288" i="7"/>
  <c r="C3289" i="7"/>
  <c r="C3290" i="7"/>
  <c r="C3291" i="7"/>
  <c r="C3292" i="7"/>
  <c r="C3293" i="7"/>
  <c r="C3294" i="7"/>
  <c r="C3295" i="7"/>
  <c r="C3296" i="7"/>
  <c r="C3297" i="7"/>
  <c r="C3298" i="7"/>
  <c r="C3299" i="7"/>
  <c r="C3300" i="7"/>
  <c r="C3301" i="7"/>
  <c r="C3302" i="7"/>
  <c r="C3303" i="7"/>
  <c r="C3304" i="7"/>
  <c r="C3305" i="7"/>
  <c r="C3306" i="7"/>
  <c r="C3307" i="7"/>
  <c r="C3308" i="7"/>
  <c r="C3309" i="7"/>
  <c r="C3310" i="7"/>
  <c r="C3311" i="7"/>
  <c r="C3312" i="7"/>
  <c r="C3313" i="7"/>
  <c r="C3314" i="7"/>
  <c r="C3315" i="7"/>
  <c r="C3316" i="7"/>
  <c r="C3317" i="7"/>
  <c r="C3318" i="7"/>
  <c r="C3319" i="7"/>
  <c r="C3320" i="7"/>
  <c r="C3321" i="7"/>
  <c r="C3322" i="7"/>
  <c r="C3323" i="7"/>
  <c r="C3324" i="7"/>
  <c r="C3325" i="7"/>
  <c r="C3326" i="7"/>
  <c r="C3327" i="7"/>
  <c r="C3328" i="7"/>
  <c r="C3329" i="7"/>
  <c r="C3330" i="7"/>
  <c r="C3331" i="7"/>
  <c r="C3332" i="7"/>
  <c r="C3333" i="7"/>
  <c r="C3334" i="7"/>
  <c r="C3335" i="7"/>
  <c r="C3336" i="7"/>
  <c r="C3337" i="7"/>
  <c r="C3338" i="7"/>
  <c r="C3339" i="7"/>
  <c r="C3340" i="7"/>
  <c r="C3341" i="7"/>
  <c r="C3342" i="7"/>
  <c r="C3343" i="7"/>
  <c r="C3344" i="7"/>
  <c r="C3345" i="7"/>
  <c r="C3346" i="7"/>
  <c r="C3347" i="7"/>
  <c r="C3348" i="7"/>
  <c r="C3349" i="7"/>
  <c r="C3350" i="7"/>
  <c r="C3351" i="7"/>
  <c r="C3352" i="7"/>
  <c r="C3353" i="7"/>
  <c r="C3354" i="7"/>
  <c r="C3355" i="7"/>
  <c r="C3356" i="7"/>
  <c r="C3357" i="7"/>
  <c r="C3358" i="7"/>
  <c r="C3359" i="7"/>
  <c r="C3360" i="7"/>
  <c r="C3361" i="7"/>
  <c r="C3362" i="7"/>
  <c r="C3363" i="7"/>
  <c r="C3364" i="7"/>
  <c r="C3365" i="7"/>
  <c r="C3366" i="7"/>
  <c r="C3367" i="7"/>
  <c r="C3368" i="7"/>
  <c r="C3369" i="7"/>
  <c r="C3370" i="7"/>
  <c r="C3371" i="7"/>
  <c r="C3372" i="7"/>
  <c r="C3373" i="7"/>
  <c r="C3374" i="7"/>
  <c r="C3375" i="7"/>
  <c r="C3376" i="7"/>
  <c r="C3377" i="7"/>
  <c r="C3378" i="7"/>
  <c r="C3379" i="7"/>
  <c r="C3380" i="7"/>
  <c r="C3381" i="7"/>
  <c r="C3382" i="7"/>
  <c r="C3383" i="7"/>
  <c r="C3384" i="7"/>
  <c r="C3385" i="7"/>
  <c r="C3386" i="7"/>
  <c r="C3387" i="7"/>
  <c r="C3388" i="7"/>
  <c r="C3389" i="7"/>
  <c r="C3390" i="7"/>
  <c r="C3391" i="7"/>
  <c r="C3392" i="7"/>
  <c r="C3393" i="7"/>
  <c r="C3394" i="7"/>
  <c r="C3395" i="7"/>
  <c r="C3396" i="7"/>
  <c r="C3397" i="7"/>
  <c r="C3398" i="7"/>
  <c r="C3399" i="7"/>
  <c r="C3400" i="7"/>
  <c r="C3401" i="7"/>
  <c r="C3402" i="7"/>
  <c r="C3403" i="7"/>
  <c r="C3404" i="7"/>
  <c r="C3405" i="7"/>
  <c r="C3406" i="7"/>
  <c r="C3407" i="7"/>
  <c r="C3408" i="7"/>
  <c r="C3409" i="7"/>
  <c r="C3410" i="7"/>
  <c r="C3411" i="7"/>
  <c r="C3412" i="7"/>
  <c r="C3413" i="7"/>
  <c r="C3414" i="7"/>
  <c r="C3415" i="7"/>
  <c r="C3416" i="7"/>
  <c r="C3417" i="7"/>
  <c r="C3418" i="7"/>
  <c r="C3419" i="7"/>
  <c r="C3420" i="7"/>
  <c r="C3421" i="7"/>
  <c r="C3422" i="7"/>
  <c r="C3423" i="7"/>
  <c r="C3424" i="7"/>
  <c r="C3425" i="7"/>
  <c r="C3426" i="7"/>
  <c r="C3427" i="7"/>
  <c r="C3428" i="7"/>
  <c r="C3429" i="7"/>
  <c r="C3430" i="7"/>
  <c r="C3431" i="7"/>
  <c r="C3432" i="7"/>
  <c r="C3433" i="7"/>
  <c r="C3434" i="7"/>
  <c r="C3435" i="7"/>
  <c r="C3436" i="7"/>
  <c r="C3437" i="7"/>
  <c r="C3438" i="7"/>
  <c r="C3439" i="7"/>
  <c r="C3440" i="7"/>
  <c r="C3441" i="7"/>
  <c r="C3442" i="7"/>
  <c r="C3443" i="7"/>
  <c r="C3444" i="7"/>
  <c r="C3445" i="7"/>
  <c r="C3446" i="7"/>
  <c r="C3447" i="7"/>
  <c r="C3448" i="7"/>
  <c r="C3449" i="7"/>
  <c r="C3450" i="7"/>
  <c r="C3451" i="7"/>
  <c r="C3452" i="7"/>
  <c r="C3453" i="7"/>
  <c r="C3454" i="7"/>
  <c r="C3455" i="7"/>
  <c r="C3456" i="7"/>
  <c r="C3457" i="7"/>
  <c r="C3458" i="7"/>
  <c r="C3459" i="7"/>
  <c r="C3460" i="7"/>
  <c r="C3461" i="7"/>
  <c r="C3462" i="7"/>
  <c r="C3463" i="7"/>
  <c r="C3464" i="7"/>
  <c r="C3465" i="7"/>
  <c r="C3466" i="7"/>
  <c r="C3467" i="7"/>
  <c r="C3468" i="7"/>
  <c r="C3469" i="7"/>
  <c r="C3470" i="7"/>
  <c r="C3471" i="7"/>
  <c r="C3472" i="7"/>
  <c r="C3473" i="7"/>
  <c r="C3474" i="7"/>
  <c r="C3475" i="7"/>
  <c r="C3476" i="7"/>
  <c r="C3477" i="7"/>
  <c r="C3478" i="7"/>
  <c r="C3479" i="7"/>
  <c r="C3480" i="7"/>
  <c r="C3481" i="7"/>
  <c r="C3482" i="7"/>
  <c r="C3483" i="7"/>
  <c r="C3484" i="7"/>
  <c r="C3485" i="7"/>
  <c r="C3486" i="7"/>
  <c r="C3487" i="7"/>
  <c r="C3488" i="7"/>
  <c r="C3489" i="7"/>
  <c r="C3490" i="7"/>
  <c r="C3491" i="7"/>
  <c r="C3492" i="7"/>
  <c r="C3493" i="7"/>
  <c r="C3494" i="7"/>
  <c r="C3495" i="7"/>
  <c r="C3496" i="7"/>
  <c r="C3497" i="7"/>
  <c r="C3498" i="7"/>
  <c r="C3499" i="7"/>
  <c r="C3500" i="7"/>
  <c r="C3501" i="7"/>
  <c r="C3502" i="7"/>
  <c r="C3503" i="7"/>
  <c r="C3504" i="7"/>
  <c r="C3505" i="7"/>
  <c r="C3506" i="7"/>
  <c r="C3507" i="7"/>
  <c r="C3508" i="7"/>
  <c r="C3509" i="7"/>
  <c r="C3510" i="7"/>
  <c r="C3511" i="7"/>
  <c r="C3512" i="7"/>
  <c r="C3513" i="7"/>
  <c r="C3514" i="7"/>
  <c r="C3515" i="7"/>
  <c r="C3516" i="7"/>
  <c r="C3517" i="7"/>
  <c r="C3518" i="7"/>
  <c r="C3519" i="7"/>
  <c r="C3520" i="7"/>
  <c r="C3521" i="7"/>
  <c r="C3522" i="7"/>
  <c r="C3523" i="7"/>
  <c r="C3524" i="7"/>
  <c r="C3525" i="7"/>
  <c r="C3526" i="7"/>
  <c r="C3527" i="7"/>
  <c r="C3528" i="7"/>
  <c r="C3529" i="7"/>
  <c r="C3530" i="7"/>
  <c r="C3531" i="7"/>
  <c r="C3532" i="7"/>
  <c r="C3533" i="7"/>
  <c r="C3534" i="7"/>
  <c r="C3535" i="7"/>
  <c r="C3536" i="7"/>
  <c r="C3537" i="7"/>
  <c r="C3538" i="7"/>
  <c r="C3539" i="7"/>
  <c r="C3540" i="7"/>
  <c r="C3541" i="7"/>
  <c r="C3542" i="7"/>
  <c r="C3543" i="7"/>
  <c r="C3544" i="7"/>
  <c r="C3545" i="7"/>
  <c r="C3546" i="7"/>
  <c r="C3547" i="7"/>
  <c r="C3548" i="7"/>
  <c r="C3549" i="7"/>
  <c r="C3550" i="7"/>
  <c r="C3551" i="7"/>
  <c r="C3552" i="7"/>
  <c r="C3553" i="7"/>
  <c r="C3554" i="7"/>
  <c r="C3555" i="7"/>
  <c r="C3556" i="7"/>
  <c r="C3557" i="7"/>
  <c r="C3558" i="7"/>
  <c r="C3559" i="7"/>
  <c r="C3560" i="7"/>
  <c r="C3561" i="7"/>
  <c r="C3562" i="7"/>
  <c r="C3563" i="7"/>
  <c r="C3564" i="7"/>
  <c r="C3565" i="7"/>
  <c r="C3566" i="7"/>
  <c r="C3567" i="7"/>
  <c r="C3568" i="7"/>
  <c r="C3569" i="7"/>
  <c r="C3570" i="7"/>
  <c r="C3571" i="7"/>
  <c r="C3572" i="7"/>
  <c r="C3573" i="7"/>
  <c r="C3574" i="7"/>
  <c r="C3575" i="7"/>
  <c r="C3576" i="7"/>
  <c r="C3577" i="7"/>
  <c r="C3578" i="7"/>
  <c r="C3579" i="7"/>
  <c r="C3580" i="7"/>
  <c r="C3581" i="7"/>
  <c r="C3582" i="7"/>
  <c r="C3583" i="7"/>
  <c r="C3584" i="7"/>
  <c r="C3585" i="7"/>
  <c r="C3586" i="7"/>
  <c r="C3587" i="7"/>
  <c r="C3588" i="7"/>
  <c r="C3589" i="7"/>
  <c r="C3590" i="7"/>
  <c r="C3591" i="7"/>
  <c r="C3592" i="7"/>
  <c r="C3593" i="7"/>
  <c r="C3594" i="7"/>
  <c r="C3595" i="7"/>
  <c r="C3596" i="7"/>
  <c r="C3597" i="7"/>
  <c r="C3598" i="7"/>
  <c r="C3599" i="7"/>
  <c r="C3600" i="7"/>
  <c r="C3601" i="7"/>
  <c r="C3602" i="7"/>
  <c r="C3603" i="7"/>
  <c r="C3604" i="7"/>
  <c r="C3605" i="7"/>
  <c r="C3606" i="7"/>
  <c r="C3607" i="7"/>
  <c r="C3608" i="7"/>
  <c r="C3609" i="7"/>
  <c r="C3610" i="7"/>
  <c r="C3611" i="7"/>
  <c r="C3612" i="7"/>
  <c r="C3613" i="7"/>
  <c r="C3614" i="7"/>
  <c r="C3615" i="7"/>
  <c r="C3616" i="7"/>
  <c r="C3617" i="7"/>
  <c r="C3618" i="7"/>
  <c r="C3619" i="7"/>
  <c r="C3620" i="7"/>
  <c r="C3621" i="7"/>
  <c r="C3622" i="7"/>
  <c r="C3623" i="7"/>
  <c r="C3624" i="7"/>
  <c r="C3625" i="7"/>
  <c r="C3626" i="7"/>
  <c r="C3627" i="7"/>
  <c r="C3628" i="7"/>
  <c r="C3629" i="7"/>
  <c r="C3630" i="7"/>
  <c r="C3631" i="7"/>
  <c r="C3632" i="7"/>
  <c r="C3633" i="7"/>
  <c r="C3634" i="7"/>
  <c r="C3635" i="7"/>
  <c r="C3636" i="7"/>
  <c r="C3637" i="7"/>
  <c r="C3638" i="7"/>
  <c r="C3639" i="7"/>
  <c r="C3640" i="7"/>
  <c r="C3641" i="7"/>
  <c r="C3642" i="7"/>
  <c r="C3643" i="7"/>
  <c r="C3644" i="7"/>
  <c r="C3645" i="7"/>
  <c r="C3646" i="7"/>
  <c r="C3647" i="7"/>
  <c r="C3648" i="7"/>
  <c r="C3649" i="7"/>
  <c r="C3650" i="7"/>
  <c r="C3651" i="7"/>
  <c r="C3652" i="7"/>
  <c r="C3653" i="7"/>
  <c r="C3654" i="7"/>
  <c r="C3655" i="7"/>
  <c r="C3656" i="7"/>
  <c r="C3657" i="7"/>
  <c r="C3658" i="7"/>
  <c r="C3659" i="7"/>
  <c r="C3660" i="7"/>
  <c r="C3661" i="7"/>
  <c r="C3662" i="7"/>
  <c r="C3663" i="7"/>
  <c r="C3664" i="7"/>
  <c r="C3665" i="7"/>
  <c r="C3666" i="7"/>
  <c r="C3667" i="7"/>
  <c r="C3668" i="7"/>
  <c r="C3669" i="7"/>
  <c r="C3670" i="7"/>
  <c r="C3671" i="7"/>
  <c r="C3672" i="7"/>
  <c r="C3673" i="7"/>
  <c r="C3674" i="7"/>
  <c r="C3675" i="7"/>
  <c r="C3676" i="7"/>
  <c r="C3677" i="7"/>
  <c r="C3678" i="7"/>
  <c r="C3679" i="7"/>
  <c r="C3680" i="7"/>
  <c r="C3681" i="7"/>
  <c r="C3682" i="7"/>
  <c r="C3683" i="7"/>
  <c r="C3684" i="7"/>
  <c r="C3685" i="7"/>
  <c r="C3686" i="7"/>
  <c r="C3687" i="7"/>
  <c r="C3688" i="7"/>
  <c r="C3689" i="7"/>
  <c r="C3690" i="7"/>
  <c r="C3691" i="7"/>
  <c r="C3692" i="7"/>
  <c r="C3693" i="7"/>
  <c r="C3694" i="7"/>
  <c r="C3695" i="7"/>
  <c r="C3696" i="7"/>
  <c r="C3697" i="7"/>
  <c r="C3698" i="7"/>
  <c r="C3699" i="7"/>
  <c r="C3700" i="7"/>
  <c r="C3701" i="7"/>
  <c r="C3702" i="7"/>
  <c r="C3703" i="7"/>
  <c r="C3704" i="7"/>
  <c r="C3705" i="7"/>
  <c r="C3706" i="7"/>
  <c r="C3707" i="7"/>
  <c r="C3708" i="7"/>
  <c r="C3709" i="7"/>
  <c r="C3710" i="7"/>
  <c r="C3711" i="7"/>
  <c r="C3712" i="7"/>
  <c r="C3713" i="7"/>
  <c r="C3714" i="7"/>
  <c r="C3715" i="7"/>
  <c r="C3716" i="7"/>
  <c r="C3717" i="7"/>
  <c r="C3718" i="7"/>
  <c r="C3719" i="7"/>
  <c r="C3720" i="7"/>
  <c r="C3721" i="7"/>
  <c r="C3722" i="7"/>
  <c r="C3723" i="7"/>
  <c r="C3724" i="7"/>
  <c r="C3725" i="7"/>
  <c r="C3726" i="7"/>
  <c r="C3727" i="7"/>
  <c r="C3728" i="7"/>
  <c r="C3729" i="7"/>
  <c r="C3730" i="7"/>
  <c r="C3731" i="7"/>
  <c r="C3732" i="7"/>
  <c r="C3733" i="7"/>
  <c r="C3734" i="7"/>
  <c r="C3735" i="7"/>
  <c r="C3736" i="7"/>
  <c r="C3737" i="7"/>
  <c r="C3738" i="7"/>
  <c r="C3739" i="7"/>
  <c r="C3740" i="7"/>
  <c r="C3741" i="7"/>
  <c r="C3742" i="7"/>
  <c r="C3743" i="7"/>
  <c r="C3744" i="7"/>
  <c r="C3745" i="7"/>
  <c r="C3746" i="7"/>
  <c r="C3747" i="7"/>
  <c r="C3748" i="7"/>
  <c r="C3749" i="7"/>
  <c r="C3750" i="7"/>
  <c r="C3751" i="7"/>
  <c r="C3752" i="7"/>
  <c r="C3753" i="7"/>
  <c r="C3754" i="7"/>
  <c r="C3755" i="7"/>
  <c r="C3756" i="7"/>
  <c r="C3757" i="7"/>
  <c r="C3758" i="7"/>
  <c r="C3759" i="7"/>
  <c r="C3760" i="7"/>
  <c r="C3761" i="7"/>
  <c r="C3762" i="7"/>
  <c r="C3763" i="7"/>
  <c r="C3764" i="7"/>
  <c r="C3765" i="7"/>
  <c r="C3766" i="7"/>
  <c r="C3767" i="7"/>
  <c r="C3768" i="7"/>
  <c r="C3769" i="7"/>
  <c r="C3770" i="7"/>
  <c r="C3771" i="7"/>
  <c r="C3772" i="7"/>
  <c r="C3773" i="7"/>
  <c r="C3774" i="7"/>
  <c r="C3775" i="7"/>
  <c r="C3776" i="7"/>
  <c r="C3777" i="7"/>
  <c r="C3778" i="7"/>
  <c r="C3779" i="7"/>
  <c r="C3780" i="7"/>
  <c r="C3781" i="7"/>
  <c r="C3782" i="7"/>
  <c r="C3783" i="7"/>
  <c r="C3784" i="7"/>
  <c r="C3785" i="7"/>
  <c r="C3786" i="7"/>
  <c r="C3787" i="7"/>
  <c r="C3788" i="7"/>
  <c r="C3789" i="7"/>
  <c r="C3790" i="7"/>
  <c r="C3791" i="7"/>
  <c r="C3792" i="7"/>
  <c r="C3793" i="7"/>
  <c r="C3794" i="7"/>
  <c r="C3795" i="7"/>
  <c r="C3796" i="7"/>
  <c r="C3797" i="7"/>
  <c r="C3798" i="7"/>
  <c r="C3799" i="7"/>
  <c r="C3800" i="7"/>
  <c r="C3801" i="7"/>
  <c r="C3802" i="7"/>
  <c r="C3803" i="7"/>
  <c r="C3804" i="7"/>
  <c r="C3805" i="7"/>
  <c r="C3806" i="7"/>
  <c r="C3807" i="7"/>
  <c r="C3808" i="7"/>
  <c r="C3809" i="7"/>
  <c r="C3810" i="7"/>
  <c r="C3811" i="7"/>
  <c r="C3812" i="7"/>
  <c r="C3813" i="7"/>
  <c r="C3814" i="7"/>
  <c r="C3815" i="7"/>
  <c r="C3816" i="7"/>
  <c r="C3817" i="7"/>
  <c r="C3818" i="7"/>
  <c r="C3819" i="7"/>
  <c r="C3820" i="7"/>
  <c r="C3821" i="7"/>
  <c r="C3822" i="7"/>
  <c r="C3823" i="7"/>
  <c r="C3824" i="7"/>
  <c r="C3825" i="7"/>
  <c r="C3826" i="7"/>
  <c r="C3827" i="7"/>
  <c r="C3828" i="7"/>
  <c r="C3829" i="7"/>
  <c r="C3830" i="7"/>
  <c r="C3831" i="7"/>
  <c r="C3832" i="7"/>
  <c r="C3833" i="7"/>
  <c r="C3834" i="7"/>
  <c r="C3835" i="7"/>
  <c r="C3836" i="7"/>
  <c r="C3837" i="7"/>
  <c r="C3838" i="7"/>
  <c r="C3839" i="7"/>
  <c r="C3840" i="7"/>
  <c r="C3841" i="7"/>
  <c r="C3842" i="7"/>
  <c r="C3843" i="7"/>
  <c r="C3844" i="7"/>
  <c r="C3845" i="7"/>
  <c r="C3846" i="7"/>
  <c r="C3847" i="7"/>
  <c r="C3848" i="7"/>
  <c r="C3849" i="7"/>
  <c r="C3850" i="7"/>
  <c r="C3851" i="7"/>
  <c r="C3852" i="7"/>
  <c r="C3853" i="7"/>
  <c r="C3854" i="7"/>
  <c r="C3855" i="7"/>
  <c r="C3856" i="7"/>
  <c r="C3857" i="7"/>
  <c r="C3858" i="7"/>
  <c r="C3859" i="7"/>
  <c r="C3860" i="7"/>
  <c r="C3861" i="7"/>
  <c r="C3862" i="7"/>
  <c r="C3863" i="7"/>
  <c r="C3864" i="7"/>
  <c r="C3865" i="7"/>
  <c r="C3866" i="7"/>
  <c r="C3867" i="7"/>
  <c r="C3868" i="7"/>
  <c r="C3869" i="7"/>
  <c r="C3870" i="7"/>
  <c r="C3871" i="7"/>
  <c r="C3872" i="7"/>
  <c r="C3873" i="7"/>
  <c r="C3874" i="7"/>
  <c r="C3875" i="7"/>
  <c r="C3876" i="7"/>
  <c r="C3877" i="7"/>
  <c r="C3878" i="7"/>
  <c r="C3879" i="7"/>
  <c r="C3880" i="7"/>
  <c r="C3881" i="7"/>
  <c r="C3882" i="7"/>
  <c r="C3883" i="7"/>
  <c r="C3884" i="7"/>
  <c r="C3885" i="7"/>
  <c r="C3886" i="7"/>
  <c r="C3887" i="7"/>
  <c r="C3888" i="7"/>
  <c r="C3889" i="7"/>
  <c r="C3890" i="7"/>
  <c r="C3891" i="7"/>
  <c r="C3892" i="7"/>
  <c r="C3893" i="7"/>
  <c r="C3894" i="7"/>
  <c r="C3895" i="7"/>
  <c r="C3896" i="7"/>
  <c r="C3897" i="7"/>
  <c r="C3898" i="7"/>
  <c r="C3899" i="7"/>
  <c r="C3900" i="7"/>
  <c r="C3901" i="7"/>
  <c r="C3902" i="7"/>
  <c r="C3903" i="7"/>
  <c r="C3904" i="7"/>
  <c r="C3905" i="7"/>
  <c r="C3906" i="7"/>
  <c r="C3907" i="7"/>
  <c r="C3908" i="7"/>
  <c r="C3909" i="7"/>
  <c r="C3910" i="7"/>
  <c r="C3911" i="7"/>
  <c r="C3912" i="7"/>
  <c r="C3913" i="7"/>
  <c r="C3914" i="7"/>
  <c r="C3915" i="7"/>
  <c r="C3916" i="7"/>
  <c r="C3917" i="7"/>
  <c r="C3918" i="7"/>
  <c r="C3919" i="7"/>
  <c r="C3920" i="7"/>
  <c r="C3921" i="7"/>
  <c r="C3922" i="7"/>
  <c r="C3923" i="7"/>
  <c r="C3924" i="7"/>
  <c r="C3925" i="7"/>
  <c r="C3926" i="7"/>
  <c r="C3927" i="7"/>
  <c r="C3928" i="7"/>
  <c r="C3929" i="7"/>
  <c r="C3930" i="7"/>
  <c r="C3931" i="7"/>
  <c r="C3932" i="7"/>
  <c r="C3933" i="7"/>
  <c r="C3934" i="7"/>
  <c r="C3935" i="7"/>
  <c r="C3936" i="7"/>
  <c r="C3937" i="7"/>
  <c r="C3938" i="7"/>
  <c r="C3939" i="7"/>
  <c r="C3940" i="7"/>
  <c r="C3941" i="7"/>
  <c r="C3942" i="7"/>
  <c r="C3943" i="7"/>
  <c r="C3944" i="7"/>
  <c r="C3945" i="7"/>
  <c r="C3946" i="7"/>
  <c r="C3947" i="7"/>
  <c r="C3948" i="7"/>
  <c r="C3949" i="7"/>
  <c r="C3950" i="7"/>
  <c r="C3951" i="7"/>
  <c r="C3952" i="7"/>
  <c r="C3953" i="7"/>
  <c r="C3954" i="7"/>
  <c r="C3955" i="7"/>
  <c r="C3956" i="7"/>
  <c r="C3957" i="7"/>
  <c r="C3958" i="7"/>
  <c r="C3959" i="7"/>
  <c r="C3960" i="7"/>
  <c r="C3961" i="7"/>
  <c r="C3962" i="7"/>
  <c r="C3963" i="7"/>
  <c r="C3964" i="7"/>
  <c r="C3965" i="7"/>
  <c r="C3966" i="7"/>
  <c r="C3967" i="7"/>
  <c r="C3968" i="7"/>
  <c r="C3969" i="7"/>
  <c r="C3970" i="7"/>
  <c r="C3971" i="7"/>
  <c r="C3972" i="7"/>
  <c r="C3973" i="7"/>
  <c r="C3974" i="7"/>
  <c r="C3975" i="7"/>
  <c r="C3976" i="7"/>
  <c r="C3977" i="7"/>
  <c r="C3978" i="7"/>
  <c r="C3979" i="7"/>
  <c r="C3980" i="7"/>
  <c r="C3981" i="7"/>
  <c r="C3982" i="7"/>
  <c r="C3983" i="7"/>
  <c r="C3984" i="7"/>
  <c r="C3985" i="7"/>
  <c r="C3986" i="7"/>
  <c r="C3987" i="7"/>
  <c r="C3988" i="7"/>
  <c r="C3989" i="7"/>
  <c r="C3990" i="7"/>
  <c r="C3991" i="7"/>
  <c r="C3992" i="7"/>
  <c r="C3993" i="7"/>
  <c r="C3994" i="7"/>
  <c r="C3995" i="7"/>
  <c r="C3996" i="7"/>
  <c r="C3997" i="7"/>
  <c r="C3998" i="7"/>
  <c r="C3999" i="7"/>
  <c r="C4000" i="7"/>
  <c r="C4001" i="7"/>
  <c r="C4002" i="7"/>
  <c r="C4003" i="7"/>
  <c r="C4004" i="7"/>
  <c r="C4005" i="7"/>
  <c r="C4006" i="7"/>
  <c r="C4007" i="7"/>
  <c r="C4008" i="7"/>
  <c r="C4009" i="7"/>
  <c r="C4010" i="7"/>
  <c r="C4011" i="7"/>
  <c r="C4012" i="7"/>
  <c r="C4013" i="7"/>
  <c r="C4014" i="7"/>
  <c r="C4015" i="7"/>
  <c r="C4016" i="7"/>
  <c r="C4017" i="7"/>
  <c r="C4018" i="7"/>
  <c r="C4019" i="7"/>
  <c r="C4020" i="7"/>
  <c r="C4021" i="7"/>
  <c r="C4022" i="7"/>
  <c r="C4023" i="7"/>
  <c r="C4024" i="7"/>
  <c r="C4025" i="7"/>
  <c r="C4026" i="7"/>
  <c r="C4027" i="7"/>
  <c r="C4028" i="7"/>
  <c r="C4029" i="7"/>
  <c r="C4030" i="7"/>
  <c r="C4031" i="7"/>
  <c r="C4032" i="7"/>
  <c r="C4033" i="7"/>
  <c r="C4034" i="7"/>
  <c r="C4035" i="7"/>
  <c r="C4036" i="7"/>
  <c r="C4037" i="7"/>
  <c r="C4038" i="7"/>
  <c r="C4039" i="7"/>
  <c r="C4040" i="7"/>
  <c r="C4041" i="7"/>
  <c r="C4042" i="7"/>
  <c r="C4043" i="7"/>
  <c r="C4044" i="7"/>
  <c r="C4045" i="7"/>
  <c r="C4046" i="7"/>
  <c r="C4047" i="7"/>
  <c r="C4048" i="7"/>
  <c r="C4049" i="7"/>
  <c r="C4050" i="7"/>
  <c r="C4051" i="7"/>
  <c r="C4052" i="7"/>
  <c r="C4053" i="7"/>
  <c r="C4054" i="7"/>
  <c r="C4055" i="7"/>
  <c r="C4056" i="7"/>
  <c r="C4057" i="7"/>
  <c r="C4058" i="7"/>
  <c r="C4059" i="7"/>
  <c r="C4060" i="7"/>
  <c r="C4061" i="7"/>
  <c r="C4062" i="7"/>
  <c r="C4063" i="7"/>
  <c r="C4064" i="7"/>
  <c r="C4065" i="7"/>
  <c r="C4066" i="7"/>
  <c r="C4067" i="7"/>
  <c r="C4068" i="7"/>
  <c r="C4069" i="7"/>
  <c r="C4070" i="7"/>
  <c r="C4071" i="7"/>
  <c r="C4072" i="7"/>
  <c r="C4073" i="7"/>
  <c r="C4074" i="7"/>
  <c r="C4075" i="7"/>
  <c r="C4076" i="7"/>
  <c r="C4077" i="7"/>
  <c r="C4078" i="7"/>
  <c r="C4079" i="7"/>
  <c r="C4080" i="7"/>
  <c r="C4081" i="7"/>
  <c r="C4082" i="7"/>
  <c r="C4083" i="7"/>
  <c r="C4084" i="7"/>
  <c r="C4085" i="7"/>
  <c r="C4086" i="7"/>
  <c r="C4087" i="7"/>
  <c r="C4088" i="7"/>
  <c r="C4089" i="7"/>
  <c r="C4090" i="7"/>
  <c r="C4091" i="7"/>
  <c r="C4092" i="7"/>
  <c r="C4093" i="7"/>
  <c r="C4094" i="7"/>
  <c r="C4095" i="7"/>
  <c r="C4096" i="7"/>
  <c r="C4097" i="7"/>
  <c r="C4098" i="7"/>
  <c r="C4099" i="7"/>
  <c r="C4100" i="7"/>
  <c r="C4101" i="7"/>
  <c r="C4102" i="7"/>
  <c r="C4103" i="7"/>
  <c r="C4104" i="7"/>
  <c r="C4105" i="7"/>
  <c r="C4106" i="7"/>
  <c r="C4107" i="7"/>
  <c r="C4108" i="7"/>
  <c r="C4109" i="7"/>
  <c r="C4110" i="7"/>
  <c r="C4111" i="7"/>
  <c r="C4112" i="7"/>
  <c r="C4113" i="7"/>
  <c r="C4114" i="7"/>
  <c r="C4115" i="7"/>
  <c r="C4116" i="7"/>
  <c r="C4117" i="7"/>
  <c r="C4118" i="7"/>
  <c r="C4119" i="7"/>
  <c r="C4120" i="7"/>
  <c r="C4121" i="7"/>
  <c r="C4122" i="7"/>
  <c r="C4123" i="7"/>
  <c r="C4124" i="7"/>
  <c r="C4125" i="7"/>
  <c r="C4126" i="7"/>
  <c r="C4127" i="7"/>
  <c r="C4128" i="7"/>
  <c r="C4129" i="7"/>
  <c r="C4130" i="7"/>
  <c r="C4131" i="7"/>
  <c r="C4132" i="7"/>
  <c r="C4133" i="7"/>
  <c r="C4134" i="7"/>
  <c r="C4135" i="7"/>
  <c r="C4136" i="7"/>
  <c r="C4137" i="7"/>
  <c r="C4138" i="7"/>
  <c r="C4139" i="7"/>
  <c r="C4140" i="7"/>
  <c r="C4141" i="7"/>
  <c r="C4142" i="7"/>
  <c r="C4143" i="7"/>
  <c r="C4144" i="7"/>
  <c r="C4145" i="7"/>
  <c r="C4146" i="7"/>
  <c r="C4147" i="7"/>
  <c r="C4148" i="7"/>
  <c r="C4149" i="7"/>
  <c r="C4150" i="7"/>
  <c r="C4151" i="7"/>
  <c r="C4152" i="7"/>
  <c r="C4153" i="7"/>
  <c r="C4154" i="7"/>
  <c r="C4155" i="7"/>
  <c r="C4156" i="7"/>
  <c r="C4157" i="7"/>
  <c r="C4158" i="7"/>
  <c r="C4159" i="7"/>
  <c r="C4160" i="7"/>
  <c r="C4161" i="7"/>
  <c r="C4162" i="7"/>
  <c r="C4163" i="7"/>
  <c r="C4164" i="7"/>
  <c r="C4165" i="7"/>
  <c r="C4166" i="7"/>
  <c r="C4167" i="7"/>
  <c r="C4168" i="7"/>
  <c r="C4169" i="7"/>
  <c r="C4170" i="7"/>
  <c r="C4171" i="7"/>
  <c r="C4172" i="7"/>
  <c r="C4173" i="7"/>
  <c r="C4174" i="7"/>
  <c r="C4175" i="7"/>
  <c r="C4176" i="7"/>
  <c r="C4177" i="7"/>
  <c r="C4178" i="7"/>
  <c r="C4179" i="7"/>
  <c r="C4180" i="7"/>
  <c r="C4181" i="7"/>
  <c r="C4182" i="7"/>
  <c r="C4183" i="7"/>
  <c r="C4184" i="7"/>
  <c r="C4185" i="7"/>
  <c r="C4186" i="7"/>
  <c r="C4187" i="7"/>
  <c r="C4188" i="7"/>
  <c r="C4189" i="7"/>
  <c r="C4190" i="7"/>
  <c r="C4191" i="7"/>
  <c r="C4192" i="7"/>
  <c r="C4193" i="7"/>
  <c r="C4194" i="7"/>
  <c r="C4195" i="7"/>
  <c r="C4196" i="7"/>
  <c r="C4197" i="7"/>
  <c r="C4198" i="7"/>
  <c r="C4199" i="7"/>
  <c r="C4200" i="7"/>
  <c r="C4201" i="7"/>
  <c r="C4202" i="7"/>
  <c r="C4203" i="7"/>
  <c r="C4204" i="7"/>
  <c r="C4205" i="7"/>
  <c r="C4206" i="7"/>
  <c r="C4207" i="7"/>
  <c r="C4208" i="7"/>
  <c r="C4209" i="7"/>
  <c r="C4210" i="7"/>
  <c r="C4211" i="7"/>
  <c r="C4212" i="7"/>
  <c r="C4213" i="7"/>
  <c r="C4214" i="7"/>
  <c r="C4215" i="7"/>
  <c r="C4216" i="7"/>
  <c r="C4217" i="7"/>
  <c r="C4218" i="7"/>
  <c r="C4219" i="7"/>
  <c r="C4220" i="7"/>
  <c r="C4221" i="7"/>
  <c r="C4222" i="7"/>
  <c r="C4223" i="7"/>
  <c r="C4224" i="7"/>
  <c r="C4225" i="7"/>
  <c r="C4226" i="7"/>
  <c r="C4227" i="7"/>
  <c r="C4228" i="7"/>
  <c r="C4229" i="7"/>
  <c r="C4230" i="7"/>
  <c r="C4231" i="7"/>
  <c r="C4232" i="7"/>
  <c r="C4233" i="7"/>
  <c r="C4234" i="7"/>
  <c r="C4235" i="7"/>
  <c r="C4236" i="7"/>
  <c r="C4237" i="7"/>
  <c r="C4238" i="7"/>
  <c r="C4239" i="7"/>
  <c r="C4240" i="7"/>
  <c r="C4241" i="7"/>
  <c r="C4242" i="7"/>
  <c r="C4243" i="7"/>
  <c r="C4244" i="7"/>
  <c r="C4245" i="7"/>
  <c r="C4246" i="7"/>
  <c r="C4247" i="7"/>
  <c r="C4248" i="7"/>
  <c r="C4249" i="7"/>
  <c r="C4250" i="7"/>
  <c r="C4251" i="7"/>
  <c r="C4252" i="7"/>
  <c r="C4253" i="7"/>
  <c r="C4254" i="7"/>
  <c r="C4255" i="7"/>
  <c r="C4256" i="7"/>
  <c r="C4257" i="7"/>
  <c r="C4258" i="7"/>
  <c r="C4259" i="7"/>
  <c r="C4260" i="7"/>
  <c r="C4261" i="7"/>
  <c r="C4262" i="7"/>
  <c r="C4263" i="7"/>
  <c r="C4264" i="7"/>
  <c r="C4265" i="7"/>
  <c r="C4266" i="7"/>
  <c r="C4267" i="7"/>
  <c r="C4268" i="7"/>
  <c r="C4269" i="7"/>
  <c r="C4270" i="7"/>
  <c r="C4271" i="7"/>
  <c r="C4272" i="7"/>
  <c r="C4273" i="7"/>
  <c r="C4274" i="7"/>
  <c r="C4275" i="7"/>
  <c r="C4276" i="7"/>
  <c r="C4277" i="7"/>
  <c r="C4278" i="7"/>
  <c r="C4279" i="7"/>
  <c r="C4280" i="7"/>
  <c r="C4281" i="7"/>
  <c r="C4282" i="7"/>
  <c r="C4283" i="7"/>
  <c r="C4284" i="7"/>
  <c r="C4285" i="7"/>
  <c r="C4286" i="7"/>
  <c r="C4287" i="7"/>
  <c r="C4288" i="7"/>
  <c r="C4289" i="7"/>
  <c r="C4290" i="7"/>
  <c r="C4291" i="7"/>
  <c r="C4292" i="7"/>
  <c r="C4293" i="7"/>
  <c r="C4294" i="7"/>
  <c r="C4295" i="7"/>
  <c r="C4296" i="7"/>
  <c r="C4297" i="7"/>
  <c r="C4298" i="7"/>
  <c r="C4299" i="7"/>
  <c r="C4300" i="7"/>
  <c r="C4301" i="7"/>
  <c r="C4302" i="7"/>
  <c r="C4303" i="7"/>
  <c r="C4304" i="7"/>
  <c r="C4305" i="7"/>
  <c r="C4306" i="7"/>
  <c r="C4307" i="7"/>
  <c r="C4308" i="7"/>
  <c r="C4309" i="7"/>
  <c r="C4310" i="7"/>
  <c r="C4311" i="7"/>
  <c r="C4312" i="7"/>
  <c r="C4313" i="7"/>
  <c r="C4314" i="7"/>
  <c r="C4315" i="7"/>
  <c r="C4316" i="7"/>
  <c r="C4317" i="7"/>
  <c r="C4318" i="7"/>
  <c r="C4319" i="7"/>
  <c r="C4320" i="7"/>
  <c r="C4321" i="7"/>
  <c r="C4322" i="7"/>
  <c r="C4323" i="7"/>
  <c r="C4324" i="7"/>
  <c r="C4325" i="7"/>
  <c r="C4326" i="7"/>
  <c r="C4327" i="7"/>
  <c r="C4328" i="7"/>
  <c r="C4329" i="7"/>
  <c r="C4330" i="7"/>
  <c r="C4331" i="7"/>
  <c r="C4332" i="7"/>
  <c r="C4333" i="7"/>
  <c r="C4334" i="7"/>
  <c r="C4335" i="7"/>
  <c r="C4336" i="7"/>
  <c r="C4337" i="7"/>
  <c r="C4338" i="7"/>
  <c r="C4339" i="7"/>
  <c r="C4340" i="7"/>
  <c r="C4341" i="7"/>
  <c r="C4342" i="7"/>
  <c r="C4343" i="7"/>
  <c r="C4344" i="7"/>
  <c r="C4345" i="7"/>
  <c r="C4346" i="7"/>
  <c r="C4347" i="7"/>
  <c r="C4348" i="7"/>
  <c r="C4349" i="7"/>
  <c r="C4350" i="7"/>
  <c r="C4351" i="7"/>
  <c r="C4352" i="7"/>
  <c r="C4353" i="7"/>
  <c r="C4354" i="7"/>
  <c r="C4355" i="7"/>
  <c r="C4356" i="7"/>
  <c r="C4357" i="7"/>
  <c r="C4358" i="7"/>
  <c r="C4359" i="7"/>
  <c r="C4360" i="7"/>
  <c r="C4361" i="7"/>
  <c r="C4362" i="7"/>
  <c r="C4363" i="7"/>
  <c r="C4364" i="7"/>
  <c r="C4365" i="7"/>
  <c r="C4366" i="7"/>
  <c r="C4367" i="7"/>
  <c r="C4368" i="7"/>
  <c r="C4369" i="7"/>
  <c r="C4370" i="7"/>
  <c r="C4371" i="7"/>
  <c r="C4372" i="7"/>
  <c r="C4373" i="7"/>
  <c r="C4374" i="7"/>
  <c r="C4375" i="7"/>
  <c r="C4376" i="7"/>
  <c r="C4377" i="7"/>
  <c r="C4378" i="7"/>
  <c r="C4379" i="7"/>
  <c r="C4380" i="7"/>
  <c r="C4381" i="7"/>
  <c r="C4382" i="7"/>
  <c r="C4383" i="7"/>
  <c r="C4384" i="7"/>
  <c r="C4385" i="7"/>
  <c r="C4386" i="7"/>
  <c r="C4387" i="7"/>
  <c r="C4388" i="7"/>
  <c r="C4389" i="7"/>
  <c r="C4390" i="7"/>
  <c r="C4391" i="7"/>
  <c r="C4392" i="7"/>
  <c r="C4393" i="7"/>
  <c r="C4394" i="7"/>
  <c r="C4395" i="7"/>
  <c r="C4396" i="7"/>
  <c r="C4397" i="7"/>
  <c r="C4398" i="7"/>
  <c r="C4399" i="7"/>
  <c r="C4400" i="7"/>
  <c r="C4401" i="7"/>
  <c r="C4402" i="7"/>
  <c r="C4403" i="7"/>
  <c r="C4404" i="7"/>
  <c r="C4405" i="7"/>
  <c r="C4406" i="7"/>
  <c r="C4407" i="7"/>
  <c r="C4408" i="7"/>
  <c r="C4409" i="7"/>
  <c r="C4410" i="7"/>
  <c r="C4411" i="7"/>
  <c r="C4412" i="7"/>
  <c r="C4413" i="7"/>
  <c r="C4414" i="7"/>
  <c r="C4415" i="7"/>
  <c r="C4416" i="7"/>
  <c r="C4417" i="7"/>
  <c r="C4418" i="7"/>
  <c r="C4419" i="7"/>
  <c r="C4420" i="7"/>
  <c r="C4421" i="7"/>
  <c r="C4422" i="7"/>
  <c r="C4423" i="7"/>
  <c r="C4424" i="7"/>
  <c r="C4425" i="7"/>
  <c r="C4426" i="7"/>
  <c r="C4427" i="7"/>
  <c r="C4428" i="7"/>
  <c r="C4429" i="7"/>
  <c r="C4430" i="7"/>
  <c r="C4431" i="7"/>
  <c r="C4432" i="7"/>
  <c r="C4433" i="7"/>
  <c r="C4434" i="7"/>
  <c r="C4435" i="7"/>
  <c r="C4436" i="7"/>
  <c r="C4437" i="7"/>
  <c r="C4438" i="7"/>
  <c r="C4439" i="7"/>
  <c r="C4440" i="7"/>
  <c r="C4441" i="7"/>
  <c r="C4442" i="7"/>
  <c r="C4443" i="7"/>
  <c r="C4444" i="7"/>
  <c r="C4445" i="7"/>
  <c r="C4446" i="7"/>
  <c r="C4447" i="7"/>
  <c r="C4448" i="7"/>
  <c r="C4449" i="7"/>
  <c r="C4450" i="7"/>
  <c r="C4451" i="7"/>
  <c r="C4452" i="7"/>
  <c r="C4453" i="7"/>
  <c r="C4454" i="7"/>
  <c r="C4455" i="7"/>
  <c r="C4456" i="7"/>
  <c r="C4457" i="7"/>
  <c r="C4458" i="7"/>
  <c r="C4459" i="7"/>
  <c r="C4460" i="7"/>
  <c r="C4461" i="7"/>
  <c r="C4462" i="7"/>
  <c r="C4463" i="7"/>
  <c r="C4464" i="7"/>
  <c r="C4465" i="7"/>
  <c r="C4466" i="7"/>
  <c r="C4467" i="7"/>
  <c r="C4468" i="7"/>
  <c r="C4469" i="7"/>
  <c r="C4470" i="7"/>
  <c r="C4471" i="7"/>
  <c r="C4472" i="7"/>
  <c r="C4473" i="7"/>
  <c r="C4474" i="7"/>
  <c r="C4475" i="7"/>
  <c r="C4476" i="7"/>
  <c r="C4477" i="7"/>
  <c r="C4478" i="7"/>
  <c r="C4479" i="7"/>
  <c r="C4480" i="7"/>
  <c r="C4481" i="7"/>
  <c r="C4482" i="7"/>
  <c r="C4483" i="7"/>
  <c r="C4484" i="7"/>
  <c r="C4485" i="7"/>
  <c r="C4486" i="7"/>
  <c r="C4487" i="7"/>
  <c r="C4488" i="7"/>
  <c r="C4489" i="7"/>
  <c r="C4490" i="7"/>
  <c r="C4491" i="7"/>
  <c r="C4492" i="7"/>
  <c r="C4493" i="7"/>
  <c r="C4494" i="7"/>
  <c r="C4495" i="7"/>
  <c r="C4496" i="7"/>
  <c r="C4497" i="7"/>
  <c r="C4498" i="7"/>
  <c r="C4499" i="7"/>
  <c r="C4500" i="7"/>
  <c r="C4501" i="7"/>
  <c r="C4502" i="7"/>
  <c r="C4503" i="7"/>
  <c r="C4504" i="7"/>
  <c r="C4505" i="7"/>
  <c r="C4506" i="7"/>
  <c r="C4507" i="7"/>
  <c r="C4508" i="7"/>
  <c r="C4509" i="7"/>
  <c r="C4510" i="7"/>
  <c r="C4511" i="7"/>
  <c r="C4512" i="7"/>
  <c r="C4513" i="7"/>
  <c r="C4514" i="7"/>
  <c r="C4515" i="7"/>
  <c r="C4516" i="7"/>
  <c r="C4517" i="7"/>
  <c r="C4518" i="7"/>
  <c r="C4519" i="7"/>
  <c r="C4520" i="7"/>
  <c r="C4521" i="7"/>
  <c r="C4522" i="7"/>
  <c r="C4523" i="7"/>
  <c r="C4524" i="7"/>
  <c r="C4525" i="7"/>
  <c r="C4526" i="7"/>
  <c r="C4527" i="7"/>
  <c r="C4528" i="7"/>
  <c r="C4529" i="7"/>
  <c r="C4530" i="7"/>
  <c r="C4531" i="7"/>
  <c r="C4532" i="7"/>
  <c r="C4533" i="7"/>
  <c r="C4534" i="7"/>
  <c r="C4535" i="7"/>
  <c r="C4536" i="7"/>
  <c r="C4537" i="7"/>
  <c r="C4538" i="7"/>
  <c r="C4539" i="7"/>
  <c r="C4540" i="7"/>
  <c r="C4541" i="7"/>
  <c r="C4542" i="7"/>
  <c r="C4543" i="7"/>
  <c r="C4544" i="7"/>
  <c r="C4545" i="7"/>
  <c r="C4546" i="7"/>
  <c r="C4547" i="7"/>
  <c r="C4548" i="7"/>
  <c r="C4549" i="7"/>
  <c r="C4550" i="7"/>
  <c r="C4551" i="7"/>
  <c r="C4552" i="7"/>
  <c r="C4553" i="7"/>
  <c r="C4554" i="7"/>
  <c r="C4555" i="7"/>
  <c r="C4556" i="7"/>
  <c r="C4557" i="7"/>
  <c r="C4558" i="7"/>
  <c r="C4559" i="7"/>
  <c r="C4560" i="7"/>
  <c r="C4561" i="7"/>
  <c r="C4562" i="7"/>
  <c r="C4563" i="7"/>
  <c r="C4564" i="7"/>
  <c r="C4565" i="7"/>
  <c r="C4566" i="7"/>
  <c r="C4567" i="7"/>
  <c r="C4568" i="7"/>
  <c r="C4569" i="7"/>
  <c r="C4570" i="7"/>
  <c r="C4571" i="7"/>
  <c r="C4572" i="7"/>
  <c r="C4573" i="7"/>
  <c r="C4574" i="7"/>
  <c r="C4575" i="7"/>
  <c r="C4576" i="7"/>
  <c r="C4577" i="7"/>
  <c r="C4578" i="7"/>
  <c r="C4579" i="7"/>
  <c r="C4580" i="7"/>
  <c r="C4581" i="7"/>
  <c r="C4582" i="7"/>
  <c r="C4583" i="7"/>
  <c r="C4584" i="7"/>
  <c r="C4585" i="7"/>
  <c r="C4586" i="7"/>
  <c r="C4587" i="7"/>
  <c r="C4588" i="7"/>
  <c r="C4589" i="7"/>
  <c r="C4590" i="7"/>
  <c r="C4591" i="7"/>
  <c r="C4592" i="7"/>
  <c r="C4593" i="7"/>
  <c r="C4594" i="7"/>
  <c r="C4595" i="7"/>
  <c r="C4596" i="7"/>
  <c r="C4597" i="7"/>
  <c r="C4598" i="7"/>
  <c r="C4599" i="7"/>
  <c r="C4600" i="7"/>
  <c r="C4601" i="7"/>
  <c r="C4602" i="7"/>
  <c r="C4603" i="7"/>
  <c r="C4604" i="7"/>
  <c r="C4605" i="7"/>
  <c r="C4606" i="7"/>
  <c r="C4607" i="7"/>
  <c r="C4608" i="7"/>
  <c r="C4609" i="7"/>
  <c r="C4610" i="7"/>
  <c r="C4611" i="7"/>
  <c r="C4612" i="7"/>
  <c r="C4613" i="7"/>
  <c r="C4614" i="7"/>
  <c r="C4615" i="7"/>
  <c r="C4616" i="7"/>
  <c r="C4617" i="7"/>
  <c r="C4618" i="7"/>
  <c r="C4619" i="7"/>
  <c r="C4620" i="7"/>
  <c r="C4621" i="7"/>
  <c r="C4622" i="7"/>
  <c r="C4623" i="7"/>
  <c r="C4624" i="7"/>
  <c r="C4625" i="7"/>
  <c r="C4626" i="7"/>
  <c r="C4627" i="7"/>
  <c r="C4628" i="7"/>
  <c r="C4629" i="7"/>
  <c r="C4630" i="7"/>
  <c r="C4631" i="7"/>
  <c r="C4632" i="7"/>
  <c r="C4633" i="7"/>
  <c r="C4634" i="7"/>
  <c r="C4635" i="7"/>
  <c r="C4636" i="7"/>
  <c r="C4637" i="7"/>
  <c r="C4638" i="7"/>
  <c r="C4639" i="7"/>
  <c r="C4640" i="7"/>
  <c r="C4641" i="7"/>
  <c r="C4642" i="7"/>
  <c r="C4643" i="7"/>
  <c r="C4644" i="7"/>
  <c r="C4645" i="7"/>
  <c r="C4646" i="7"/>
  <c r="C4647" i="7"/>
  <c r="C4648" i="7"/>
  <c r="C4649" i="7"/>
  <c r="C4650" i="7"/>
  <c r="C4651" i="7"/>
  <c r="C4652" i="7"/>
  <c r="C4653" i="7"/>
  <c r="C4654" i="7"/>
  <c r="C4655" i="7"/>
  <c r="C4656" i="7"/>
  <c r="C4657" i="7"/>
  <c r="C4658" i="7"/>
  <c r="C4659" i="7"/>
  <c r="C4660" i="7"/>
  <c r="C4661" i="7"/>
  <c r="C4662" i="7"/>
  <c r="C4663" i="7"/>
  <c r="C4664" i="7"/>
  <c r="C4665" i="7"/>
  <c r="C4666" i="7"/>
  <c r="C4667" i="7"/>
  <c r="C4668" i="7"/>
  <c r="C4669" i="7"/>
  <c r="C4670" i="7"/>
  <c r="C4671" i="7"/>
  <c r="C4672" i="7"/>
  <c r="C4673" i="7"/>
  <c r="C4674" i="7"/>
  <c r="C4675" i="7"/>
  <c r="C4676" i="7"/>
  <c r="C4677" i="7"/>
  <c r="C4678" i="7"/>
  <c r="C4679" i="7"/>
  <c r="C4680" i="7"/>
  <c r="C4681" i="7"/>
  <c r="C4682" i="7"/>
  <c r="C4683" i="7"/>
  <c r="C4684" i="7"/>
  <c r="C4685" i="7"/>
  <c r="C4686" i="7"/>
  <c r="C4687" i="7"/>
  <c r="C4688" i="7"/>
  <c r="C4689" i="7"/>
  <c r="C4690" i="7"/>
  <c r="C4691" i="7"/>
  <c r="C4692" i="7"/>
  <c r="C4693" i="7"/>
  <c r="C4694" i="7"/>
  <c r="C4695" i="7"/>
  <c r="C4696" i="7"/>
  <c r="C4697" i="7"/>
  <c r="C4698" i="7"/>
  <c r="C4699" i="7"/>
  <c r="C4700" i="7"/>
  <c r="C4701" i="7"/>
  <c r="C4702" i="7"/>
  <c r="C4703" i="7"/>
  <c r="C4704" i="7"/>
  <c r="C4705" i="7"/>
  <c r="C4706" i="7"/>
  <c r="C4707" i="7"/>
  <c r="C4708" i="7"/>
  <c r="C4709" i="7"/>
  <c r="C4710" i="7"/>
  <c r="C4711" i="7"/>
  <c r="C4712" i="7"/>
  <c r="C4713" i="7"/>
  <c r="C4714" i="7"/>
  <c r="C4715" i="7"/>
  <c r="C4716" i="7"/>
  <c r="C4717" i="7"/>
  <c r="C4718" i="7"/>
  <c r="C4719" i="7"/>
  <c r="C4720" i="7"/>
  <c r="C4721" i="7"/>
  <c r="C4722" i="7"/>
  <c r="C4723" i="7"/>
  <c r="C4724" i="7"/>
  <c r="C4725" i="7"/>
  <c r="C4726" i="7"/>
  <c r="C4727" i="7"/>
  <c r="C4728" i="7"/>
  <c r="C4729" i="7"/>
  <c r="C4730" i="7"/>
  <c r="C4731" i="7"/>
  <c r="C4732" i="7"/>
  <c r="C4733" i="7"/>
  <c r="C4734" i="7"/>
  <c r="C4735" i="7"/>
  <c r="C4736" i="7"/>
  <c r="C4737" i="7"/>
  <c r="C4738" i="7"/>
  <c r="C4739" i="7"/>
  <c r="C4740" i="7"/>
  <c r="C4741" i="7"/>
  <c r="C4742" i="7"/>
  <c r="C4743" i="7"/>
  <c r="C4744" i="7"/>
  <c r="C4745" i="7"/>
  <c r="C4746" i="7"/>
  <c r="C4747" i="7"/>
  <c r="C4748" i="7"/>
  <c r="C4749" i="7"/>
  <c r="C4750" i="7"/>
  <c r="C4751" i="7"/>
  <c r="C4752" i="7"/>
  <c r="C4753" i="7"/>
  <c r="C4754" i="7"/>
  <c r="C4755" i="7"/>
  <c r="C4756" i="7"/>
  <c r="C4757" i="7"/>
  <c r="C4758" i="7"/>
  <c r="C4759" i="7"/>
  <c r="C4760" i="7"/>
  <c r="C4761" i="7"/>
  <c r="C4762" i="7"/>
  <c r="C4763" i="7"/>
  <c r="C4764" i="7"/>
  <c r="C4765" i="7"/>
  <c r="C4766" i="7"/>
  <c r="C4767" i="7"/>
  <c r="C4768" i="7"/>
  <c r="C4769" i="7"/>
  <c r="C4770" i="7"/>
  <c r="C4771" i="7"/>
  <c r="C4772" i="7"/>
  <c r="C4773" i="7"/>
  <c r="C4774" i="7"/>
  <c r="C4775" i="7"/>
  <c r="C4776" i="7"/>
  <c r="C4777" i="7"/>
  <c r="C4778" i="7"/>
  <c r="C4779" i="7"/>
  <c r="C4780" i="7"/>
  <c r="C4781" i="7"/>
  <c r="C4782" i="7"/>
  <c r="C4783" i="7"/>
  <c r="C4784" i="7"/>
  <c r="C4785" i="7"/>
  <c r="C4786" i="7"/>
  <c r="C4787" i="7"/>
  <c r="C4788" i="7"/>
  <c r="C4789" i="7"/>
  <c r="C4790" i="7"/>
  <c r="C4791" i="7"/>
  <c r="C4792" i="7"/>
  <c r="C4793" i="7"/>
  <c r="C4794" i="7"/>
  <c r="C4795" i="7"/>
  <c r="C4796" i="7"/>
  <c r="C4797" i="7"/>
  <c r="C4798" i="7"/>
  <c r="C4799" i="7"/>
  <c r="C4800" i="7"/>
  <c r="C4801" i="7"/>
  <c r="C4802" i="7"/>
  <c r="C4803" i="7"/>
  <c r="C4804" i="7"/>
  <c r="C4805" i="7"/>
  <c r="C4806" i="7"/>
  <c r="C4807" i="7"/>
  <c r="C4808" i="7"/>
  <c r="C4809" i="7"/>
  <c r="C4810" i="7"/>
  <c r="C4811" i="7"/>
  <c r="C4812" i="7"/>
  <c r="C4813" i="7"/>
  <c r="C4814" i="7"/>
  <c r="C4815" i="7"/>
  <c r="C4816" i="7"/>
  <c r="C4817" i="7"/>
  <c r="C4818" i="7"/>
  <c r="C4819" i="7"/>
  <c r="C4820" i="7"/>
  <c r="C4821" i="7"/>
  <c r="C4822" i="7"/>
  <c r="C4823" i="7"/>
  <c r="C4824" i="7"/>
  <c r="C4825" i="7"/>
  <c r="C4826" i="7"/>
  <c r="C4827" i="7"/>
  <c r="C4828" i="7"/>
  <c r="C4829" i="7"/>
  <c r="C4830" i="7"/>
  <c r="C4831" i="7"/>
  <c r="C4832" i="7"/>
  <c r="C4833" i="7"/>
  <c r="C4834" i="7"/>
  <c r="C4835" i="7"/>
  <c r="C4836" i="7"/>
  <c r="C4837" i="7"/>
  <c r="C4838" i="7"/>
  <c r="C4839" i="7"/>
  <c r="C4840" i="7"/>
  <c r="C4841" i="7"/>
  <c r="C4842" i="7"/>
  <c r="C4843" i="7"/>
  <c r="C4844" i="7"/>
  <c r="C4845" i="7"/>
  <c r="C4846" i="7"/>
  <c r="C4847" i="7"/>
  <c r="C4848" i="7"/>
  <c r="C4849" i="7"/>
  <c r="C4850" i="7"/>
  <c r="C4851" i="7"/>
  <c r="C4852" i="7"/>
  <c r="C4853" i="7"/>
  <c r="C4854" i="7"/>
  <c r="C4855" i="7"/>
  <c r="C4856" i="7"/>
  <c r="C4857" i="7"/>
  <c r="C4858" i="7"/>
  <c r="C4859" i="7"/>
  <c r="C4860" i="7"/>
  <c r="C4861" i="7"/>
  <c r="C4862" i="7"/>
  <c r="C4863" i="7"/>
  <c r="C4864" i="7"/>
  <c r="C4865" i="7"/>
  <c r="C4866" i="7"/>
  <c r="C4867" i="7"/>
  <c r="C4868" i="7"/>
  <c r="C4869" i="7"/>
  <c r="C4870" i="7"/>
  <c r="C4871" i="7"/>
  <c r="C4872" i="7"/>
  <c r="C4873" i="7"/>
  <c r="C4874" i="7"/>
  <c r="C4875" i="7"/>
  <c r="C4876" i="7"/>
  <c r="C4877" i="7"/>
  <c r="C4878" i="7"/>
  <c r="C4879" i="7"/>
  <c r="C4880" i="7"/>
  <c r="C4881" i="7"/>
  <c r="C4882" i="7"/>
  <c r="C4883" i="7"/>
  <c r="C4884" i="7"/>
  <c r="C4885" i="7"/>
  <c r="C4886" i="7"/>
  <c r="C4887" i="7"/>
  <c r="C4888" i="7"/>
  <c r="C4889" i="7"/>
  <c r="C4890" i="7"/>
  <c r="C4891" i="7"/>
  <c r="C4892" i="7"/>
  <c r="C4893" i="7"/>
  <c r="C4894" i="7"/>
  <c r="C4895" i="7"/>
  <c r="C4896" i="7"/>
  <c r="C4897" i="7"/>
  <c r="C4898" i="7"/>
  <c r="C4899" i="7"/>
  <c r="C4900" i="7"/>
  <c r="C4901" i="7"/>
  <c r="C4902" i="7"/>
  <c r="C4903" i="7"/>
  <c r="C4904" i="7"/>
  <c r="C4905" i="7"/>
  <c r="C4906" i="7"/>
  <c r="C4907" i="7"/>
  <c r="C4908" i="7"/>
  <c r="C4909" i="7"/>
  <c r="C4910" i="7"/>
  <c r="C4911" i="7"/>
  <c r="C4912" i="7"/>
  <c r="C4913" i="7"/>
  <c r="C4914" i="7"/>
  <c r="C4915" i="7"/>
  <c r="C4916" i="7"/>
  <c r="C4917" i="7"/>
  <c r="C4918" i="7"/>
  <c r="C4919" i="7"/>
  <c r="C4920" i="7"/>
  <c r="C4921" i="7"/>
  <c r="C4922" i="7"/>
  <c r="C4923" i="7"/>
  <c r="C4924" i="7"/>
  <c r="C4925" i="7"/>
  <c r="C4926" i="7"/>
  <c r="C4927" i="7"/>
  <c r="C4928" i="7"/>
  <c r="C4929" i="7"/>
  <c r="C4930" i="7"/>
  <c r="C4931" i="7"/>
  <c r="C4932" i="7"/>
  <c r="C4933" i="7"/>
  <c r="C4934" i="7"/>
  <c r="C4935" i="7"/>
  <c r="C4936" i="7"/>
  <c r="C4937" i="7"/>
  <c r="C4938" i="7"/>
  <c r="C4939" i="7"/>
  <c r="C4940" i="7"/>
  <c r="C4941" i="7"/>
  <c r="C4942" i="7"/>
  <c r="C4943" i="7"/>
  <c r="C4944" i="7"/>
  <c r="C4945" i="7"/>
  <c r="C4946" i="7"/>
  <c r="C4947" i="7"/>
  <c r="C4948" i="7"/>
  <c r="C4949" i="7"/>
  <c r="C4950" i="7"/>
  <c r="C4951" i="7"/>
  <c r="C4952" i="7"/>
  <c r="C4953" i="7"/>
  <c r="C4954" i="7"/>
  <c r="C4955" i="7"/>
  <c r="C4956" i="7"/>
  <c r="C4957" i="7"/>
  <c r="C4958" i="7"/>
  <c r="C4959" i="7"/>
  <c r="C4960" i="7"/>
  <c r="C4961" i="7"/>
  <c r="C4962" i="7"/>
  <c r="C4963" i="7"/>
  <c r="C4964" i="7"/>
  <c r="C4965" i="7"/>
  <c r="C4966" i="7"/>
  <c r="C4967" i="7"/>
  <c r="C4968" i="7"/>
  <c r="C4969" i="7"/>
  <c r="C4970" i="7"/>
  <c r="C4971" i="7"/>
  <c r="C4972" i="7"/>
  <c r="C4973" i="7"/>
  <c r="C4974" i="7"/>
  <c r="C4975" i="7"/>
  <c r="C4976" i="7"/>
  <c r="C4977" i="7"/>
  <c r="C4978" i="7"/>
  <c r="C4979" i="7"/>
  <c r="C4980" i="7"/>
  <c r="C4981" i="7"/>
  <c r="C4982" i="7"/>
  <c r="C4983" i="7"/>
  <c r="C4984" i="7"/>
  <c r="C4985" i="7"/>
  <c r="C4986" i="7"/>
  <c r="C4987" i="7"/>
  <c r="C4988" i="7"/>
  <c r="C4989" i="7"/>
  <c r="C4990" i="7"/>
  <c r="C4991" i="7"/>
  <c r="C4992" i="7"/>
  <c r="C4993" i="7"/>
  <c r="C4994" i="7"/>
  <c r="C4995" i="7"/>
  <c r="C4996" i="7"/>
  <c r="C4997" i="7"/>
  <c r="C4998" i="7"/>
  <c r="C4999" i="7"/>
  <c r="C5000" i="7"/>
  <c r="C5001" i="7"/>
  <c r="C5002" i="7"/>
  <c r="C5003" i="7"/>
  <c r="C5004" i="7"/>
  <c r="C5005" i="7"/>
  <c r="C5006" i="7"/>
  <c r="C5007" i="7"/>
  <c r="C5008" i="7"/>
  <c r="C5009" i="7"/>
  <c r="C5010" i="7"/>
  <c r="C5011" i="7"/>
  <c r="C5012" i="7"/>
  <c r="C5013" i="7"/>
  <c r="C5014" i="7"/>
  <c r="C5015" i="7"/>
  <c r="C5016" i="7"/>
  <c r="C5017" i="7"/>
  <c r="C5018" i="7"/>
  <c r="C5019" i="7"/>
  <c r="C5020" i="7"/>
  <c r="C5021" i="7"/>
  <c r="C5022" i="7"/>
  <c r="C5023" i="7"/>
  <c r="C5024" i="7"/>
  <c r="C5025" i="7"/>
  <c r="C5026" i="7"/>
  <c r="C5027" i="7"/>
  <c r="C5028" i="7"/>
  <c r="C5029" i="7"/>
  <c r="C5030" i="7"/>
  <c r="C5031" i="7"/>
  <c r="C5032" i="7"/>
  <c r="C5033" i="7"/>
  <c r="C5034" i="7"/>
  <c r="C5035" i="7"/>
  <c r="C5036" i="7"/>
  <c r="C5037" i="7"/>
  <c r="C5038" i="7"/>
  <c r="C5039" i="7"/>
  <c r="C5040" i="7"/>
  <c r="C5041" i="7"/>
  <c r="C5042" i="7"/>
  <c r="C5043" i="7"/>
  <c r="C5044" i="7"/>
  <c r="C5045" i="7"/>
  <c r="C5046" i="7"/>
  <c r="C5047" i="7"/>
  <c r="C5048" i="7"/>
  <c r="C5049" i="7"/>
  <c r="C5050" i="7"/>
  <c r="C5051" i="7"/>
  <c r="C5052" i="7"/>
  <c r="C5053" i="7"/>
  <c r="C5054" i="7"/>
  <c r="C5055" i="7"/>
  <c r="C5056" i="7"/>
  <c r="C5057" i="7"/>
  <c r="C5058" i="7"/>
  <c r="C5059" i="7"/>
  <c r="C5060" i="7"/>
  <c r="C5061" i="7"/>
  <c r="C5062" i="7"/>
  <c r="C5063" i="7"/>
  <c r="C5064" i="7"/>
  <c r="C5065" i="7"/>
  <c r="C5066" i="7"/>
  <c r="C5067" i="7"/>
  <c r="C5068" i="7"/>
  <c r="C5069" i="7"/>
  <c r="C5070" i="7"/>
  <c r="C5071" i="7"/>
  <c r="C5072" i="7"/>
  <c r="C5073" i="7"/>
  <c r="C5074" i="7"/>
  <c r="C5075" i="7"/>
  <c r="C5076" i="7"/>
  <c r="C5077" i="7"/>
  <c r="C5078" i="7"/>
  <c r="C5079" i="7"/>
  <c r="C5080" i="7"/>
  <c r="C5081" i="7"/>
  <c r="C5082" i="7"/>
  <c r="C5083" i="7"/>
  <c r="C5084" i="7"/>
  <c r="C5085" i="7"/>
  <c r="C5086" i="7"/>
  <c r="C5087" i="7"/>
  <c r="C5088" i="7"/>
  <c r="C5089" i="7"/>
  <c r="C5090" i="7"/>
  <c r="C5091" i="7"/>
  <c r="C5092" i="7"/>
  <c r="C5093" i="7"/>
  <c r="C5094" i="7"/>
  <c r="C5095" i="7"/>
  <c r="C5096" i="7"/>
  <c r="C5097" i="7"/>
  <c r="C5098" i="7"/>
  <c r="C5099" i="7"/>
  <c r="C5100" i="7"/>
  <c r="C5101" i="7"/>
  <c r="C5102" i="7"/>
  <c r="C5103" i="7"/>
  <c r="C5104" i="7"/>
  <c r="C5105" i="7"/>
  <c r="C5106" i="7"/>
  <c r="C5107" i="7"/>
  <c r="C5108" i="7"/>
  <c r="C5109" i="7"/>
  <c r="C5110" i="7"/>
  <c r="C5111" i="7"/>
  <c r="C5112" i="7"/>
  <c r="C5113" i="7"/>
  <c r="C5114" i="7"/>
  <c r="C5115" i="7"/>
  <c r="C5116" i="7"/>
  <c r="C5117" i="7"/>
  <c r="C5118" i="7"/>
  <c r="C5119" i="7"/>
  <c r="C5120" i="7"/>
  <c r="C5121" i="7"/>
  <c r="C5122" i="7"/>
  <c r="C5123" i="7"/>
  <c r="C5124" i="7"/>
  <c r="C5125" i="7"/>
  <c r="C5126" i="7"/>
  <c r="C5127" i="7"/>
  <c r="C5128" i="7"/>
  <c r="C5129" i="7"/>
  <c r="C5130" i="7"/>
  <c r="C5131" i="7"/>
  <c r="C5132" i="7"/>
  <c r="C5133" i="7"/>
  <c r="C5134" i="7"/>
  <c r="C5135" i="7"/>
  <c r="C5136" i="7"/>
  <c r="C5137" i="7"/>
  <c r="C5138" i="7"/>
  <c r="C5139" i="7"/>
  <c r="C5140" i="7"/>
  <c r="C5141" i="7"/>
  <c r="C5142" i="7"/>
  <c r="C5143" i="7"/>
  <c r="C5144" i="7"/>
  <c r="C5145" i="7"/>
  <c r="C5146" i="7"/>
  <c r="C5147" i="7"/>
  <c r="C5148" i="7"/>
  <c r="C5149" i="7"/>
  <c r="C5150" i="7"/>
  <c r="C5151" i="7"/>
  <c r="C5152" i="7"/>
  <c r="C5153" i="7"/>
  <c r="C5154" i="7"/>
  <c r="C5155" i="7"/>
  <c r="C5156" i="7"/>
  <c r="C5157" i="7"/>
  <c r="C5158" i="7"/>
  <c r="C5159" i="7"/>
  <c r="C5160" i="7"/>
  <c r="C5161" i="7"/>
  <c r="C5162" i="7"/>
  <c r="C5163" i="7"/>
  <c r="C5164" i="7"/>
  <c r="C5165" i="7"/>
  <c r="C5166" i="7"/>
  <c r="C5167" i="7"/>
  <c r="C5168" i="7"/>
  <c r="C5169" i="7"/>
  <c r="C5170" i="7"/>
  <c r="C5171" i="7"/>
  <c r="C5172" i="7"/>
  <c r="C5173" i="7"/>
  <c r="C5174" i="7"/>
  <c r="C5175" i="7"/>
  <c r="C5176" i="7"/>
  <c r="C5177" i="7"/>
  <c r="C5178" i="7"/>
  <c r="C5179" i="7"/>
  <c r="C5180" i="7"/>
  <c r="C5181" i="7"/>
  <c r="C5182" i="7"/>
  <c r="C5183" i="7"/>
  <c r="C5184" i="7"/>
  <c r="C5185" i="7"/>
  <c r="C5186" i="7"/>
  <c r="C5187" i="7"/>
  <c r="C5188" i="7"/>
  <c r="C5189" i="7"/>
  <c r="C5190" i="7"/>
  <c r="C5191" i="7"/>
  <c r="C5192" i="7"/>
  <c r="C5193" i="7"/>
  <c r="C5194" i="7"/>
  <c r="C5195" i="7"/>
  <c r="C5196" i="7"/>
  <c r="C5197" i="7"/>
  <c r="C5198" i="7"/>
  <c r="C5199" i="7"/>
  <c r="C5200" i="7"/>
  <c r="C5201" i="7"/>
  <c r="C5202" i="7"/>
  <c r="C5203" i="7"/>
  <c r="C5204" i="7"/>
  <c r="C5205" i="7"/>
  <c r="C5206" i="7"/>
  <c r="C5207" i="7"/>
  <c r="C5208" i="7"/>
  <c r="C5209" i="7"/>
  <c r="C5210" i="7"/>
  <c r="C5211" i="7"/>
  <c r="C5212" i="7"/>
  <c r="C5213" i="7"/>
  <c r="C5214" i="7"/>
  <c r="C5215" i="7"/>
  <c r="C5216" i="7"/>
  <c r="C5217" i="7"/>
  <c r="C5218" i="7"/>
  <c r="C5219" i="7"/>
  <c r="C5220" i="7"/>
  <c r="C5221" i="7"/>
  <c r="C5222" i="7"/>
  <c r="C5223" i="7"/>
  <c r="C5224" i="7"/>
  <c r="C5225" i="7"/>
  <c r="C5226" i="7"/>
  <c r="C5227" i="7"/>
  <c r="C5228" i="7"/>
  <c r="C5229" i="7"/>
  <c r="C5230" i="7"/>
  <c r="C5231" i="7"/>
  <c r="C5232" i="7"/>
  <c r="C5233" i="7"/>
  <c r="C5234" i="7"/>
  <c r="C5235" i="7"/>
  <c r="C5236" i="7"/>
  <c r="C5237" i="7"/>
  <c r="C5238" i="7"/>
  <c r="C5239" i="7"/>
  <c r="C5240" i="7"/>
  <c r="C5241" i="7"/>
  <c r="C5242" i="7"/>
  <c r="C5243" i="7"/>
  <c r="C5244" i="7"/>
  <c r="C5245" i="7"/>
  <c r="C5246" i="7"/>
  <c r="C5247" i="7"/>
  <c r="C5248" i="7"/>
  <c r="C5249" i="7"/>
  <c r="C5250" i="7"/>
  <c r="C5251" i="7"/>
  <c r="C5252" i="7"/>
  <c r="C5253" i="7"/>
  <c r="C5254" i="7"/>
  <c r="C5255" i="7"/>
  <c r="C5256" i="7"/>
  <c r="C5257" i="7"/>
  <c r="C5258" i="7"/>
  <c r="C5259" i="7"/>
  <c r="C5260" i="7"/>
  <c r="C5261" i="7"/>
  <c r="C5262" i="7"/>
  <c r="C5263" i="7"/>
  <c r="C5264" i="7"/>
  <c r="C5265" i="7"/>
  <c r="C5266" i="7"/>
  <c r="C5267" i="7"/>
  <c r="C5268" i="7"/>
  <c r="C5269" i="7"/>
  <c r="C5270" i="7"/>
  <c r="C5271" i="7"/>
  <c r="C5272" i="7"/>
  <c r="C5273" i="7"/>
  <c r="C5274" i="7"/>
  <c r="C5275" i="7"/>
  <c r="C5276" i="7"/>
  <c r="C5277" i="7"/>
  <c r="C5278" i="7"/>
  <c r="C5279" i="7"/>
  <c r="C5280" i="7"/>
  <c r="C5281" i="7"/>
  <c r="C5282" i="7"/>
  <c r="C5283" i="7"/>
  <c r="C5284" i="7"/>
  <c r="C5285" i="7"/>
  <c r="C5286" i="7"/>
  <c r="C5287" i="7"/>
  <c r="C5288" i="7"/>
  <c r="C5289" i="7"/>
  <c r="C5290" i="7"/>
  <c r="C5291" i="7"/>
  <c r="C5292" i="7"/>
  <c r="C5293" i="7"/>
  <c r="C5294" i="7"/>
  <c r="C5295" i="7"/>
  <c r="C5296" i="7"/>
  <c r="C5297" i="7"/>
  <c r="C5298" i="7"/>
  <c r="C5299" i="7"/>
  <c r="C5300" i="7"/>
  <c r="C5301" i="7"/>
  <c r="C5302" i="7"/>
  <c r="C5303" i="7"/>
  <c r="C5304" i="7"/>
  <c r="C5305" i="7"/>
  <c r="C5306" i="7"/>
  <c r="C5307" i="7"/>
  <c r="C5308" i="7"/>
  <c r="C5309" i="7"/>
  <c r="C5310" i="7"/>
  <c r="C5311" i="7"/>
  <c r="C5312" i="7"/>
  <c r="C5313" i="7"/>
  <c r="C5314" i="7"/>
  <c r="C5315" i="7"/>
  <c r="C5316" i="7"/>
  <c r="C5317" i="7"/>
  <c r="C5318" i="7"/>
  <c r="C5319" i="7"/>
  <c r="C5320" i="7"/>
  <c r="C5321" i="7"/>
  <c r="C5322" i="7"/>
  <c r="C5323" i="7"/>
  <c r="C5324" i="7"/>
  <c r="C5325" i="7"/>
  <c r="C5326" i="7"/>
  <c r="C5327" i="7"/>
  <c r="C5328" i="7"/>
  <c r="C5329" i="7"/>
  <c r="C5330" i="7"/>
  <c r="C5331" i="7"/>
  <c r="C5332" i="7"/>
  <c r="C5333" i="7"/>
  <c r="C5334" i="7"/>
  <c r="C5335" i="7"/>
  <c r="C5336" i="7"/>
  <c r="C5337" i="7"/>
  <c r="C5338" i="7"/>
  <c r="C5339" i="7"/>
  <c r="C5340" i="7"/>
  <c r="C5341" i="7"/>
  <c r="C5342" i="7"/>
  <c r="C5343" i="7"/>
  <c r="C5344" i="7"/>
  <c r="C5345" i="7"/>
  <c r="C5346" i="7"/>
  <c r="C5347" i="7"/>
  <c r="C5348" i="7"/>
  <c r="C5349" i="7"/>
  <c r="C5350" i="7"/>
  <c r="C5351" i="7"/>
  <c r="C5352" i="7"/>
  <c r="C5353" i="7"/>
  <c r="C5354" i="7"/>
  <c r="C5355" i="7"/>
  <c r="C5356" i="7"/>
  <c r="C5357" i="7"/>
  <c r="C5358" i="7"/>
  <c r="C5359" i="7"/>
  <c r="C5360" i="7"/>
  <c r="C5361" i="7"/>
  <c r="C5362" i="7"/>
  <c r="C5363" i="7"/>
  <c r="C5364" i="7"/>
  <c r="C5365" i="7"/>
  <c r="C5366" i="7"/>
  <c r="C5367" i="7"/>
  <c r="C5368" i="7"/>
  <c r="C5369" i="7"/>
  <c r="C5370" i="7"/>
  <c r="C5371" i="7"/>
  <c r="C5372" i="7"/>
  <c r="C5373" i="7"/>
  <c r="C5374" i="7"/>
  <c r="C5375" i="7"/>
  <c r="C5376" i="7"/>
  <c r="C5377" i="7"/>
  <c r="C5378" i="7"/>
  <c r="C5379" i="7"/>
  <c r="C5380" i="7"/>
  <c r="C5381" i="7"/>
  <c r="C5382" i="7"/>
  <c r="C5383" i="7"/>
  <c r="C5384" i="7"/>
  <c r="C5385" i="7"/>
  <c r="C5386" i="7"/>
  <c r="C5387" i="7"/>
  <c r="C5388" i="7"/>
  <c r="C5389" i="7"/>
  <c r="C5390" i="7"/>
  <c r="C5391" i="7"/>
  <c r="C5392" i="7"/>
  <c r="C5393" i="7"/>
  <c r="C5394" i="7"/>
  <c r="C5395" i="7"/>
  <c r="C5396" i="7"/>
  <c r="C5397" i="7"/>
  <c r="C5398" i="7"/>
  <c r="C5399" i="7"/>
  <c r="C5400" i="7"/>
  <c r="C5401" i="7"/>
  <c r="C5402" i="7"/>
  <c r="C5403" i="7"/>
  <c r="C5404" i="7"/>
  <c r="C5405" i="7"/>
  <c r="C5406" i="7"/>
  <c r="C5407" i="7"/>
  <c r="C5408" i="7"/>
  <c r="C5409" i="7"/>
  <c r="C5410" i="7"/>
  <c r="C5411" i="7"/>
  <c r="C5412" i="7"/>
  <c r="C5413" i="7"/>
  <c r="C5414" i="7"/>
  <c r="C5415" i="7"/>
  <c r="C5416" i="7"/>
  <c r="C5417" i="7"/>
  <c r="C5418" i="7"/>
  <c r="C5419" i="7"/>
  <c r="C5420" i="7"/>
  <c r="C5421" i="7"/>
  <c r="C5422" i="7"/>
  <c r="C5423" i="7"/>
  <c r="C5424" i="7"/>
  <c r="C5425" i="7"/>
  <c r="C5426" i="7"/>
  <c r="C5427" i="7"/>
  <c r="C5428" i="7"/>
  <c r="C5429" i="7"/>
  <c r="C5430" i="7"/>
  <c r="C5431" i="7"/>
  <c r="C5432" i="7"/>
  <c r="C5433" i="7"/>
  <c r="C5434" i="7"/>
  <c r="C5435" i="7"/>
  <c r="C5436" i="7"/>
  <c r="C5437" i="7"/>
  <c r="C5438" i="7"/>
  <c r="C5439" i="7"/>
  <c r="C5440" i="7"/>
  <c r="C5441" i="7"/>
  <c r="C5442" i="7"/>
  <c r="C5443" i="7"/>
  <c r="C5444" i="7"/>
  <c r="C5445" i="7"/>
  <c r="C5446" i="7"/>
  <c r="C5447" i="7"/>
  <c r="C5448" i="7"/>
  <c r="C5449" i="7"/>
  <c r="C5450" i="7"/>
  <c r="C5451" i="7"/>
  <c r="C5452" i="7"/>
  <c r="C5453" i="7"/>
  <c r="C5454" i="7"/>
  <c r="C5455" i="7"/>
  <c r="C5456" i="7"/>
  <c r="C5457" i="7"/>
  <c r="C5458" i="7"/>
  <c r="C5459" i="7"/>
  <c r="C5460" i="7"/>
  <c r="C5461" i="7"/>
  <c r="C5462" i="7"/>
  <c r="C5463" i="7"/>
  <c r="C5464" i="7"/>
  <c r="C5465" i="7"/>
  <c r="C5466" i="7"/>
  <c r="C5467" i="7"/>
  <c r="C5468" i="7"/>
  <c r="C5469" i="7"/>
  <c r="C5470" i="7"/>
  <c r="C5471" i="7"/>
  <c r="C5472" i="7"/>
  <c r="C5473" i="7"/>
  <c r="C5474" i="7"/>
  <c r="C5475" i="7"/>
  <c r="C5476" i="7"/>
  <c r="C5477" i="7"/>
  <c r="C5478" i="7"/>
  <c r="C5479" i="7"/>
  <c r="C5480" i="7"/>
  <c r="C5481" i="7"/>
  <c r="C5482" i="7"/>
  <c r="C5483" i="7"/>
  <c r="C5484" i="7"/>
  <c r="C5485" i="7"/>
  <c r="C5486" i="7"/>
  <c r="C5487" i="7"/>
  <c r="C5488" i="7"/>
  <c r="C5489" i="7"/>
  <c r="C5490" i="7"/>
  <c r="C5491" i="7"/>
  <c r="C5492" i="7"/>
  <c r="C5493" i="7"/>
  <c r="C5494" i="7"/>
  <c r="C5495" i="7"/>
  <c r="C5496" i="7"/>
  <c r="C5497" i="7"/>
  <c r="C5498" i="7"/>
  <c r="C5499" i="7"/>
  <c r="C5500" i="7"/>
  <c r="C5501" i="7"/>
  <c r="C5502" i="7"/>
  <c r="C5503" i="7"/>
  <c r="C5504" i="7"/>
  <c r="C5505" i="7"/>
  <c r="C5506" i="7"/>
  <c r="C5507" i="7"/>
  <c r="C5508" i="7"/>
  <c r="C5509" i="7"/>
  <c r="C5510" i="7"/>
  <c r="C5511" i="7"/>
  <c r="C5512" i="7"/>
  <c r="C5513" i="7"/>
  <c r="C5514" i="7"/>
  <c r="C5515" i="7"/>
  <c r="C5516" i="7"/>
  <c r="C5517" i="7"/>
  <c r="C5518" i="7"/>
  <c r="C5519" i="7"/>
  <c r="C5520" i="7"/>
  <c r="C5521" i="7"/>
  <c r="C5522" i="7"/>
  <c r="C5523" i="7"/>
  <c r="C5524" i="7"/>
  <c r="C5525" i="7"/>
  <c r="C5526" i="7"/>
  <c r="C5527" i="7"/>
  <c r="C5528" i="7"/>
  <c r="C5529" i="7"/>
  <c r="C5530" i="7"/>
  <c r="C5531" i="7"/>
  <c r="C5532" i="7"/>
  <c r="C5533" i="7"/>
  <c r="C5534" i="7"/>
  <c r="C5535" i="7"/>
  <c r="C5536" i="7"/>
  <c r="C5537" i="7"/>
  <c r="C5538" i="7"/>
  <c r="C5539" i="7"/>
  <c r="C5540" i="7"/>
  <c r="C5541" i="7"/>
  <c r="C5542" i="7"/>
  <c r="C5543" i="7"/>
  <c r="C5544" i="7"/>
  <c r="C5545" i="7"/>
  <c r="C5546" i="7"/>
  <c r="C5547" i="7"/>
  <c r="C5548" i="7"/>
  <c r="C5549" i="7"/>
  <c r="C5550" i="7"/>
  <c r="C5551" i="7"/>
  <c r="C5552" i="7"/>
  <c r="C5553" i="7"/>
  <c r="C5554" i="7"/>
  <c r="C5555" i="7"/>
  <c r="C5556" i="7"/>
  <c r="C5557" i="7"/>
  <c r="C5558" i="7"/>
  <c r="C5559" i="7"/>
  <c r="C5560" i="7"/>
  <c r="C5561" i="7"/>
  <c r="C5562" i="7"/>
  <c r="C5563" i="7"/>
  <c r="C5564" i="7"/>
  <c r="C5565" i="7"/>
  <c r="C5566" i="7"/>
  <c r="C5567" i="7"/>
  <c r="C5568" i="7"/>
  <c r="C5569" i="7"/>
  <c r="C5570" i="7"/>
  <c r="C5571" i="7"/>
  <c r="C5572" i="7"/>
  <c r="C5573" i="7"/>
  <c r="C5574" i="7"/>
  <c r="C5575" i="7"/>
  <c r="C5576" i="7"/>
  <c r="C5577" i="7"/>
  <c r="C5578" i="7"/>
  <c r="C5579" i="7"/>
  <c r="C5580" i="7"/>
  <c r="C5581" i="7"/>
  <c r="C5582" i="7"/>
  <c r="C5583" i="7"/>
  <c r="C5584" i="7"/>
  <c r="C5585" i="7"/>
  <c r="C5586" i="7"/>
  <c r="C5587" i="7"/>
  <c r="C5588" i="7"/>
  <c r="C5589" i="7"/>
  <c r="C5590" i="7"/>
  <c r="C5591" i="7"/>
  <c r="C5592" i="7"/>
  <c r="C5593" i="7"/>
  <c r="C5594" i="7"/>
  <c r="C5595" i="7"/>
  <c r="C5596" i="7"/>
  <c r="C5597" i="7"/>
  <c r="C5598" i="7"/>
  <c r="C5599" i="7"/>
  <c r="C5600" i="7"/>
  <c r="C5601" i="7"/>
  <c r="C5602" i="7"/>
  <c r="C5603" i="7"/>
  <c r="C5604" i="7"/>
  <c r="C5605" i="7"/>
  <c r="C5606" i="7"/>
  <c r="C5607" i="7"/>
  <c r="C5608" i="7"/>
  <c r="C5609" i="7"/>
  <c r="C5610" i="7"/>
  <c r="C5611" i="7"/>
  <c r="C5612" i="7"/>
  <c r="C5613" i="7"/>
  <c r="C5614" i="7"/>
  <c r="C5615" i="7"/>
  <c r="C5616" i="7"/>
  <c r="C5617" i="7"/>
  <c r="C5618" i="7"/>
  <c r="C5619" i="7"/>
  <c r="C5620" i="7"/>
  <c r="C5621" i="7"/>
  <c r="C5622" i="7"/>
  <c r="C5623" i="7"/>
  <c r="C5624" i="7"/>
  <c r="C5625" i="7"/>
  <c r="C5626" i="7"/>
  <c r="C5627" i="7"/>
  <c r="C5628" i="7"/>
  <c r="C5629" i="7"/>
  <c r="C5630" i="7"/>
  <c r="C5631" i="7"/>
  <c r="C5632" i="7"/>
  <c r="C5633" i="7"/>
  <c r="C5634" i="7"/>
  <c r="C5635" i="7"/>
  <c r="C5636" i="7"/>
  <c r="C5637" i="7"/>
  <c r="C5638" i="7"/>
  <c r="C5639" i="7"/>
  <c r="C5640" i="7"/>
  <c r="C5641" i="7"/>
  <c r="C5642" i="7"/>
  <c r="C5643" i="7"/>
  <c r="C5644" i="7"/>
  <c r="C5645" i="7"/>
  <c r="C5646" i="7"/>
  <c r="C5647" i="7"/>
  <c r="C5648" i="7"/>
  <c r="C5649" i="7"/>
  <c r="C5650" i="7"/>
  <c r="C5651" i="7"/>
  <c r="C5652" i="7"/>
  <c r="C5653" i="7"/>
  <c r="C5654" i="7"/>
  <c r="C5655" i="7"/>
  <c r="C5656" i="7"/>
  <c r="C5657" i="7"/>
  <c r="C5658" i="7"/>
  <c r="C5659" i="7"/>
  <c r="C5660" i="7"/>
  <c r="C5661" i="7"/>
  <c r="C5662" i="7"/>
  <c r="C5663" i="7"/>
  <c r="C5664" i="7"/>
  <c r="C5665" i="7"/>
  <c r="C5666" i="7"/>
  <c r="C5667" i="7"/>
  <c r="C5668" i="7"/>
  <c r="C5669" i="7"/>
  <c r="C5670" i="7"/>
  <c r="C5671" i="7"/>
  <c r="C5672" i="7"/>
  <c r="C5673" i="7"/>
  <c r="C5674" i="7"/>
  <c r="C5675" i="7"/>
  <c r="C5676" i="7"/>
  <c r="C5677" i="7"/>
  <c r="C5678" i="7"/>
  <c r="C5679" i="7"/>
  <c r="C5680" i="7"/>
  <c r="C5681" i="7"/>
  <c r="C5682" i="7"/>
  <c r="C5683" i="7"/>
  <c r="C5684" i="7"/>
  <c r="C5685" i="7"/>
  <c r="C5686" i="7"/>
  <c r="C5687" i="7"/>
  <c r="C5688" i="7"/>
  <c r="C5689" i="7"/>
  <c r="C5690" i="7"/>
  <c r="C5691" i="7"/>
  <c r="C5692" i="7"/>
  <c r="C5693" i="7"/>
  <c r="C5694" i="7"/>
  <c r="C5695" i="7"/>
  <c r="C5696" i="7"/>
  <c r="C5697" i="7"/>
  <c r="C5698" i="7"/>
  <c r="C5699" i="7"/>
  <c r="C5700" i="7"/>
  <c r="C5701" i="7"/>
  <c r="C5702" i="7"/>
  <c r="C5703" i="7"/>
  <c r="C5704" i="7"/>
  <c r="C5705" i="7"/>
  <c r="C5706" i="7"/>
  <c r="C5707" i="7"/>
  <c r="C5708" i="7"/>
  <c r="C5709" i="7"/>
  <c r="C5710" i="7"/>
  <c r="C5711" i="7"/>
  <c r="C5712" i="7"/>
  <c r="C5713" i="7"/>
  <c r="C5714" i="7"/>
  <c r="C5715" i="7"/>
  <c r="C5716" i="7"/>
  <c r="C5717" i="7"/>
  <c r="C5718" i="7"/>
  <c r="C5719" i="7"/>
  <c r="C5720" i="7"/>
  <c r="C5721" i="7"/>
  <c r="C5722" i="7"/>
  <c r="C5723" i="7"/>
  <c r="C5724" i="7"/>
  <c r="C5725" i="7"/>
  <c r="C5726" i="7"/>
  <c r="C5727" i="7"/>
  <c r="C5728" i="7"/>
  <c r="C5729" i="7"/>
  <c r="C5730" i="7"/>
  <c r="C5731" i="7"/>
  <c r="C5732" i="7"/>
  <c r="C5733" i="7"/>
  <c r="C5734" i="7"/>
  <c r="C5735" i="7"/>
  <c r="C5736" i="7"/>
  <c r="C5737" i="7"/>
  <c r="C5738" i="7"/>
  <c r="C5739" i="7"/>
  <c r="C5740" i="7"/>
  <c r="C5741" i="7"/>
  <c r="C5742" i="7"/>
  <c r="C5743" i="7"/>
  <c r="C5744" i="7"/>
  <c r="C5745" i="7"/>
  <c r="C5746" i="7"/>
  <c r="C5747" i="7"/>
  <c r="C5748" i="7"/>
  <c r="C5749" i="7"/>
  <c r="C5750" i="7"/>
  <c r="C5751" i="7"/>
  <c r="C5752" i="7"/>
  <c r="C5753" i="7"/>
  <c r="C5754" i="7"/>
  <c r="C5755" i="7"/>
  <c r="C5756" i="7"/>
  <c r="C5757" i="7"/>
  <c r="C5758" i="7"/>
  <c r="C5759" i="7"/>
  <c r="C5760" i="7"/>
  <c r="C5761" i="7"/>
  <c r="C5762" i="7"/>
  <c r="C5763" i="7"/>
  <c r="C5764" i="7"/>
  <c r="C5765" i="7"/>
  <c r="C5766" i="7"/>
  <c r="C5767" i="7"/>
  <c r="C5768" i="7"/>
  <c r="C5769" i="7"/>
  <c r="C5770" i="7"/>
  <c r="C5771" i="7"/>
  <c r="C5772" i="7"/>
  <c r="C5773" i="7"/>
  <c r="C5774" i="7"/>
  <c r="C5775" i="7"/>
  <c r="C5776" i="7"/>
  <c r="C5777" i="7"/>
  <c r="C5778" i="7"/>
  <c r="C5779" i="7"/>
  <c r="C5780" i="7"/>
  <c r="C5781" i="7"/>
  <c r="C5782" i="7"/>
  <c r="C5783" i="7"/>
  <c r="C5784" i="7"/>
  <c r="C5785" i="7"/>
  <c r="C5786" i="7"/>
  <c r="C5787" i="7"/>
  <c r="C5788" i="7"/>
  <c r="C5789" i="7"/>
  <c r="C5790" i="7"/>
  <c r="C5791" i="7"/>
  <c r="C5792" i="7"/>
  <c r="C5793" i="7"/>
  <c r="C5794" i="7"/>
  <c r="C5795" i="7"/>
  <c r="C5796" i="7"/>
  <c r="C5797" i="7"/>
  <c r="C5798" i="7"/>
  <c r="C5799" i="7"/>
  <c r="C5800" i="7"/>
  <c r="C5801" i="7"/>
  <c r="C5802" i="7"/>
  <c r="C5803" i="7"/>
  <c r="C5804" i="7"/>
  <c r="C5805" i="7"/>
  <c r="C5806" i="7"/>
  <c r="C5807" i="7"/>
  <c r="C5808" i="7"/>
  <c r="C5809" i="7"/>
  <c r="C5810" i="7"/>
  <c r="C5811" i="7"/>
  <c r="C5812" i="7"/>
  <c r="C5813" i="7"/>
  <c r="C5814" i="7"/>
  <c r="C5815" i="7"/>
  <c r="C5816" i="7"/>
  <c r="C5817" i="7"/>
  <c r="C5818" i="7"/>
  <c r="C5819" i="7"/>
  <c r="C5820" i="7"/>
  <c r="C5821" i="7"/>
  <c r="C5822" i="7"/>
  <c r="C5823" i="7"/>
  <c r="C5824" i="7"/>
  <c r="C5825" i="7"/>
  <c r="C5826" i="7"/>
  <c r="C5827" i="7"/>
  <c r="C5828" i="7"/>
  <c r="C5829" i="7"/>
  <c r="C5830" i="7"/>
  <c r="C5831" i="7"/>
  <c r="C5832" i="7"/>
  <c r="C5833" i="7"/>
  <c r="C5834" i="7"/>
  <c r="C5835" i="7"/>
  <c r="C5836" i="7"/>
  <c r="C5837" i="7"/>
  <c r="C5838" i="7"/>
  <c r="C5839" i="7"/>
  <c r="C5840" i="7"/>
  <c r="C5841" i="7"/>
  <c r="C5842" i="7"/>
  <c r="C5843" i="7"/>
  <c r="C5844" i="7"/>
  <c r="C5845" i="7"/>
  <c r="C5846" i="7"/>
  <c r="C5847" i="7"/>
  <c r="C5848" i="7"/>
  <c r="C5849" i="7"/>
  <c r="C5850" i="7"/>
  <c r="C5851" i="7"/>
  <c r="C5852" i="7"/>
  <c r="C5853" i="7"/>
  <c r="C5854" i="7"/>
  <c r="C5855" i="7"/>
  <c r="C5856" i="7"/>
  <c r="C5857" i="7"/>
  <c r="C5858" i="7"/>
  <c r="C5859" i="7"/>
  <c r="C5860" i="7"/>
  <c r="C5861" i="7"/>
  <c r="C5862" i="7"/>
  <c r="C5863" i="7"/>
  <c r="C5864" i="7"/>
  <c r="C5865" i="7"/>
  <c r="C5866" i="7"/>
  <c r="C5867" i="7"/>
  <c r="C5868" i="7"/>
  <c r="C5869" i="7"/>
  <c r="C5870" i="7"/>
  <c r="C5871" i="7"/>
  <c r="C5872" i="7"/>
  <c r="C5873" i="7"/>
  <c r="C5874" i="7"/>
  <c r="C5875" i="7"/>
  <c r="C5876" i="7"/>
  <c r="C5877" i="7"/>
  <c r="C5878" i="7"/>
  <c r="C5879" i="7"/>
  <c r="C5880" i="7"/>
  <c r="C5881" i="7"/>
  <c r="C5882" i="7"/>
  <c r="C5883" i="7"/>
  <c r="C5884" i="7"/>
  <c r="C5885" i="7"/>
  <c r="C5886" i="7"/>
  <c r="C5887" i="7"/>
  <c r="C5888" i="7"/>
  <c r="C5889" i="7"/>
  <c r="C5890" i="7"/>
  <c r="C5891" i="7"/>
  <c r="C5892" i="7"/>
  <c r="C5893" i="7"/>
  <c r="C5894" i="7"/>
  <c r="C5895" i="7"/>
  <c r="C5896" i="7"/>
  <c r="C5897" i="7"/>
  <c r="C5898" i="7"/>
  <c r="C5899" i="7"/>
  <c r="C5900" i="7"/>
  <c r="C5901" i="7"/>
  <c r="C5902" i="7"/>
  <c r="C5903" i="7"/>
  <c r="C5904" i="7"/>
  <c r="C5905" i="7"/>
  <c r="C5906" i="7"/>
  <c r="C5907" i="7"/>
  <c r="C5908" i="7"/>
  <c r="C5909" i="7"/>
  <c r="C5910" i="7"/>
  <c r="C5911" i="7"/>
  <c r="C5912" i="7"/>
  <c r="C5913" i="7"/>
  <c r="C5914" i="7"/>
  <c r="C5915" i="7"/>
  <c r="C5916" i="7"/>
  <c r="C5917" i="7"/>
  <c r="C5918" i="7"/>
  <c r="C5919" i="7"/>
  <c r="C5920" i="7"/>
  <c r="C5921" i="7"/>
  <c r="C5922" i="7"/>
  <c r="C5923" i="7"/>
  <c r="C5924" i="7"/>
  <c r="C5925" i="7"/>
  <c r="C5926" i="7"/>
  <c r="C5927" i="7"/>
  <c r="C5928" i="7"/>
  <c r="C5929" i="7"/>
  <c r="C5930" i="7"/>
  <c r="C5931" i="7"/>
  <c r="C5932" i="7"/>
  <c r="C5933" i="7"/>
  <c r="C5934" i="7"/>
  <c r="C5935" i="7"/>
  <c r="C5936" i="7"/>
  <c r="C5937" i="7"/>
  <c r="C5938" i="7"/>
  <c r="C5939" i="7"/>
  <c r="C5940" i="7"/>
  <c r="C5941" i="7"/>
  <c r="C5942" i="7"/>
  <c r="C5943" i="7"/>
  <c r="C5944" i="7"/>
  <c r="C5945" i="7"/>
  <c r="C5946" i="7"/>
  <c r="C5947" i="7"/>
  <c r="C5948" i="7"/>
  <c r="C5949" i="7"/>
  <c r="C5950" i="7"/>
  <c r="C5951" i="7"/>
  <c r="C5952" i="7"/>
  <c r="C5953" i="7"/>
  <c r="C5954" i="7"/>
  <c r="C5955" i="7"/>
  <c r="C5956" i="7"/>
  <c r="C5957" i="7"/>
  <c r="C5958" i="7"/>
  <c r="C5959" i="7"/>
  <c r="C5960" i="7"/>
  <c r="C5961" i="7"/>
  <c r="C5962" i="7"/>
  <c r="C5963" i="7"/>
  <c r="C5964" i="7"/>
  <c r="C5965" i="7"/>
  <c r="C5966" i="7"/>
  <c r="C5967" i="7"/>
  <c r="C5968" i="7"/>
  <c r="C5969" i="7"/>
  <c r="C5970" i="7"/>
  <c r="C5971" i="7"/>
  <c r="C5972" i="7"/>
  <c r="C5973" i="7"/>
  <c r="C5974" i="7"/>
  <c r="C5975" i="7"/>
  <c r="C5976" i="7"/>
  <c r="C5977" i="7"/>
  <c r="C5978" i="7"/>
  <c r="C5979" i="7"/>
  <c r="C5980" i="7"/>
  <c r="C5981" i="7"/>
  <c r="C5982" i="7"/>
  <c r="C5983" i="7"/>
  <c r="C5984" i="7"/>
  <c r="C5985" i="7"/>
  <c r="C5986" i="7"/>
  <c r="C5987" i="7"/>
  <c r="C5988" i="7"/>
  <c r="C5989" i="7"/>
  <c r="C5990" i="7"/>
  <c r="C5991" i="7"/>
  <c r="C5992" i="7"/>
  <c r="C5993" i="7"/>
  <c r="C5994" i="7"/>
  <c r="C5995" i="7"/>
  <c r="C5996" i="7"/>
  <c r="C5997" i="7"/>
  <c r="C5998" i="7"/>
  <c r="C5999" i="7"/>
  <c r="C6000" i="7"/>
  <c r="C6001" i="7"/>
  <c r="C6002" i="7"/>
  <c r="C6003" i="7"/>
  <c r="C6004" i="7"/>
  <c r="C6005" i="7"/>
  <c r="C6006" i="7"/>
  <c r="C6007" i="7"/>
  <c r="C6008" i="7"/>
  <c r="C6009" i="7"/>
  <c r="C6010" i="7"/>
  <c r="C6011" i="7"/>
  <c r="C6012" i="7"/>
  <c r="C6013" i="7"/>
  <c r="C6014" i="7"/>
  <c r="C6015" i="7"/>
  <c r="C6016" i="7"/>
  <c r="C6017" i="7"/>
  <c r="C6018" i="7"/>
  <c r="C6019" i="7"/>
  <c r="C6020" i="7"/>
  <c r="C6021" i="7"/>
  <c r="C6022" i="7"/>
  <c r="C6023" i="7"/>
  <c r="C6024" i="7"/>
  <c r="C6025" i="7"/>
  <c r="C6026" i="7"/>
  <c r="C6027" i="7"/>
  <c r="C6028" i="7"/>
  <c r="C6029" i="7"/>
  <c r="C6030" i="7"/>
  <c r="C6031" i="7"/>
  <c r="C6032" i="7"/>
  <c r="C6033" i="7"/>
  <c r="C6034" i="7"/>
  <c r="C6035" i="7"/>
  <c r="C6036" i="7"/>
  <c r="C6037" i="7"/>
  <c r="C6038" i="7"/>
  <c r="C6039" i="7"/>
  <c r="C6040" i="7"/>
  <c r="C6041" i="7"/>
  <c r="C6042" i="7"/>
  <c r="C6043" i="7"/>
  <c r="C6044" i="7"/>
  <c r="C6045" i="7"/>
  <c r="C6046" i="7"/>
  <c r="C6047" i="7"/>
  <c r="C6048" i="7"/>
  <c r="C6049" i="7"/>
  <c r="C6050" i="7"/>
  <c r="C6051" i="7"/>
  <c r="C6052" i="7"/>
  <c r="C6053" i="7"/>
  <c r="C6054" i="7"/>
  <c r="C6055" i="7"/>
  <c r="C6056" i="7"/>
  <c r="C6057" i="7"/>
  <c r="C6058" i="7"/>
  <c r="C6059" i="7"/>
  <c r="C6060" i="7"/>
  <c r="C6061" i="7"/>
  <c r="C6062" i="7"/>
  <c r="C6063" i="7"/>
  <c r="C6064" i="7"/>
  <c r="C6065" i="7"/>
  <c r="C6066" i="7"/>
  <c r="C6067" i="7"/>
  <c r="C6068" i="7"/>
  <c r="C6069" i="7"/>
  <c r="C6070" i="7"/>
  <c r="C6071" i="7"/>
  <c r="C6072" i="7"/>
  <c r="C6073" i="7"/>
  <c r="C6074" i="7"/>
  <c r="C6075" i="7"/>
  <c r="C6076" i="7"/>
  <c r="C6077" i="7"/>
  <c r="C6078" i="7"/>
  <c r="C6079" i="7"/>
  <c r="C6080" i="7"/>
  <c r="C6081" i="7"/>
  <c r="C6082" i="7"/>
  <c r="C6083" i="7"/>
  <c r="C6084" i="7"/>
  <c r="C6085" i="7"/>
  <c r="C6086" i="7"/>
  <c r="C6087" i="7"/>
  <c r="C6088" i="7"/>
  <c r="C6089" i="7"/>
  <c r="C6090" i="7"/>
  <c r="C6091" i="7"/>
  <c r="C6092" i="7"/>
  <c r="C6093" i="7"/>
  <c r="C6094" i="7"/>
  <c r="C6095" i="7"/>
  <c r="C6096" i="7"/>
  <c r="C6097" i="7"/>
  <c r="C6098" i="7"/>
  <c r="C6099" i="7"/>
  <c r="C6100" i="7"/>
  <c r="C6101" i="7"/>
  <c r="C6102" i="7"/>
  <c r="C6103" i="7"/>
  <c r="C6104" i="7"/>
  <c r="C6105" i="7"/>
  <c r="C6106" i="7"/>
  <c r="C6107" i="7"/>
  <c r="C6108" i="7"/>
  <c r="C6109" i="7"/>
  <c r="C6110" i="7"/>
  <c r="C6111" i="7"/>
  <c r="C6112" i="7"/>
  <c r="C6113" i="7"/>
  <c r="C6114" i="7"/>
  <c r="C6115" i="7"/>
  <c r="C6116" i="7"/>
  <c r="C6117" i="7"/>
  <c r="C6118" i="7"/>
  <c r="C6119" i="7"/>
  <c r="C6120" i="7"/>
  <c r="C6121" i="7"/>
  <c r="C6122" i="7"/>
  <c r="C6123" i="7"/>
  <c r="C6124" i="7"/>
  <c r="C6125" i="7"/>
  <c r="C6126" i="7"/>
  <c r="C6127" i="7"/>
  <c r="C6128" i="7"/>
  <c r="C6129" i="7"/>
  <c r="C6130" i="7"/>
  <c r="C6131" i="7"/>
  <c r="C6132" i="7"/>
  <c r="C6133" i="7"/>
  <c r="C6134" i="7"/>
  <c r="C6135" i="7"/>
  <c r="C6136" i="7"/>
  <c r="C6137" i="7"/>
  <c r="C6138" i="7"/>
  <c r="C6139" i="7"/>
  <c r="C6140" i="7"/>
  <c r="C6141" i="7"/>
  <c r="C6142" i="7"/>
  <c r="C6143" i="7"/>
  <c r="C6144" i="7"/>
  <c r="C6145" i="7"/>
  <c r="C6146" i="7"/>
  <c r="C6147" i="7"/>
  <c r="C6148" i="7"/>
  <c r="C6149" i="7"/>
  <c r="C6150" i="7"/>
  <c r="C6151" i="7"/>
  <c r="C6152" i="7"/>
  <c r="C6153" i="7"/>
  <c r="C6154" i="7"/>
  <c r="C6155" i="7"/>
  <c r="C6156" i="7"/>
  <c r="C6157" i="7"/>
  <c r="C6158" i="7"/>
  <c r="C6159" i="7"/>
  <c r="C6160" i="7"/>
  <c r="C6161" i="7"/>
  <c r="C6162" i="7"/>
  <c r="C6163" i="7"/>
  <c r="C6164" i="7"/>
  <c r="C6165" i="7"/>
  <c r="C6166" i="7"/>
  <c r="C6167" i="7"/>
  <c r="C6168" i="7"/>
  <c r="C6169" i="7"/>
  <c r="C6170" i="7"/>
  <c r="C6171" i="7"/>
  <c r="C6172" i="7"/>
  <c r="C6173" i="7"/>
  <c r="C6174" i="7"/>
  <c r="C6175" i="7"/>
  <c r="C6176" i="7"/>
  <c r="C6177" i="7"/>
  <c r="C6178" i="7"/>
  <c r="C6179" i="7"/>
  <c r="C6180" i="7"/>
  <c r="C6181" i="7"/>
  <c r="C6182" i="7"/>
  <c r="C6183" i="7"/>
  <c r="C6184" i="7"/>
  <c r="C6185" i="7"/>
  <c r="C6186" i="7"/>
  <c r="C6187" i="7"/>
  <c r="C6188" i="7"/>
  <c r="C6189" i="7"/>
  <c r="C6190" i="7"/>
  <c r="C6191" i="7"/>
  <c r="C6192" i="7"/>
  <c r="C6193" i="7"/>
  <c r="C6194" i="7"/>
  <c r="C6195" i="7"/>
  <c r="C6196" i="7"/>
  <c r="C6197" i="7"/>
  <c r="C6198" i="7"/>
  <c r="C6199" i="7"/>
  <c r="C6200" i="7"/>
  <c r="C6201" i="7"/>
  <c r="C6202" i="7"/>
  <c r="C6203" i="7"/>
  <c r="C6204" i="7"/>
  <c r="C6205" i="7"/>
  <c r="C6206" i="7"/>
  <c r="C6207" i="7"/>
  <c r="C6208" i="7"/>
  <c r="C6209" i="7"/>
  <c r="C6210" i="7"/>
  <c r="C6211" i="7"/>
  <c r="C6212" i="7"/>
  <c r="C6213" i="7"/>
  <c r="C6214" i="7"/>
  <c r="C6215" i="7"/>
  <c r="C6216" i="7"/>
  <c r="C6217" i="7"/>
  <c r="C6218" i="7"/>
  <c r="C6219" i="7"/>
  <c r="C6220" i="7"/>
  <c r="C6221" i="7"/>
  <c r="C6222" i="7"/>
  <c r="C6223" i="7"/>
  <c r="C6224" i="7"/>
  <c r="C6225" i="7"/>
  <c r="C6226" i="7"/>
  <c r="C6227" i="7"/>
  <c r="C6228" i="7"/>
  <c r="C6229" i="7"/>
  <c r="C6230" i="7"/>
  <c r="C6231" i="7"/>
  <c r="C6232" i="7"/>
  <c r="C6233" i="7"/>
  <c r="C6234" i="7"/>
  <c r="C6235" i="7"/>
  <c r="C6236" i="7"/>
  <c r="C6237" i="7"/>
  <c r="C6238" i="7"/>
  <c r="C6239" i="7"/>
  <c r="C6240" i="7"/>
  <c r="C6241" i="7"/>
  <c r="C6242" i="7"/>
  <c r="C6243" i="7"/>
  <c r="C6244" i="7"/>
  <c r="C6245" i="7"/>
  <c r="C6246" i="7"/>
  <c r="C6247" i="7"/>
  <c r="C6248" i="7"/>
  <c r="C6249" i="7"/>
  <c r="C6250" i="7"/>
  <c r="C6251" i="7"/>
  <c r="C6252" i="7"/>
  <c r="C6253" i="7"/>
  <c r="C6254" i="7"/>
  <c r="C6255" i="7"/>
  <c r="C6256" i="7"/>
  <c r="C6257" i="7"/>
  <c r="C6258" i="7"/>
  <c r="C6259" i="7"/>
  <c r="C6260" i="7"/>
  <c r="C6261" i="7"/>
  <c r="C6262" i="7"/>
  <c r="C6263" i="7"/>
  <c r="C6264" i="7"/>
  <c r="C6265" i="7"/>
  <c r="C6266" i="7"/>
  <c r="C6267" i="7"/>
  <c r="C6268" i="7"/>
  <c r="C6269" i="7"/>
  <c r="C6270" i="7"/>
  <c r="C6271" i="7"/>
  <c r="C6272" i="7"/>
  <c r="C6273" i="7"/>
  <c r="C6274" i="7"/>
  <c r="C6275" i="7"/>
  <c r="C6276" i="7"/>
  <c r="C6277" i="7"/>
  <c r="C6278" i="7"/>
  <c r="C6279" i="7"/>
  <c r="C6280" i="7"/>
  <c r="C6281" i="7"/>
  <c r="C6282" i="7"/>
  <c r="C6283" i="7"/>
  <c r="C6284" i="7"/>
  <c r="C6285" i="7"/>
  <c r="C6286" i="7"/>
  <c r="C6287" i="7"/>
  <c r="C6288" i="7"/>
  <c r="C6289" i="7"/>
  <c r="C6290" i="7"/>
  <c r="C6291" i="7"/>
  <c r="C6292" i="7"/>
  <c r="C6293" i="7"/>
  <c r="C6294" i="7"/>
  <c r="C6295" i="7"/>
  <c r="C6296" i="7"/>
  <c r="C6297" i="7"/>
  <c r="C6298" i="7"/>
  <c r="C6299" i="7"/>
  <c r="C6300" i="7"/>
  <c r="C6301" i="7"/>
  <c r="C6302" i="7"/>
  <c r="C6303" i="7"/>
  <c r="C6304" i="7"/>
  <c r="C6305" i="7"/>
  <c r="C6306" i="7"/>
  <c r="C6307" i="7"/>
  <c r="C6308" i="7"/>
  <c r="C6309" i="7"/>
  <c r="C6310" i="7"/>
  <c r="C6311" i="7"/>
  <c r="C6312" i="7"/>
  <c r="C6313" i="7"/>
  <c r="C6314" i="7"/>
  <c r="C6315" i="7"/>
  <c r="C6316" i="7"/>
  <c r="C6317" i="7"/>
  <c r="C6318" i="7"/>
  <c r="C6319" i="7"/>
  <c r="C6320" i="7"/>
  <c r="C6321" i="7"/>
  <c r="C6322" i="7"/>
  <c r="C6323" i="7"/>
  <c r="C6324" i="7"/>
  <c r="C6325" i="7"/>
  <c r="C6326" i="7"/>
  <c r="C6327" i="7"/>
  <c r="C6328" i="7"/>
  <c r="C6329" i="7"/>
  <c r="C6330" i="7"/>
  <c r="C6331" i="7"/>
  <c r="C6332" i="7"/>
  <c r="C6333" i="7"/>
  <c r="C6334" i="7"/>
  <c r="C6335" i="7"/>
  <c r="C6336" i="7"/>
  <c r="C6337" i="7"/>
  <c r="C6338" i="7"/>
  <c r="C6339" i="7"/>
  <c r="C6340" i="7"/>
  <c r="C6341" i="7"/>
  <c r="C6342" i="7"/>
  <c r="C6343" i="7"/>
  <c r="C6344" i="7"/>
  <c r="C6345" i="7"/>
  <c r="C6346" i="7"/>
  <c r="C6347" i="7"/>
  <c r="C6348" i="7"/>
  <c r="C6349" i="7"/>
  <c r="C6350" i="7"/>
  <c r="C6351" i="7"/>
  <c r="C6352" i="7"/>
  <c r="C6353" i="7"/>
  <c r="C6354" i="7"/>
  <c r="C6355" i="7"/>
  <c r="C6356" i="7"/>
  <c r="C6357" i="7"/>
  <c r="C6358" i="7"/>
  <c r="C6359" i="7"/>
  <c r="C6360" i="7"/>
  <c r="C6361" i="7"/>
  <c r="C6362" i="7"/>
  <c r="C6363" i="7"/>
  <c r="C6364" i="7"/>
  <c r="C6365" i="7"/>
  <c r="C6366" i="7"/>
  <c r="C6367" i="7"/>
  <c r="C6368" i="7"/>
  <c r="C6369" i="7"/>
  <c r="C6370" i="7"/>
  <c r="C6371" i="7"/>
  <c r="C6372" i="7"/>
  <c r="C6373" i="7"/>
  <c r="C6374" i="7"/>
  <c r="C6375" i="7"/>
  <c r="C6376" i="7"/>
  <c r="C6377" i="7"/>
  <c r="C6378" i="7"/>
  <c r="C6379" i="7"/>
  <c r="C6380" i="7"/>
  <c r="C6381" i="7"/>
  <c r="C6382" i="7"/>
  <c r="C6383" i="7"/>
  <c r="C6384" i="7"/>
  <c r="C6385" i="7"/>
  <c r="C6386" i="7"/>
  <c r="C6387" i="7"/>
  <c r="C6388" i="7"/>
  <c r="C6389" i="7"/>
  <c r="C6390" i="7"/>
  <c r="C6391" i="7"/>
  <c r="C6392" i="7"/>
  <c r="C6393" i="7"/>
  <c r="C6394" i="7"/>
  <c r="C6395" i="7"/>
  <c r="C6396" i="7"/>
  <c r="C6397" i="7"/>
  <c r="C6398" i="7"/>
  <c r="C6399" i="7"/>
  <c r="C6400" i="7"/>
  <c r="C6401" i="7"/>
  <c r="C6402" i="7"/>
  <c r="C6403" i="7"/>
  <c r="C6404" i="7"/>
  <c r="C6405" i="7"/>
  <c r="C6406" i="7"/>
  <c r="C6407" i="7"/>
  <c r="C6408" i="7"/>
  <c r="C6409" i="7"/>
  <c r="C6410" i="7"/>
  <c r="C6411" i="7"/>
  <c r="C6412" i="7"/>
  <c r="C6413" i="7"/>
  <c r="C6414" i="7"/>
  <c r="C6415" i="7"/>
  <c r="C6416" i="7"/>
  <c r="C6417" i="7"/>
  <c r="C6418" i="7"/>
  <c r="C6419" i="7"/>
  <c r="C6420" i="7"/>
  <c r="C6421" i="7"/>
  <c r="C6422" i="7"/>
  <c r="C6423" i="7"/>
  <c r="C6424" i="7"/>
  <c r="C6425" i="7"/>
  <c r="C6426" i="7"/>
  <c r="C6427" i="7"/>
  <c r="C6428" i="7"/>
  <c r="C6429" i="7"/>
  <c r="C6430" i="7"/>
  <c r="C6431" i="7"/>
  <c r="C6432" i="7"/>
  <c r="C6433" i="7"/>
  <c r="C6434" i="7"/>
  <c r="C6435" i="7"/>
  <c r="C6436" i="7"/>
  <c r="C6437" i="7"/>
  <c r="C6438" i="7"/>
  <c r="C6439" i="7"/>
  <c r="C6440" i="7"/>
  <c r="C6441" i="7"/>
  <c r="C6442" i="7"/>
  <c r="C6443" i="7"/>
  <c r="C6444" i="7"/>
  <c r="C6445" i="7"/>
  <c r="C6446" i="7"/>
  <c r="C6447" i="7"/>
  <c r="C6448" i="7"/>
  <c r="C6449" i="7"/>
  <c r="C6450" i="7"/>
  <c r="C6451" i="7"/>
  <c r="C6452" i="7"/>
  <c r="C6453" i="7"/>
  <c r="C6454" i="7"/>
  <c r="C6455" i="7"/>
  <c r="C6456" i="7"/>
  <c r="C6457" i="7"/>
  <c r="C6458" i="7"/>
  <c r="C6459" i="7"/>
  <c r="C6460" i="7"/>
  <c r="C6461" i="7"/>
  <c r="C6462" i="7"/>
  <c r="C6463" i="7"/>
  <c r="C6464" i="7"/>
  <c r="C6465" i="7"/>
  <c r="C6466" i="7"/>
  <c r="C6467" i="7"/>
  <c r="C6468" i="7"/>
  <c r="C6469" i="7"/>
  <c r="C6470" i="7"/>
  <c r="C6471" i="7"/>
  <c r="C6472" i="7"/>
  <c r="C6473" i="7"/>
  <c r="C6474" i="7"/>
  <c r="C6475" i="7"/>
  <c r="C6476" i="7"/>
  <c r="C6477" i="7"/>
  <c r="C6478" i="7"/>
  <c r="C6479" i="7"/>
  <c r="C6480" i="7"/>
  <c r="C6481" i="7"/>
  <c r="C6482" i="7"/>
  <c r="C6483" i="7"/>
  <c r="C6484" i="7"/>
  <c r="C6485" i="7"/>
  <c r="C6486" i="7"/>
  <c r="C6487" i="7"/>
  <c r="C6488" i="7"/>
  <c r="C6489" i="7"/>
  <c r="C6490" i="7"/>
  <c r="C6491" i="7"/>
  <c r="C6492" i="7"/>
  <c r="C6493" i="7"/>
  <c r="C6494" i="7"/>
  <c r="C6495" i="7"/>
  <c r="C6496" i="7"/>
  <c r="C6497" i="7"/>
  <c r="C6498" i="7"/>
  <c r="C6499" i="7"/>
  <c r="C6500" i="7"/>
  <c r="C6501" i="7"/>
  <c r="C6502" i="7"/>
  <c r="C6503" i="7"/>
  <c r="C6504" i="7"/>
  <c r="C6505" i="7"/>
  <c r="C6506" i="7"/>
  <c r="C6507" i="7"/>
  <c r="C6508" i="7"/>
  <c r="C6509" i="7"/>
  <c r="C6510" i="7"/>
  <c r="C6511" i="7"/>
  <c r="C6512" i="7"/>
  <c r="C6513" i="7"/>
  <c r="C6514" i="7"/>
  <c r="C6515" i="7"/>
  <c r="C6516" i="7"/>
  <c r="C6517" i="7"/>
  <c r="C6518" i="7"/>
  <c r="C6519" i="7"/>
  <c r="C6520" i="7"/>
  <c r="C6521" i="7"/>
  <c r="C6522" i="7"/>
  <c r="C6523" i="7"/>
  <c r="C6524" i="7"/>
  <c r="C6525" i="7"/>
  <c r="C6526" i="7"/>
  <c r="C6527" i="7"/>
  <c r="C6528" i="7"/>
  <c r="C6529" i="7"/>
  <c r="C6530" i="7"/>
  <c r="C6531" i="7"/>
  <c r="C6532" i="7"/>
  <c r="C6533" i="7"/>
  <c r="C6534" i="7"/>
  <c r="C6535" i="7"/>
  <c r="C6536" i="7"/>
  <c r="C6537" i="7"/>
  <c r="C6538" i="7"/>
  <c r="C6539" i="7"/>
  <c r="C6540" i="7"/>
  <c r="C6541" i="7"/>
  <c r="C6542" i="7"/>
  <c r="C6543" i="7"/>
  <c r="C6544" i="7"/>
  <c r="C6545" i="7"/>
  <c r="C6546" i="7"/>
  <c r="C6547" i="7"/>
  <c r="C6548" i="7"/>
  <c r="C6549" i="7"/>
  <c r="C6550" i="7"/>
  <c r="C6551" i="7"/>
  <c r="C6552" i="7"/>
  <c r="C6553" i="7"/>
  <c r="C6554" i="7"/>
  <c r="C6555" i="7"/>
  <c r="C6556" i="7"/>
  <c r="C6557" i="7"/>
  <c r="C6558" i="7"/>
  <c r="C6559" i="7"/>
  <c r="C6560" i="7"/>
  <c r="C6561" i="7"/>
  <c r="C6562" i="7"/>
  <c r="C6563" i="7"/>
  <c r="C6564" i="7"/>
  <c r="C6565" i="7"/>
  <c r="C6566" i="7"/>
  <c r="C6567" i="7"/>
  <c r="C6568" i="7"/>
  <c r="C6569" i="7"/>
  <c r="C6570" i="7"/>
  <c r="C6571" i="7"/>
  <c r="C6572" i="7"/>
  <c r="C6573" i="7"/>
  <c r="C6574" i="7"/>
  <c r="C6575" i="7"/>
  <c r="C6576" i="7"/>
  <c r="C6577" i="7"/>
  <c r="C6578" i="7"/>
  <c r="C6579" i="7"/>
  <c r="C6580" i="7"/>
  <c r="C6581" i="7"/>
  <c r="C6582" i="7"/>
  <c r="C6583" i="7"/>
  <c r="C6584" i="7"/>
  <c r="C6585" i="7"/>
  <c r="C6586" i="7"/>
  <c r="C6587" i="7"/>
  <c r="C2" i="7"/>
  <c r="F7" i="4"/>
  <c r="AG2" i="2"/>
  <c r="E4" i="8" l="1"/>
  <c r="J17" i="7"/>
  <c r="J25" i="7"/>
  <c r="J18" i="7"/>
  <c r="J24" i="7"/>
  <c r="J16" i="7"/>
  <c r="J23" i="7"/>
  <c r="J15" i="7"/>
  <c r="J22" i="7"/>
  <c r="J13" i="7"/>
  <c r="J4" i="7"/>
  <c r="J21" i="7"/>
  <c r="J11" i="7"/>
  <c r="J28" i="7"/>
  <c r="J20" i="7"/>
  <c r="J10" i="7"/>
  <c r="J12" i="7"/>
  <c r="J27" i="7"/>
  <c r="J19" i="7"/>
  <c r="J9" i="7"/>
  <c r="J26" i="7"/>
  <c r="J2" i="7"/>
  <c r="J8" i="7"/>
  <c r="J7" i="7"/>
  <c r="J14" i="7"/>
  <c r="J6" i="7"/>
  <c r="J5" i="7"/>
  <c r="F19" i="2" l="1"/>
  <c r="H19" i="2" s="1"/>
  <c r="P13" i="2"/>
  <c r="F13" i="2"/>
  <c r="H13" i="2" s="1"/>
  <c r="P12" i="2"/>
  <c r="F12" i="2"/>
  <c r="H12" i="2" s="1"/>
  <c r="P11" i="2"/>
  <c r="F11" i="2"/>
  <c r="H11" i="2" s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G29" i="1" s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G13" i="1" s="1"/>
  <c r="D11" i="1"/>
  <c r="D10" i="1"/>
  <c r="D9" i="1"/>
  <c r="D8" i="1"/>
  <c r="D7" i="1"/>
  <c r="D6" i="1"/>
  <c r="D5" i="1"/>
  <c r="D4" i="1"/>
  <c r="G5" i="1" s="1"/>
  <c r="D3" i="1"/>
  <c r="G7" i="1" l="1"/>
  <c r="G11" i="1"/>
  <c r="N10" i="1" s="1"/>
  <c r="G19" i="1"/>
  <c r="G27" i="1"/>
  <c r="N12" i="1"/>
  <c r="G4" i="1"/>
  <c r="G12" i="1"/>
  <c r="G20" i="1"/>
  <c r="G28" i="1"/>
  <c r="N27" i="1" s="1"/>
  <c r="G14" i="1"/>
  <c r="N13" i="1" s="1"/>
  <c r="G22" i="1"/>
  <c r="N21" i="1" s="1"/>
  <c r="G30" i="1"/>
  <c r="N29" i="1" s="1"/>
  <c r="H34" i="1"/>
  <c r="G6" i="1"/>
  <c r="N5" i="1" s="1"/>
  <c r="G15" i="1"/>
  <c r="G23" i="1"/>
  <c r="N22" i="1" s="1"/>
  <c r="G31" i="1"/>
  <c r="N30" i="1" s="1"/>
  <c r="G8" i="1"/>
  <c r="N7" i="1" s="1"/>
  <c r="G16" i="1"/>
  <c r="N15" i="1" s="1"/>
  <c r="G24" i="1"/>
  <c r="N23" i="1" s="1"/>
  <c r="G32" i="1"/>
  <c r="N31" i="1" s="1"/>
  <c r="G9" i="1"/>
  <c r="G17" i="1"/>
  <c r="N16" i="1" s="1"/>
  <c r="G25" i="1"/>
  <c r="N24" i="1" s="1"/>
  <c r="G33" i="1"/>
  <c r="N28" i="1"/>
  <c r="G10" i="1"/>
  <c r="N9" i="1" s="1"/>
  <c r="G18" i="1"/>
  <c r="N17" i="1" s="1"/>
  <c r="G26" i="1"/>
  <c r="N25" i="1" s="1"/>
  <c r="G34" i="1"/>
  <c r="H19" i="1"/>
  <c r="H31" i="1"/>
  <c r="H26" i="1"/>
  <c r="H14" i="1"/>
  <c r="H9" i="1"/>
  <c r="H21" i="1"/>
  <c r="H29" i="1"/>
  <c r="H33" i="1"/>
  <c r="H4" i="1"/>
  <c r="H11" i="1"/>
  <c r="H22" i="1"/>
  <c r="H15" i="1"/>
  <c r="H27" i="1"/>
  <c r="H8" i="1"/>
  <c r="H30" i="1"/>
  <c r="H32" i="1"/>
  <c r="H10" i="1"/>
  <c r="H13" i="1"/>
  <c r="H18" i="1"/>
  <c r="H23" i="1"/>
  <c r="H16" i="1"/>
  <c r="H12" i="1"/>
  <c r="H20" i="1"/>
  <c r="H28" i="1"/>
  <c r="H6" i="1"/>
  <c r="H7" i="1"/>
  <c r="H17" i="1"/>
  <c r="H25" i="1"/>
  <c r="H5" i="1"/>
  <c r="H24" i="1"/>
  <c r="N14" i="1" l="1"/>
  <c r="N11" i="1"/>
  <c r="N33" i="1"/>
  <c r="N8" i="1"/>
  <c r="J6" i="1"/>
  <c r="G2" i="12" s="1"/>
  <c r="G10" i="12" s="1"/>
  <c r="G12" i="12" s="1"/>
  <c r="J5" i="1"/>
  <c r="N26" i="1"/>
  <c r="N18" i="1"/>
  <c r="N32" i="1"/>
  <c r="N6" i="1"/>
  <c r="N19" i="1"/>
  <c r="N20" i="1"/>
  <c r="N4" i="1"/>
  <c r="E2" i="12" l="1"/>
  <c r="E10" i="12" s="1"/>
  <c r="E12" i="12" s="1"/>
  <c r="C2" i="12"/>
  <c r="C10" i="12" s="1"/>
  <c r="C12" i="12" s="1"/>
  <c r="B2" i="12"/>
  <c r="B10" i="12" s="1"/>
  <c r="B12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tc={CDE7D804-A53C-4E93-9F23-8AB6F3D2DC75}</author>
    <author>tc={710A0A6E-94FE-45CC-B435-2A6B321DC38F}</author>
    <author>tc={228ED695-B4E9-4A14-9245-913DBC304469}</author>
    <author>tc={2A7F2FEA-5F4D-479E-98DF-E71D79599436}</author>
    <author>tc={F2CECDFE-33AD-4D69-9372-88CD8D9B2D92}</author>
    <author>tc={809323C2-2A49-4738-BF98-7A1E0C1EA9A4}</author>
    <author>tc={762D1700-1F1A-4E76-9005-0473ED599443}</author>
    <author>tc={B2BB75B1-59B3-4870-99E2-7C764AD8439F}</author>
  </authors>
  <commentList>
    <comment ref="B2" authorId="0" shapeId="0" xr:uid="{CDE7D804-A53C-4E93-9F23-8AB6F3D2DC7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0,0399. Erro no ano de 2019</t>
      </text>
    </comment>
    <comment ref="C2" authorId="1" shapeId="0" xr:uid="{710A0A6E-94FE-45CC-B435-2A6B321DC38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0,0399. Erro no ano de 2019</t>
      </text>
    </comment>
    <comment ref="E2" authorId="2" shapeId="0" xr:uid="{228ED695-B4E9-4A14-9245-913DBC30446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0,0399. Erro no ano de 2019</t>
      </text>
    </comment>
    <comment ref="B7" authorId="3" shapeId="0" xr:uid="{2A7F2FEA-5F4D-479E-98DF-E71D7959943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1,2902. Cálculo inconsistente</t>
      </text>
    </comment>
    <comment ref="H8" authorId="4" shapeId="0" xr:uid="{F2CECDFE-33AD-4D69-9372-88CD8D9B2D9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Manter coerência com horizonte temporal da taxa livre de risco</t>
      </text>
    </comment>
    <comment ref="B12" authorId="5" shapeId="0" xr:uid="{809323C2-2A49-4738-BF98-7A1E0C1EA9A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13,2316%</t>
      </text>
    </comment>
    <comment ref="C12" authorId="6" shapeId="0" xr:uid="{762D1700-1F1A-4E76-9005-0473ED59944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12,1249%</t>
      </text>
    </comment>
    <comment ref="E12" authorId="7" shapeId="0" xr:uid="{B2BB75B1-59B3-4870-99E2-7C764AD8439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8,92%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tc={D0228B58-761C-406C-A383-E5BA1130DC45}</author>
  </authors>
  <commentList>
    <comment ref="A25" authorId="0" shapeId="0" xr:uid="{D0228B58-761C-406C-A383-E5BA1130DC4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Informação mais atualizada. Relatório Técnico Final da 4ª Revisão Tarifária.</t>
      </text>
    </comment>
  </commentList>
</comments>
</file>

<file path=xl/sharedStrings.xml><?xml version="1.0" encoding="utf-8"?>
<sst xmlns="http://schemas.openxmlformats.org/spreadsheetml/2006/main" count="4516" uniqueCount="225">
  <si>
    <t>Series Description</t>
  </si>
  <si>
    <t>Market yield on U.S. Treasury securities at 10-year  constant maturity</t>
  </si>
  <si>
    <t xml:space="preserve"> quoted on investment basis</t>
  </si>
  <si>
    <t>Time Period</t>
  </si>
  <si>
    <t>RIFLGFCY10_N.B</t>
  </si>
  <si>
    <t>RIFLGFCY30_N.B</t>
  </si>
  <si>
    <t>Ano</t>
  </si>
  <si>
    <t>Media diaria 10y</t>
  </si>
  <si>
    <t>Media diaria 30y</t>
  </si>
  <si>
    <t>ND</t>
  </si>
  <si>
    <t>Date updated:</t>
  </si>
  <si>
    <t>YouTube Video explaining estimation choices and process.</t>
  </si>
  <si>
    <t>Notes</t>
  </si>
  <si>
    <t>Created by:</t>
  </si>
  <si>
    <t>Aswath Damodaran, adamodar@stern.nyu.edu</t>
  </si>
  <si>
    <t>if you are looking for a pure-play beta, i.e., a beta for a  business, the unlevered beta corrected for cash is your best bet. Since even sector betas can move over time, I have also reported the average of the this sector beta across time in the last column. This number, for obvious reasons, is less likely to be volatile over time.</t>
  </si>
  <si>
    <t>What is this data?</t>
  </si>
  <si>
    <t>Beta, Unlevered beta and other risk measures</t>
  </si>
  <si>
    <t>US companies</t>
  </si>
  <si>
    <t>Home Page:</t>
  </si>
  <si>
    <t>http://www.damodaran.com</t>
  </si>
  <si>
    <t>Data website:</t>
  </si>
  <si>
    <t>https://pages.stern.nyu.edu/~adamodar/New_Home_Page/data.html</t>
  </si>
  <si>
    <t>Companies in each industry:</t>
  </si>
  <si>
    <t>https://pages.stern.nyu.edu/~adamodar/pc/datasets/indname.xls</t>
  </si>
  <si>
    <t>Variable definitions:</t>
  </si>
  <si>
    <t>https://pages.stern.nyu.edu/~adamodar/New_Home_Page/datafile/variable.htm</t>
  </si>
  <si>
    <t>Do you want to use marginal or effective tax rates in unlevering betas?</t>
  </si>
  <si>
    <t>Marginal</t>
  </si>
  <si>
    <t>If marginal tax rate, enter the marginal tax rate to use</t>
  </si>
  <si>
    <t>Unlevered beta corrected for cash - Over time</t>
  </si>
  <si>
    <t>Industry Name</t>
  </si>
  <si>
    <t>Number of firms</t>
  </si>
  <si>
    <t xml:space="preserve">Beta </t>
  </si>
  <si>
    <t>D/E Ratio</t>
  </si>
  <si>
    <t>Effective Tax rate</t>
  </si>
  <si>
    <t>Unlevered beta</t>
  </si>
  <si>
    <t>Cash/Firm value</t>
  </si>
  <si>
    <t>Unlevered beta corrected for cash</t>
  </si>
  <si>
    <t>HiLo Risk</t>
  </si>
  <si>
    <t>Standard deviation of equity</t>
  </si>
  <si>
    <t>Standard deviation in operating income (last 10 years)</t>
  </si>
  <si>
    <t>2019</t>
  </si>
  <si>
    <t>2020</t>
  </si>
  <si>
    <t>2021</t>
  </si>
  <si>
    <t>2022</t>
  </si>
  <si>
    <t>Average (2019-23)</t>
  </si>
  <si>
    <t>Oil/Gas (Integrated)</t>
  </si>
  <si>
    <t>Oil/Gas (Production and Exploration)</t>
  </si>
  <si>
    <t>Oil/Gas Distribution</t>
  </si>
  <si>
    <t>2018</t>
  </si>
  <si>
    <t>Average (2017-22)</t>
  </si>
  <si>
    <t>Metodologia CEG</t>
  </si>
  <si>
    <t>Metodologia CEG Rio</t>
  </si>
  <si>
    <t>Metodologia AGENERSA</t>
  </si>
  <si>
    <t>Taxa livre de risco</t>
  </si>
  <si>
    <t>Prêmio por risco de mercado</t>
  </si>
  <si>
    <t>Risco Brasil</t>
  </si>
  <si>
    <t>Inflação Norte Americana</t>
  </si>
  <si>
    <t>Data</t>
  </si>
  <si>
    <t>Média</t>
  </si>
  <si>
    <t>Year</t>
  </si>
  <si>
    <t>S&amp;P 500 (includes dividends)</t>
  </si>
  <si>
    <t>US T. Bond (10-year)</t>
  </si>
  <si>
    <t>Média(1928-2021)</t>
  </si>
  <si>
    <t>Stocks - T.Bonds</t>
  </si>
  <si>
    <t>S&amp;P 500 (includes dividends) (a)</t>
  </si>
  <si>
    <t>US T. Bond (10-year) (b)</t>
  </si>
  <si>
    <t>Mensal</t>
  </si>
  <si>
    <t>EMBI + Risco-Brasil - INATIVA</t>
  </si>
  <si>
    <t>EMBI + Risco-Brasil</t>
  </si>
  <si>
    <t>Remuneração de Capital Nominal</t>
  </si>
  <si>
    <t>Moda (1999-2021)</t>
  </si>
  <si>
    <t>Beta realavancado</t>
  </si>
  <si>
    <t>Beta desalavancado</t>
  </si>
  <si>
    <t>Capital próprio (E)</t>
  </si>
  <si>
    <t>Capital de terceiros (D)</t>
  </si>
  <si>
    <t>D/E</t>
  </si>
  <si>
    <t>Índice</t>
  </si>
  <si>
    <t>Variação Anual (%)</t>
  </si>
  <si>
    <t>Remuneração de Capital Real</t>
  </si>
  <si>
    <t>Metodologia ABRACE</t>
  </si>
  <si>
    <t>-</t>
  </si>
  <si>
    <t>(1993-2022)</t>
  </si>
  <si>
    <t>Média diária 10y últimos 30 anos</t>
  </si>
  <si>
    <t>(1992-2021)</t>
  </si>
  <si>
    <t>Média Mensal</t>
  </si>
  <si>
    <t>(2012 a 2021)</t>
  </si>
  <si>
    <t>Média 10 anos</t>
  </si>
  <si>
    <t>Considerações</t>
  </si>
  <si>
    <t>Média diária 10y, últimos 30 anos (1992-2021)</t>
  </si>
  <si>
    <t xml:space="preserve">Beta de 2022 </t>
  </si>
  <si>
    <t>Média anual 5 anos (2018-2022)</t>
  </si>
  <si>
    <t>Média 5 anos (2017-2021)</t>
  </si>
  <si>
    <t>Média anual (1928-2021)</t>
  </si>
  <si>
    <t>Moda 1999-2021</t>
  </si>
  <si>
    <t>Média 10 anos (2012-2021)</t>
  </si>
  <si>
    <t>(2013-2022)</t>
  </si>
  <si>
    <t>Média 5 anos</t>
  </si>
  <si>
    <t xml:space="preserve"> (2018-2022)</t>
  </si>
  <si>
    <t>Valor das ações das empresas americanas do setor de gás e do S&amp;P 500 a partir de 2013 (que são usados para calcular o beta)</t>
  </si>
  <si>
    <t>Nome</t>
  </si>
  <si>
    <t>AMERIGAS PARTNERS-LP</t>
  </si>
  <si>
    <t>ATMOS ENERGY CORP</t>
  </si>
  <si>
    <t>CHESAPEAKE UTILITIES CORP</t>
  </si>
  <si>
    <t>NATIONAL FUEL GAS CO</t>
  </si>
  <si>
    <t>NEW JERSEY RESOURCES CORP</t>
  </si>
  <si>
    <t>NISOURCE INC</t>
  </si>
  <si>
    <t>NORTHWEST NATURAL HOLDING CO</t>
  </si>
  <si>
    <t>ONE GAS INC</t>
  </si>
  <si>
    <t>SEMPRA ENERGY</t>
  </si>
  <si>
    <t>SOUTHWEST GAS HOLDINGS INC</t>
  </si>
  <si>
    <t>UGI CORP</t>
  </si>
  <si>
    <t>VECTREN CORP</t>
  </si>
  <si>
    <t>WESTERN GAS EQUITY PARTNERS</t>
  </si>
  <si>
    <t>WGL HOLDINGS INC</t>
  </si>
  <si>
    <t>ANTERO MIDSTREAM PARTNERS LP</t>
  </si>
  <si>
    <t>EQGP HOLDINGS LP</t>
  </si>
  <si>
    <t>ARCHROCK INC</t>
  </si>
  <si>
    <t>RICE MIDSTREAM PARTNERS LP</t>
  </si>
  <si>
    <t>CHENIERE ENERGY INC</t>
  </si>
  <si>
    <t>DCP MIDSTREAM LP</t>
  </si>
  <si>
    <t>DELTA NATURAL GAS CO INC</t>
  </si>
  <si>
    <t>SPECTRA ENERGY PARTNERS LP</t>
  </si>
  <si>
    <t>ENERGY TRANSFER LP</t>
  </si>
  <si>
    <t>KINDER MORGAN INC</t>
  </si>
  <si>
    <t>BOARDWALK PIPELINE PARTNERS</t>
  </si>
  <si>
    <t>ONEOK INC</t>
  </si>
  <si>
    <t>RGC RESOURCES INC</t>
  </si>
  <si>
    <t>SOUTH JERSEY INDUSTRIES</t>
  </si>
  <si>
    <t>SPIRE INC</t>
  </si>
  <si>
    <t>WILLIAMS COS INC</t>
  </si>
  <si>
    <t>S&amp;P 500</t>
  </si>
  <si>
    <t>Ticker</t>
  </si>
  <si>
    <t>APU US Equity</t>
  </si>
  <si>
    <t>ATO US Equity</t>
  </si>
  <si>
    <t>CPK US Equity</t>
  </si>
  <si>
    <t>NFG US Equity</t>
  </si>
  <si>
    <t>NJR US Equity</t>
  </si>
  <si>
    <t>NI US Equity</t>
  </si>
  <si>
    <t>NWN US Equity</t>
  </si>
  <si>
    <t>OGS US Equity</t>
  </si>
  <si>
    <t>SRE US Equity</t>
  </si>
  <si>
    <t>SWX US Equity</t>
  </si>
  <si>
    <t>UGI US Equity</t>
  </si>
  <si>
    <t>VVC US Equity</t>
  </si>
  <si>
    <t>WGP US Equity</t>
  </si>
  <si>
    <t>WGL US Equity</t>
  </si>
  <si>
    <t>AM US Equity</t>
  </si>
  <si>
    <t>EQGP US Equity</t>
  </si>
  <si>
    <t>AROC US Equity</t>
  </si>
  <si>
    <t>RMP US Equity</t>
  </si>
  <si>
    <t>LNG US Equity</t>
  </si>
  <si>
    <t>DCP US Equity</t>
  </si>
  <si>
    <t>DGAS US Equity</t>
  </si>
  <si>
    <t>SEP US Equity</t>
  </si>
  <si>
    <t>ET US Equity</t>
  </si>
  <si>
    <t>KMI US Equity</t>
  </si>
  <si>
    <t>BWP US Equity</t>
  </si>
  <si>
    <t>OKE US Equity</t>
  </si>
  <si>
    <t>RGCO US Equity</t>
  </si>
  <si>
    <t>SJI US Equity</t>
  </si>
  <si>
    <t>SR US Equity</t>
  </si>
  <si>
    <t>WMB US Equity</t>
  </si>
  <si>
    <t>SPX INDEX</t>
  </si>
  <si>
    <t>Alavancado</t>
  </si>
  <si>
    <t>Desalavancado</t>
  </si>
  <si>
    <t>Bloomberg Ticker</t>
  </si>
  <si>
    <t>Empresa</t>
  </si>
  <si>
    <t>Imposto efetivo</t>
  </si>
  <si>
    <t>Beta alavancado</t>
  </si>
  <si>
    <t>Estrutura de capital</t>
  </si>
  <si>
    <t>Faltante</t>
  </si>
  <si>
    <t>Taxa de impostos efetiva</t>
  </si>
  <si>
    <t>NA</t>
  </si>
  <si>
    <t>mínimo</t>
  </si>
  <si>
    <t>q1</t>
  </si>
  <si>
    <t>q2</t>
  </si>
  <si>
    <t>q3</t>
  </si>
  <si>
    <t>máximo</t>
  </si>
  <si>
    <t>Beta de 2018-2022 (5a)</t>
  </si>
  <si>
    <t>Participação Capital de Terceiros (D/(D+E), %)</t>
  </si>
  <si>
    <t>Agepar</t>
  </si>
  <si>
    <t>AGENERSA/Agepar</t>
  </si>
  <si>
    <t>Para manter a coerência com o intervalo de tempo da Taxa Livre de Risco</t>
  </si>
  <si>
    <t>Média diária 10y, últimos 30 anos (1993-2022)</t>
  </si>
  <si>
    <t>Média 30 anos (1993-2022)</t>
  </si>
  <si>
    <t>Média anual 30 anos (1993-2022)</t>
  </si>
  <si>
    <t>Agenersa</t>
  </si>
  <si>
    <t>CEG/Ceg Rio</t>
  </si>
  <si>
    <t>ABRACE</t>
  </si>
  <si>
    <t>Reforçar diferença entre Moda e Mediana. Este resultado reflete a Mediana</t>
  </si>
  <si>
    <t>Moda 15 anos (2008 a 2022)</t>
  </si>
  <si>
    <t>Moda 15 anos (2007 a 2021)</t>
  </si>
  <si>
    <t>Mediana 15 anos. 2008-2022</t>
  </si>
  <si>
    <t>Moda 15 anos. 2007-2021</t>
  </si>
  <si>
    <t>(2013 a 2022)</t>
  </si>
  <si>
    <t>CEG</t>
  </si>
  <si>
    <t>Item</t>
  </si>
  <si>
    <t>Empréstimos e Financiamentos</t>
  </si>
  <si>
    <t>Circulante</t>
  </si>
  <si>
    <t>Não Circulante</t>
  </si>
  <si>
    <t>Caixa e Equivalente caixa (C)</t>
  </si>
  <si>
    <t>Dívida Líquida (D-C)</t>
  </si>
  <si>
    <t>Patrimônio Líquido (E)</t>
  </si>
  <si>
    <t>Média dos últimos 5 anos</t>
  </si>
  <si>
    <t>Média dos últimos 3 anos</t>
  </si>
  <si>
    <t>Capital de Terceiros (Debt) = (D-C)/(E+D-C)</t>
  </si>
  <si>
    <t>Capital Próprio (Equity)</t>
  </si>
  <si>
    <t>CEG Rio</t>
  </si>
  <si>
    <t>Média 2013-2022</t>
  </si>
  <si>
    <t>Média 15 anos</t>
  </si>
  <si>
    <t>(2007 a 2021)</t>
  </si>
  <si>
    <t>(2008 a 2022)</t>
  </si>
  <si>
    <t>Média 15 anos (2008-2022)</t>
  </si>
  <si>
    <t>Base de Remuneração Líquida</t>
  </si>
  <si>
    <t>(R$)</t>
  </si>
  <si>
    <t>%</t>
  </si>
  <si>
    <t>Custo de Capital de Terceiros Ponderado</t>
  </si>
  <si>
    <t>Média anual 5 anos (2018-2022). 29 empresas de gás natural. Análise de covariância.</t>
  </si>
  <si>
    <t>Ponderação com a Base de Remuneração Líquida. Média 2013-2022</t>
  </si>
  <si>
    <t>Bi = Bu x 1 + (1-34%) x (D/E)</t>
  </si>
  <si>
    <t>Proposta Abrace - principais alterações: Mudança da janela temporal até 2022, Beta metodologia ARSESP com realavancagem (média quinquenal 2018 a 2022) e Prêmio de risco adaptado à janela temporal da taxa livre de risco (30 anos). CPI-U média 15 anos.</t>
  </si>
  <si>
    <t>Principais alterações Agenersa: Beta desalavancado (média quinquenal) e risco país (diminuição da janela temporal para 15 anos)</t>
  </si>
  <si>
    <t>AGENERSA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</si>
</sst>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000"/>
    <numFmt numFmtId="165" formatCode="_-* #,##0.0000_-;\-* #,##0.0000_-;_-* &quot;-&quot;??_-;_-@_-"/>
    <numFmt numFmtId="166" formatCode="_-* #,##0.0000_-;\-* #,##0.0000_-;_-* &quot;-&quot;????_-;_-@_-"/>
    <numFmt numFmtId="167" formatCode="0.000"/>
    <numFmt numFmtId="168" formatCode="_-* #,##0.000_-;\-* #,##0.000_-;_-* &quot;-&quot;??_-;_-@_-"/>
    <numFmt numFmtId="169" formatCode="0.0%"/>
    <numFmt numFmtId="170" formatCode="_-* #,##0_-;\-* #,##0_-;_-* &quot;-&quot;??_-;_-@_-"/>
  </numFmts>
  <fonts count="2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i/>
      <sz val="12"/>
      <color rgb="FF000000"/>
      <name val="Aptos Narrow"/>
      <family val="2"/>
      <scheme val="minor"/>
    </font>
    <font>
      <u/>
      <sz val="14"/>
      <color theme="10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i/>
      <sz val="12"/>
      <color theme="1"/>
      <name val="Aptos Narrow"/>
      <family val="2"/>
      <scheme val="minor"/>
    </font>
    <font>
      <i/>
      <sz val="10"/>
      <name val="Verdana"/>
      <family val="2"/>
    </font>
    <font>
      <b/>
      <sz val="11"/>
      <color theme="0"/>
      <name val="Aptos Narrow"/>
      <family val="2"/>
      <scheme val="minor"/>
    </font>
    <font>
      <b/>
      <sz val="10"/>
      <name val="Arial"/>
      <family val="2"/>
    </font>
    <font>
      <sz val="11"/>
      <color rgb="FFC00000"/>
      <name val="Aptos Narrow"/>
      <family val="2"/>
      <scheme val="minor"/>
    </font>
    <font>
      <b/>
      <sz val="10"/>
      <color theme="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2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i/>
      <sz val="9"/>
      <color rgb="FFFF0000"/>
      <name val="Aptos Narrow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49998474074526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</cellStyleXfs>
  <cellXfs count="207">
    <xf numFmtId="0" fontId="0" fillId="0" borderId="0" xfId="0"/>
    <xf numFmtId="2" fontId="0" fillId="0" borderId="0" xfId="0" applyNumberFormat="1"/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" fontId="0" fillId="0" borderId="1" xfId="0" applyNumberFormat="1" applyBorder="1"/>
    <xf numFmtId="0" fontId="5" fillId="3" borderId="2" xfId="0" applyFont="1" applyFill="1" applyBorder="1"/>
    <xf numFmtId="0" fontId="5" fillId="3" borderId="9" xfId="0" applyFont="1" applyFill="1" applyBorder="1"/>
    <xf numFmtId="0" fontId="8" fillId="0" borderId="0" xfId="0" applyFont="1"/>
    <xf numFmtId="2" fontId="8" fillId="0" borderId="0" xfId="0" applyNumberFormat="1" applyFont="1"/>
    <xf numFmtId="0" fontId="5" fillId="3" borderId="15" xfId="0" applyFont="1" applyFill="1" applyBorder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5" borderId="1" xfId="0" applyFill="1" applyBorder="1" applyAlignment="1">
      <alignment horizontal="center"/>
    </xf>
    <xf numFmtId="0" fontId="10" fillId="0" borderId="0" xfId="0" applyFont="1" applyAlignment="1">
      <alignment horizontal="left"/>
    </xf>
    <xf numFmtId="10" fontId="11" fillId="0" borderId="0" xfId="1" applyNumberFormat="1" applyFont="1" applyAlignment="1">
      <alignment horizontal="center"/>
    </xf>
    <xf numFmtId="10" fontId="0" fillId="5" borderId="1" xfId="0" applyNumberFormat="1" applyFill="1" applyBorder="1" applyAlignment="1">
      <alignment horizontal="center"/>
    </xf>
    <xf numFmtId="0" fontId="13" fillId="0" borderId="1" xfId="0" applyFont="1" applyBorder="1" applyAlignment="1">
      <alignment wrapText="1"/>
    </xf>
    <xf numFmtId="0" fontId="13" fillId="0" borderId="1" xfId="0" applyFont="1" applyBorder="1" applyAlignment="1">
      <alignment horizontal="center" wrapText="1"/>
    </xf>
    <xf numFmtId="2" fontId="13" fillId="0" borderId="1" xfId="0" applyNumberFormat="1" applyFont="1" applyBorder="1" applyAlignment="1">
      <alignment horizontal="center" wrapText="1"/>
    </xf>
    <xf numFmtId="10" fontId="13" fillId="0" borderId="1" xfId="1" applyNumberFormat="1" applyFont="1" applyBorder="1" applyAlignment="1">
      <alignment horizontal="center" wrapText="1"/>
    </xf>
    <xf numFmtId="0" fontId="13" fillId="0" borderId="18" xfId="0" applyFont="1" applyBorder="1" applyAlignment="1">
      <alignment horizontal="center" wrapText="1"/>
    </xf>
    <xf numFmtId="2" fontId="13" fillId="0" borderId="18" xfId="0" applyNumberFormat="1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0" fontId="11" fillId="0" borderId="1" xfId="1" applyNumberFormat="1" applyFont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43" fontId="0" fillId="0" borderId="1" xfId="3" applyFont="1" applyBorder="1"/>
    <xf numFmtId="0" fontId="0" fillId="0" borderId="0" xfId="0" quotePrefix="1"/>
    <xf numFmtId="0" fontId="14" fillId="7" borderId="1" xfId="0" applyFont="1" applyFill="1" applyBorder="1" applyAlignment="1">
      <alignment horizontal="center" vertical="center"/>
    </xf>
    <xf numFmtId="10" fontId="0" fillId="0" borderId="0" xfId="0" applyNumberFormat="1"/>
    <xf numFmtId="2" fontId="0" fillId="5" borderId="1" xfId="0" applyNumberFormat="1" applyFill="1" applyBorder="1"/>
    <xf numFmtId="0" fontId="0" fillId="5" borderId="1" xfId="0" applyFill="1" applyBorder="1"/>
    <xf numFmtId="165" fontId="0" fillId="0" borderId="1" xfId="3" applyNumberFormat="1" applyFont="1" applyBorder="1"/>
    <xf numFmtId="0" fontId="11" fillId="0" borderId="0" xfId="0" applyFont="1"/>
    <xf numFmtId="0" fontId="11" fillId="0" borderId="1" xfId="0" applyFont="1" applyBorder="1"/>
    <xf numFmtId="10" fontId="11" fillId="0" borderId="1" xfId="1" applyNumberFormat="1" applyFont="1" applyBorder="1"/>
    <xf numFmtId="0" fontId="11" fillId="0" borderId="0" xfId="0" quotePrefix="1" applyFont="1"/>
    <xf numFmtId="14" fontId="0" fillId="0" borderId="0" xfId="0" applyNumberFormat="1"/>
    <xf numFmtId="10" fontId="0" fillId="0" borderId="1" xfId="1" applyNumberFormat="1" applyFont="1" applyBorder="1"/>
    <xf numFmtId="10" fontId="0" fillId="0" borderId="1" xfId="0" applyNumberFormat="1" applyBorder="1"/>
    <xf numFmtId="10" fontId="0" fillId="0" borderId="0" xfId="1" applyNumberFormat="1" applyFont="1"/>
    <xf numFmtId="3" fontId="0" fillId="0" borderId="0" xfId="0" applyNumberFormat="1"/>
    <xf numFmtId="0" fontId="2" fillId="10" borderId="1" xfId="0" applyFont="1" applyFill="1" applyBorder="1"/>
    <xf numFmtId="165" fontId="2" fillId="10" borderId="1" xfId="3" applyNumberFormat="1" applyFont="1" applyFill="1" applyBorder="1"/>
    <xf numFmtId="0" fontId="0" fillId="11" borderId="1" xfId="0" applyFill="1" applyBorder="1"/>
    <xf numFmtId="165" fontId="0" fillId="11" borderId="1" xfId="3" applyNumberFormat="1" applyFont="1" applyFill="1" applyBorder="1"/>
    <xf numFmtId="0" fontId="0" fillId="12" borderId="1" xfId="0" quotePrefix="1" applyFill="1" applyBorder="1"/>
    <xf numFmtId="43" fontId="0" fillId="12" borderId="1" xfId="3" applyFont="1" applyFill="1" applyBorder="1"/>
    <xf numFmtId="0" fontId="3" fillId="7" borderId="0" xfId="0" applyFont="1" applyFill="1" applyAlignment="1">
      <alignment horizontal="center"/>
    </xf>
    <xf numFmtId="17" fontId="0" fillId="0" borderId="0" xfId="0" applyNumberFormat="1"/>
    <xf numFmtId="17" fontId="0" fillId="12" borderId="0" xfId="0" applyNumberFormat="1" applyFill="1"/>
    <xf numFmtId="0" fontId="0" fillId="12" borderId="0" xfId="0" applyFill="1"/>
    <xf numFmtId="10" fontId="0" fillId="12" borderId="0" xfId="1" applyNumberFormat="1" applyFont="1" applyFill="1"/>
    <xf numFmtId="10" fontId="0" fillId="0" borderId="0" xfId="1" applyNumberFormat="1" applyFont="1" applyFill="1"/>
    <xf numFmtId="0" fontId="2" fillId="13" borderId="1" xfId="0" applyFont="1" applyFill="1" applyBorder="1"/>
    <xf numFmtId="165" fontId="2" fillId="13" borderId="1" xfId="3" applyNumberFormat="1" applyFont="1" applyFill="1" applyBorder="1"/>
    <xf numFmtId="165" fontId="16" fillId="11" borderId="1" xfId="3" applyNumberFormat="1" applyFont="1" applyFill="1" applyBorder="1"/>
    <xf numFmtId="166" fontId="2" fillId="10" borderId="1" xfId="3" applyNumberFormat="1" applyFont="1" applyFill="1" applyBorder="1"/>
    <xf numFmtId="2" fontId="0" fillId="10" borderId="1" xfId="0" applyNumberFormat="1" applyFill="1" applyBorder="1"/>
    <xf numFmtId="0" fontId="0" fillId="10" borderId="1" xfId="0" quotePrefix="1" applyFill="1" applyBorder="1"/>
    <xf numFmtId="0" fontId="0" fillId="0" borderId="18" xfId="0" applyBorder="1"/>
    <xf numFmtId="10" fontId="0" fillId="0" borderId="18" xfId="1" applyNumberFormat="1" applyFont="1" applyBorder="1"/>
    <xf numFmtId="0" fontId="14" fillId="16" borderId="1" xfId="0" applyFont="1" applyFill="1" applyBorder="1" applyAlignment="1">
      <alignment horizontal="center" vertical="center" wrapText="1"/>
    </xf>
    <xf numFmtId="10" fontId="0" fillId="9" borderId="1" xfId="0" applyNumberFormat="1" applyFill="1" applyBorder="1"/>
    <xf numFmtId="10" fontId="0" fillId="9" borderId="1" xfId="0" quotePrefix="1" applyNumberFormat="1" applyFill="1" applyBorder="1"/>
    <xf numFmtId="10" fontId="0" fillId="0" borderId="1" xfId="0" quotePrefix="1" applyNumberFormat="1" applyBorder="1"/>
    <xf numFmtId="165" fontId="0" fillId="0" borderId="1" xfId="3" quotePrefix="1" applyNumberFormat="1" applyFont="1" applyFill="1" applyBorder="1"/>
    <xf numFmtId="165" fontId="0" fillId="0" borderId="1" xfId="3" quotePrefix="1" applyNumberFormat="1" applyFont="1" applyBorder="1"/>
    <xf numFmtId="10" fontId="0" fillId="0" borderId="1" xfId="1" quotePrefix="1" applyNumberFormat="1" applyFont="1" applyBorder="1"/>
    <xf numFmtId="0" fontId="0" fillId="0" borderId="0" xfId="0" applyAlignment="1">
      <alignment wrapText="1"/>
    </xf>
    <xf numFmtId="0" fontId="14" fillId="7" borderId="1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 wrapText="1"/>
    </xf>
    <xf numFmtId="164" fontId="0" fillId="0" borderId="1" xfId="0" applyNumberFormat="1" applyBorder="1"/>
    <xf numFmtId="0" fontId="14" fillId="15" borderId="1" xfId="0" applyFont="1" applyFill="1" applyBorder="1" applyAlignment="1">
      <alignment horizontal="center"/>
    </xf>
    <xf numFmtId="165" fontId="0" fillId="0" borderId="1" xfId="0" applyNumberFormat="1" applyBorder="1"/>
    <xf numFmtId="9" fontId="0" fillId="0" borderId="1" xfId="1" applyFont="1" applyBorder="1"/>
    <xf numFmtId="0" fontId="14" fillId="14" borderId="1" xfId="0" applyFont="1" applyFill="1" applyBorder="1" applyAlignment="1">
      <alignment horizontal="center" vertical="center" wrapText="1"/>
    </xf>
    <xf numFmtId="0" fontId="18" fillId="0" borderId="0" xfId="4"/>
    <xf numFmtId="168" fontId="0" fillId="0" borderId="0" xfId="5" applyNumberFormat="1" applyFont="1"/>
    <xf numFmtId="0" fontId="19" fillId="0" borderId="0" xfId="4" applyFont="1"/>
    <xf numFmtId="0" fontId="20" fillId="18" borderId="1" xfId="4" applyFont="1" applyFill="1" applyBorder="1"/>
    <xf numFmtId="0" fontId="20" fillId="18" borderId="12" xfId="4" applyFont="1" applyFill="1" applyBorder="1"/>
    <xf numFmtId="14" fontId="18" fillId="19" borderId="1" xfId="4" applyNumberFormat="1" applyFill="1" applyBorder="1"/>
    <xf numFmtId="4" fontId="18" fillId="0" borderId="1" xfId="4" applyNumberFormat="1" applyBorder="1" applyAlignment="1">
      <alignment horizontal="center"/>
    </xf>
    <xf numFmtId="0" fontId="18" fillId="0" borderId="1" xfId="4" applyBorder="1"/>
    <xf numFmtId="167" fontId="0" fillId="0" borderId="1" xfId="5" applyNumberFormat="1" applyFont="1" applyBorder="1" applyAlignment="1">
      <alignment horizontal="right"/>
    </xf>
    <xf numFmtId="167" fontId="0" fillId="0" borderId="1" xfId="5" applyNumberFormat="1" applyFont="1" applyFill="1" applyBorder="1" applyAlignment="1">
      <alignment horizontal="left"/>
    </xf>
    <xf numFmtId="167" fontId="18" fillId="0" borderId="1" xfId="4" applyNumberFormat="1" applyBorder="1"/>
    <xf numFmtId="10" fontId="0" fillId="0" borderId="1" xfId="6" applyNumberFormat="1" applyFont="1" applyBorder="1" applyAlignment="1">
      <alignment horizontal="center"/>
    </xf>
    <xf numFmtId="0" fontId="21" fillId="20" borderId="5" xfId="0" applyFont="1" applyFill="1" applyBorder="1" applyAlignment="1">
      <alignment horizontal="center" vertical="center" wrapText="1"/>
    </xf>
    <xf numFmtId="0" fontId="21" fillId="20" borderId="16" xfId="0" applyFont="1" applyFill="1" applyBorder="1" applyAlignment="1">
      <alignment horizontal="center" vertical="center" wrapText="1"/>
    </xf>
    <xf numFmtId="0" fontId="0" fillId="0" borderId="30" xfId="0" applyBorder="1"/>
    <xf numFmtId="0" fontId="22" fillId="0" borderId="30" xfId="0" applyFont="1" applyBorder="1"/>
    <xf numFmtId="167" fontId="18" fillId="0" borderId="0" xfId="4" applyNumberFormat="1"/>
    <xf numFmtId="9" fontId="18" fillId="0" borderId="1" xfId="4" applyNumberFormat="1" applyBorder="1"/>
    <xf numFmtId="167" fontId="18" fillId="12" borderId="1" xfId="4" applyNumberFormat="1" applyFill="1" applyBorder="1"/>
    <xf numFmtId="9" fontId="0" fillId="0" borderId="1" xfId="1" applyFont="1" applyBorder="1" applyAlignment="1">
      <alignment horizontal="right"/>
    </xf>
    <xf numFmtId="0" fontId="0" fillId="0" borderId="0" xfId="3" applyNumberFormat="1" applyFont="1" applyFill="1" applyBorder="1" applyAlignment="1">
      <alignment horizontal="center"/>
    </xf>
    <xf numFmtId="0" fontId="20" fillId="18" borderId="1" xfId="4" applyFont="1" applyFill="1" applyBorder="1" applyAlignment="1">
      <alignment horizontal="center"/>
    </xf>
    <xf numFmtId="0" fontId="19" fillId="19" borderId="1" xfId="4" applyFont="1" applyFill="1" applyBorder="1" applyAlignment="1">
      <alignment horizontal="center"/>
    </xf>
    <xf numFmtId="167" fontId="0" fillId="5" borderId="1" xfId="5" applyNumberFormat="1" applyFont="1" applyFill="1" applyBorder="1" applyAlignment="1">
      <alignment horizontal="right"/>
    </xf>
    <xf numFmtId="167" fontId="0" fillId="0" borderId="1" xfId="5" applyNumberFormat="1" applyFont="1" applyFill="1" applyBorder="1" applyAlignment="1">
      <alignment horizontal="right"/>
    </xf>
    <xf numFmtId="10" fontId="0" fillId="0" borderId="1" xfId="1" applyNumberFormat="1" applyFont="1" applyBorder="1" applyAlignment="1">
      <alignment horizontal="right"/>
    </xf>
    <xf numFmtId="169" fontId="11" fillId="0" borderId="0" xfId="1" applyNumberFormat="1" applyFont="1"/>
    <xf numFmtId="10" fontId="11" fillId="0" borderId="0" xfId="1" applyNumberFormat="1" applyFont="1"/>
    <xf numFmtId="10" fontId="11" fillId="0" borderId="1" xfId="0" applyNumberFormat="1" applyFont="1" applyBorder="1"/>
    <xf numFmtId="0" fontId="21" fillId="7" borderId="1" xfId="0" applyFont="1" applyFill="1" applyBorder="1"/>
    <xf numFmtId="0" fontId="21" fillId="14" borderId="1" xfId="0" applyFont="1" applyFill="1" applyBorder="1"/>
    <xf numFmtId="0" fontId="17" fillId="7" borderId="25" xfId="0" applyFont="1" applyFill="1" applyBorder="1" applyAlignment="1">
      <alignment horizontal="center"/>
    </xf>
    <xf numFmtId="0" fontId="17" fillId="7" borderId="26" xfId="0" applyFont="1" applyFill="1" applyBorder="1" applyAlignment="1">
      <alignment horizontal="center"/>
    </xf>
    <xf numFmtId="0" fontId="15" fillId="8" borderId="25" xfId="0" applyFont="1" applyFill="1" applyBorder="1" applyAlignment="1">
      <alignment horizontal="center"/>
    </xf>
    <xf numFmtId="0" fontId="15" fillId="8" borderId="26" xfId="0" applyFont="1" applyFill="1" applyBorder="1" applyAlignment="1">
      <alignment horizontal="center"/>
    </xf>
    <xf numFmtId="0" fontId="15" fillId="14" borderId="25" xfId="0" applyFont="1" applyFill="1" applyBorder="1" applyAlignment="1">
      <alignment horizontal="center"/>
    </xf>
    <xf numFmtId="0" fontId="15" fillId="14" borderId="26" xfId="0" applyFont="1" applyFill="1" applyBorder="1" applyAlignment="1">
      <alignment horizontal="center"/>
    </xf>
    <xf numFmtId="165" fontId="0" fillId="6" borderId="1" xfId="3" quotePrefix="1" applyNumberFormat="1" applyFont="1" applyFill="1" applyBorder="1"/>
    <xf numFmtId="10" fontId="2" fillId="13" borderId="1" xfId="1" applyNumberFormat="1" applyFont="1" applyFill="1" applyBorder="1"/>
    <xf numFmtId="17" fontId="11" fillId="0" borderId="0" xfId="0" applyNumberFormat="1" applyFont="1"/>
    <xf numFmtId="170" fontId="11" fillId="0" borderId="0" xfId="3" applyNumberFormat="1" applyFont="1"/>
    <xf numFmtId="0" fontId="0" fillId="22" borderId="0" xfId="0" applyFill="1"/>
    <xf numFmtId="0" fontId="14" fillId="2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70" fontId="0" fillId="0" borderId="1" xfId="3" applyNumberFormat="1" applyFont="1" applyBorder="1" applyAlignment="1">
      <alignment vertical="center"/>
    </xf>
    <xf numFmtId="170" fontId="0" fillId="22" borderId="0" xfId="0" applyNumberFormat="1" applyFill="1"/>
    <xf numFmtId="3" fontId="0" fillId="22" borderId="1" xfId="0" applyNumberFormat="1" applyFill="1" applyBorder="1"/>
    <xf numFmtId="169" fontId="0" fillId="0" borderId="1" xfId="1" applyNumberFormat="1" applyFont="1" applyBorder="1" applyAlignment="1">
      <alignment vertical="center"/>
    </xf>
    <xf numFmtId="169" fontId="0" fillId="0" borderId="1" xfId="0" applyNumberFormat="1" applyBorder="1"/>
    <xf numFmtId="43" fontId="0" fillId="0" borderId="1" xfId="3" applyFont="1" applyBorder="1" applyAlignment="1">
      <alignment vertical="center"/>
    </xf>
    <xf numFmtId="43" fontId="25" fillId="0" borderId="0" xfId="3" applyFont="1"/>
    <xf numFmtId="0" fontId="23" fillId="22" borderId="0" xfId="0" quotePrefix="1" applyFont="1" applyFill="1"/>
    <xf numFmtId="170" fontId="23" fillId="0" borderId="1" xfId="3" applyNumberFormat="1" applyFont="1" applyBorder="1" applyAlignment="1">
      <alignment vertical="center"/>
    </xf>
    <xf numFmtId="0" fontId="14" fillId="23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vertical="center"/>
    </xf>
    <xf numFmtId="169" fontId="0" fillId="10" borderId="1" xfId="0" applyNumberFormat="1" applyFill="1" applyBorder="1"/>
    <xf numFmtId="169" fontId="0" fillId="22" borderId="0" xfId="0" applyNumberFormat="1" applyFill="1"/>
    <xf numFmtId="169" fontId="0" fillId="6" borderId="1" xfId="0" applyNumberFormat="1" applyFill="1" applyBorder="1"/>
    <xf numFmtId="43" fontId="0" fillId="6" borderId="1" xfId="3" applyFont="1" applyFill="1" applyBorder="1" applyAlignment="1">
      <alignment vertical="center"/>
    </xf>
    <xf numFmtId="169" fontId="0" fillId="0" borderId="1" xfId="1" quotePrefix="1" applyNumberFormat="1" applyFont="1" applyBorder="1" applyAlignment="1">
      <alignment horizontal="center"/>
    </xf>
    <xf numFmtId="165" fontId="1" fillId="0" borderId="1" xfId="3" quotePrefix="1" applyNumberFormat="1" applyFont="1" applyBorder="1" applyAlignment="1">
      <alignment horizontal="center"/>
    </xf>
    <xf numFmtId="0" fontId="0" fillId="22" borderId="1" xfId="0" applyFill="1" applyBorder="1"/>
    <xf numFmtId="43" fontId="0" fillId="22" borderId="1" xfId="3" applyFont="1" applyFill="1" applyBorder="1"/>
    <xf numFmtId="0" fontId="14" fillId="21" borderId="1" xfId="0" quotePrefix="1" applyFont="1" applyFill="1" applyBorder="1" applyAlignment="1">
      <alignment horizontal="center" vertical="center" wrapText="1"/>
    </xf>
    <xf numFmtId="9" fontId="0" fillId="22" borderId="1" xfId="1" applyFont="1" applyFill="1" applyBorder="1"/>
    <xf numFmtId="165" fontId="0" fillId="6" borderId="1" xfId="3" quotePrefix="1" applyNumberFormat="1" applyFont="1" applyFill="1" applyBorder="1" applyAlignment="1">
      <alignment wrapText="1"/>
    </xf>
    <xf numFmtId="165" fontId="0" fillId="0" borderId="1" xfId="3" applyNumberFormat="1" applyFont="1" applyFill="1" applyBorder="1"/>
    <xf numFmtId="0" fontId="0" fillId="0" borderId="1" xfId="0" applyBorder="1" applyAlignment="1">
      <alignment horizontal="left" vertical="center"/>
    </xf>
    <xf numFmtId="165" fontId="0" fillId="0" borderId="1" xfId="3" applyNumberFormat="1" applyFont="1" applyBorder="1" applyAlignment="1">
      <alignment horizontal="left" vertical="center"/>
    </xf>
    <xf numFmtId="165" fontId="0" fillId="0" borderId="1" xfId="3" quotePrefix="1" applyNumberFormat="1" applyFont="1" applyBorder="1" applyAlignment="1">
      <alignment horizontal="left" vertical="center"/>
    </xf>
    <xf numFmtId="165" fontId="0" fillId="6" borderId="1" xfId="3" applyNumberFormat="1" applyFont="1" applyFill="1" applyBorder="1" applyAlignment="1">
      <alignment horizontal="left" vertical="center"/>
    </xf>
    <xf numFmtId="165" fontId="0" fillId="11" borderId="1" xfId="3" quotePrefix="1" applyNumberFormat="1" applyFont="1" applyFill="1" applyBorder="1"/>
    <xf numFmtId="165" fontId="0" fillId="11" borderId="1" xfId="3" quotePrefix="1" applyNumberFormat="1" applyFont="1" applyFill="1" applyBorder="1" applyAlignment="1">
      <alignment horizontal="center"/>
    </xf>
    <xf numFmtId="2" fontId="0" fillId="6" borderId="1" xfId="0" applyNumberFormat="1" applyFill="1" applyBorder="1"/>
    <xf numFmtId="0" fontId="0" fillId="6" borderId="1" xfId="0" quotePrefix="1" applyFill="1" applyBorder="1"/>
    <xf numFmtId="167" fontId="18" fillId="6" borderId="1" xfId="4" applyNumberFormat="1" applyFill="1" applyBorder="1"/>
    <xf numFmtId="167" fontId="14" fillId="14" borderId="1" xfId="5" applyNumberFormat="1" applyFont="1" applyFill="1" applyBorder="1" applyAlignment="1">
      <alignment horizontal="left"/>
    </xf>
    <xf numFmtId="10" fontId="0" fillId="6" borderId="1" xfId="0" applyNumberFormat="1" applyFill="1" applyBorder="1"/>
    <xf numFmtId="10" fontId="0" fillId="6" borderId="1" xfId="0" quotePrefix="1" applyNumberFormat="1" applyFill="1" applyBorder="1"/>
    <xf numFmtId="0" fontId="0" fillId="0" borderId="1" xfId="0" quotePrefix="1" applyBorder="1" applyAlignment="1">
      <alignment horizontal="center" vertical="center" wrapText="1"/>
    </xf>
    <xf numFmtId="0" fontId="0" fillId="0" borderId="0" xfId="0" quotePrefix="1" applyAlignment="1">
      <alignment horizontal="center" vertical="center" wrapText="1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24" fillId="21" borderId="29" xfId="0" applyFont="1" applyFill="1" applyBorder="1" applyAlignment="1">
      <alignment horizontal="center" vertical="center" wrapText="1"/>
    </xf>
    <xf numFmtId="0" fontId="24" fillId="21" borderId="31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wrapText="1"/>
    </xf>
    <xf numFmtId="0" fontId="14" fillId="15" borderId="1" xfId="0" quotePrefix="1" applyFont="1" applyFill="1" applyBorder="1" applyAlignment="1">
      <alignment horizontal="center"/>
    </xf>
    <xf numFmtId="0" fontId="14" fillId="17" borderId="10" xfId="0" quotePrefix="1" applyFont="1" applyFill="1" applyBorder="1" applyAlignment="1">
      <alignment horizontal="center"/>
    </xf>
    <xf numFmtId="0" fontId="14" fillId="17" borderId="13" xfId="0" quotePrefix="1" applyFont="1" applyFill="1" applyBorder="1" applyAlignment="1">
      <alignment horizontal="center"/>
    </xf>
    <xf numFmtId="0" fontId="4" fillId="3" borderId="16" xfId="2" applyFill="1" applyBorder="1" applyAlignment="1">
      <alignment horizontal="left"/>
    </xf>
    <xf numFmtId="0" fontId="4" fillId="3" borderId="17" xfId="2" applyFill="1" applyBorder="1" applyAlignment="1">
      <alignment horizontal="left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15" fontId="6" fillId="3" borderId="3" xfId="0" applyNumberFormat="1" applyFont="1" applyFill="1" applyBorder="1" applyAlignment="1">
      <alignment horizontal="left"/>
    </xf>
    <xf numFmtId="15" fontId="6" fillId="3" borderId="4" xfId="0" applyNumberFormat="1" applyFont="1" applyFill="1" applyBorder="1" applyAlignment="1">
      <alignment horizontal="left"/>
    </xf>
    <xf numFmtId="0" fontId="7" fillId="4" borderId="5" xfId="2" applyFont="1" applyFill="1" applyBorder="1" applyAlignment="1">
      <alignment horizontal="center" vertical="center" wrapText="1"/>
    </xf>
    <xf numFmtId="0" fontId="7" fillId="4" borderId="12" xfId="2" applyFont="1" applyFill="1" applyBorder="1" applyAlignment="1">
      <alignment horizontal="center" vertical="center" wrapText="1"/>
    </xf>
    <xf numFmtId="0" fontId="7" fillId="4" borderId="18" xfId="2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4" fillId="3" borderId="10" xfId="2" applyFill="1" applyBorder="1" applyAlignment="1">
      <alignment horizontal="left"/>
    </xf>
    <xf numFmtId="0" fontId="4" fillId="3" borderId="11" xfId="2" applyFill="1" applyBorder="1" applyAlignment="1">
      <alignment horizontal="left"/>
    </xf>
    <xf numFmtId="0" fontId="0" fillId="0" borderId="13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0" borderId="19" xfId="0" applyBorder="1" applyAlignment="1">
      <alignment horizontal="left" vertical="top" wrapText="1"/>
    </xf>
    <xf numFmtId="0" fontId="0" fillId="0" borderId="20" xfId="0" applyBorder="1" applyAlignment="1">
      <alignment horizontal="left" vertical="top" wrapText="1"/>
    </xf>
    <xf numFmtId="0" fontId="0" fillId="0" borderId="21" xfId="0" applyBorder="1" applyAlignment="1">
      <alignment horizontal="left" vertical="top" wrapText="1"/>
    </xf>
    <xf numFmtId="0" fontId="9" fillId="3" borderId="10" xfId="0" applyFont="1" applyFill="1" applyBorder="1" applyAlignment="1">
      <alignment horizontal="left"/>
    </xf>
    <xf numFmtId="0" fontId="9" fillId="3" borderId="11" xfId="0" applyFont="1" applyFill="1" applyBorder="1" applyAlignment="1">
      <alignment horizontal="left"/>
    </xf>
    <xf numFmtId="0" fontId="9" fillId="3" borderId="13" xfId="0" applyFont="1" applyFill="1" applyBorder="1" applyAlignment="1">
      <alignment horizontal="left"/>
    </xf>
    <xf numFmtId="15" fontId="4" fillId="3" borderId="10" xfId="2" applyNumberFormat="1" applyFill="1" applyBorder="1" applyAlignment="1">
      <alignment horizontal="left"/>
    </xf>
    <xf numFmtId="15" fontId="4" fillId="3" borderId="11" xfId="2" applyNumberFormat="1" applyFill="1" applyBorder="1" applyAlignment="1">
      <alignment horizontal="left"/>
    </xf>
    <xf numFmtId="0" fontId="4" fillId="3" borderId="10" xfId="2" applyFill="1" applyBorder="1"/>
    <xf numFmtId="0" fontId="4" fillId="3" borderId="11" xfId="2" applyFill="1" applyBorder="1"/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21" fillId="7" borderId="1" xfId="0" quotePrefix="1" applyFont="1" applyFill="1" applyBorder="1" applyAlignment="1">
      <alignment horizontal="center"/>
    </xf>
    <xf numFmtId="0" fontId="21" fillId="14" borderId="1" xfId="0" quotePrefix="1" applyFont="1" applyFill="1" applyBorder="1" applyAlignment="1">
      <alignment horizontal="center"/>
    </xf>
    <xf numFmtId="10" fontId="15" fillId="0" borderId="27" xfId="0" applyNumberFormat="1" applyFont="1" applyBorder="1" applyAlignment="1">
      <alignment horizontal="center" vertical="center"/>
    </xf>
    <xf numFmtId="10" fontId="15" fillId="0" borderId="28" xfId="0" applyNumberFormat="1" applyFont="1" applyBorder="1" applyAlignment="1">
      <alignment horizontal="center" vertical="center"/>
    </xf>
    <xf numFmtId="0" fontId="17" fillId="7" borderId="10" xfId="0" applyFont="1" applyFill="1" applyBorder="1" applyAlignment="1">
      <alignment horizontal="center"/>
    </xf>
    <xf numFmtId="0" fontId="17" fillId="7" borderId="13" xfId="0" applyFont="1" applyFill="1" applyBorder="1" applyAlignment="1">
      <alignment horizontal="center"/>
    </xf>
    <xf numFmtId="0" fontId="17" fillId="14" borderId="1" xfId="0" applyFont="1" applyFill="1" applyBorder="1" applyAlignment="1">
      <alignment horizontal="center"/>
    </xf>
  </cellXfs>
  <cellStyles count="7">
    <cellStyle name="Hiperlink" xfId="2" builtinId="8"/>
    <cellStyle name="Normal" xfId="0" builtinId="0"/>
    <cellStyle name="Normal 2" xfId="4" xr:uid="{187475F7-DC06-4DB5-ADA7-8113E43963E4}"/>
    <cellStyle name="Porcentagem" xfId="1" builtinId="5"/>
    <cellStyle name="Porcentagem 2" xfId="6" xr:uid="{CD1B6779-F76A-49F2-BDBA-A21B8242FD5B}"/>
    <cellStyle name="Vírgula" xfId="3" builtinId="3"/>
    <cellStyle name="Vírgula 3" xfId="5" xr:uid="{687B8204-F280-423E-B6F0-CEFCCCD3C7E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 b="1"/>
              <a:t>Beta desalavancado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'[2]beta semanal'!$BO$18</c:f>
              <c:strCache>
                <c:ptCount val="1"/>
                <c:pt idx="0">
                  <c:v>Beta desalavancado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('[2]beta semanal'!$BP$5:$CA$5,'[2]beta semanal'!$CC$5:$CS$5)</c:f>
              <c:strCache>
                <c:ptCount val="29"/>
                <c:pt idx="0">
                  <c:v>APU US Equity</c:v>
                </c:pt>
                <c:pt idx="1">
                  <c:v>ATO US Equity</c:v>
                </c:pt>
                <c:pt idx="2">
                  <c:v>CPK US Equity</c:v>
                </c:pt>
                <c:pt idx="3">
                  <c:v>NFG US Equity</c:v>
                </c:pt>
                <c:pt idx="4">
                  <c:v>NJR US Equity</c:v>
                </c:pt>
                <c:pt idx="5">
                  <c:v>NI US Equity</c:v>
                </c:pt>
                <c:pt idx="6">
                  <c:v>NWN US Equity</c:v>
                </c:pt>
                <c:pt idx="7">
                  <c:v>OGS US Equity</c:v>
                </c:pt>
                <c:pt idx="8">
                  <c:v>SRE US Equity</c:v>
                </c:pt>
                <c:pt idx="9">
                  <c:v>SWX US Equity</c:v>
                </c:pt>
                <c:pt idx="10">
                  <c:v>UGI US Equity</c:v>
                </c:pt>
                <c:pt idx="11">
                  <c:v>VVC US Equity</c:v>
                </c:pt>
                <c:pt idx="12">
                  <c:v>WGL US Equity</c:v>
                </c:pt>
                <c:pt idx="13">
                  <c:v>AM US Equity</c:v>
                </c:pt>
                <c:pt idx="14">
                  <c:v>EQGP US Equity</c:v>
                </c:pt>
                <c:pt idx="15">
                  <c:v>AROC US Equity</c:v>
                </c:pt>
                <c:pt idx="16">
                  <c:v>RMP US Equity</c:v>
                </c:pt>
                <c:pt idx="17">
                  <c:v>LNG US Equity</c:v>
                </c:pt>
                <c:pt idx="18">
                  <c:v>DCP US Equity</c:v>
                </c:pt>
                <c:pt idx="19">
                  <c:v>DGAS US Equity</c:v>
                </c:pt>
                <c:pt idx="20">
                  <c:v>SEP US Equity</c:v>
                </c:pt>
                <c:pt idx="21">
                  <c:v>ET US Equity</c:v>
                </c:pt>
                <c:pt idx="22">
                  <c:v>KMI US Equity</c:v>
                </c:pt>
                <c:pt idx="23">
                  <c:v>BWP US Equity</c:v>
                </c:pt>
                <c:pt idx="24">
                  <c:v>OKE US Equity</c:v>
                </c:pt>
                <c:pt idx="25">
                  <c:v>RGCO US Equity</c:v>
                </c:pt>
                <c:pt idx="26">
                  <c:v>SJI US Equity</c:v>
                </c:pt>
                <c:pt idx="27">
                  <c:v>SR US Equity</c:v>
                </c:pt>
                <c:pt idx="28">
                  <c:v>WMB US Equity</c:v>
                </c:pt>
              </c:strCache>
            </c:strRef>
          </c:cat>
          <c:val>
            <c:numRef>
              <c:f>('[2]beta semanal'!$BP$18:$CA$18,'[2]beta semanal'!$CC$18:$CS$18)</c:f>
              <c:numCache>
                <c:formatCode>General</c:formatCode>
                <c:ptCount val="29"/>
                <c:pt idx="0">
                  <c:v>0.149917199943359</c:v>
                </c:pt>
                <c:pt idx="1">
                  <c:v>0.39009256685998572</c:v>
                </c:pt>
                <c:pt idx="2">
                  <c:v>0.34972848884352742</c:v>
                </c:pt>
                <c:pt idx="3">
                  <c:v>0.40402367814055001</c:v>
                </c:pt>
                <c:pt idx="4">
                  <c:v>0.35642378902231708</c:v>
                </c:pt>
                <c:pt idx="5">
                  <c:v>0.34051994331215824</c:v>
                </c:pt>
                <c:pt idx="6">
                  <c:v>0.29914720774729425</c:v>
                </c:pt>
                <c:pt idx="7">
                  <c:v>0.40673708107270473</c:v>
                </c:pt>
                <c:pt idx="8">
                  <c:v>0.43890811399291707</c:v>
                </c:pt>
                <c:pt idx="9">
                  <c:v>0.39279915168900198</c:v>
                </c:pt>
                <c:pt idx="10">
                  <c:v>0.49306977503586724</c:v>
                </c:pt>
                <c:pt idx="11">
                  <c:v>0.19951849412209546</c:v>
                </c:pt>
                <c:pt idx="12">
                  <c:v>0.25462720028949187</c:v>
                </c:pt>
                <c:pt idx="13">
                  <c:v>0.58209665239077191</c:v>
                </c:pt>
                <c:pt idx="14">
                  <c:v>0.62150786149727066</c:v>
                </c:pt>
                <c:pt idx="15">
                  <c:v>0.62353199608866872</c:v>
                </c:pt>
                <c:pt idx="16">
                  <c:v>0.99759577416739398</c:v>
                </c:pt>
                <c:pt idx="17">
                  <c:v>0.13536642186658665</c:v>
                </c:pt>
                <c:pt idx="18">
                  <c:v>0.70656215176741011</c:v>
                </c:pt>
                <c:pt idx="19">
                  <c:v>0.29492987307222346</c:v>
                </c:pt>
                <c:pt idx="20">
                  <c:v>0.57027463671771472</c:v>
                </c:pt>
                <c:pt idx="21">
                  <c:v>0.47679781348773087</c:v>
                </c:pt>
                <c:pt idx="22">
                  <c:v>0.53957164576536087</c:v>
                </c:pt>
                <c:pt idx="23">
                  <c:v>0.51245860686020461</c:v>
                </c:pt>
                <c:pt idx="24">
                  <c:v>0.60114723344354071</c:v>
                </c:pt>
                <c:pt idx="25">
                  <c:v>0.22014828947488685</c:v>
                </c:pt>
                <c:pt idx="26">
                  <c:v>0.285550866154127</c:v>
                </c:pt>
                <c:pt idx="27">
                  <c:v>0.33566694348560583</c:v>
                </c:pt>
                <c:pt idx="28">
                  <c:v>0.63577159136683536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3-4D2E-AFAC-3DCE3D370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3434639"/>
        <c:axId val="870134303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8"/>
              <c:layout>
                <c:manualLayout>
                  <c:x val="-6.1823784106283163E-2"/>
                  <c:y val="-5.488123912596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53-4D2E-AFAC-3DCE3D370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'[2]beta semanal'!$DC$8:$DC$36</c:f>
              <c:numCache>
                <c:formatCode>General</c:formatCode>
                <c:ptCount val="29"/>
                <c:pt idx="0">
                  <c:v>0.4349824499199173</c:v>
                </c:pt>
                <c:pt idx="1">
                  <c:v>0.4349824499199173</c:v>
                </c:pt>
                <c:pt idx="2">
                  <c:v>0.4349824499199173</c:v>
                </c:pt>
                <c:pt idx="3">
                  <c:v>0.4349824499199173</c:v>
                </c:pt>
                <c:pt idx="4">
                  <c:v>0.4349824499199173</c:v>
                </c:pt>
                <c:pt idx="5">
                  <c:v>0.4349824499199173</c:v>
                </c:pt>
                <c:pt idx="6">
                  <c:v>0.4349824499199173</c:v>
                </c:pt>
                <c:pt idx="7">
                  <c:v>0.4349824499199173</c:v>
                </c:pt>
                <c:pt idx="8">
                  <c:v>0.4349824499199173</c:v>
                </c:pt>
                <c:pt idx="9">
                  <c:v>0.4349824499199173</c:v>
                </c:pt>
                <c:pt idx="10">
                  <c:v>0.4349824499199173</c:v>
                </c:pt>
                <c:pt idx="11">
                  <c:v>0.4349824499199173</c:v>
                </c:pt>
                <c:pt idx="12">
                  <c:v>0.4349824499199173</c:v>
                </c:pt>
                <c:pt idx="13">
                  <c:v>0.4349824499199173</c:v>
                </c:pt>
                <c:pt idx="14">
                  <c:v>0.4349824499199173</c:v>
                </c:pt>
                <c:pt idx="15">
                  <c:v>0.4349824499199173</c:v>
                </c:pt>
                <c:pt idx="16">
                  <c:v>0.4349824499199173</c:v>
                </c:pt>
                <c:pt idx="17">
                  <c:v>0.4349824499199173</c:v>
                </c:pt>
                <c:pt idx="18">
                  <c:v>0.4349824499199173</c:v>
                </c:pt>
                <c:pt idx="19">
                  <c:v>0.4349824499199173</c:v>
                </c:pt>
                <c:pt idx="20">
                  <c:v>0.4349824499199173</c:v>
                </c:pt>
                <c:pt idx="21">
                  <c:v>0.4349824499199173</c:v>
                </c:pt>
                <c:pt idx="22">
                  <c:v>0.4349824499199173</c:v>
                </c:pt>
                <c:pt idx="23">
                  <c:v>0.4349824499199173</c:v>
                </c:pt>
                <c:pt idx="24">
                  <c:v>0.4349824499199173</c:v>
                </c:pt>
                <c:pt idx="25">
                  <c:v>0.4349824499199173</c:v>
                </c:pt>
                <c:pt idx="26">
                  <c:v>0.4349824499199173</c:v>
                </c:pt>
                <c:pt idx="27">
                  <c:v>0.4349824499199173</c:v>
                </c:pt>
                <c:pt idx="28">
                  <c:v>0.4349824499199173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3-4D2E-AFAC-3DCE3D370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434639"/>
        <c:axId val="870134303"/>
      </c:lineChart>
      <c:catAx>
        <c:axId val="84343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0134303"/>
        <c:crosses val="autoZero"/>
        <c:auto val="1"/>
        <c:lblAlgn val="ctr"/>
        <c:lblOffset val="100"/>
        <c:noMultiLvlLbl val="0"/>
      </c:catAx>
      <c:valAx>
        <c:axId val="870134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343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217486</xdr:colOff>
      <xdr:row>7</xdr:row>
      <xdr:rowOff>55561</xdr:rowOff>
    </xdr:from>
    <xdr:to>
      <xdr:col>115</xdr:col>
      <xdr:colOff>463550</xdr:colOff>
      <xdr:row>23</xdr:row>
      <xdr:rowOff>139700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4B2D14F-B3AF-4B7D-BD33-3895487E5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bracedf.sharepoint.com/sites/Gasnatural/Distribuicao/05%20-%20Revis&#245;es%20Tarif&#225;rias/Ceg%20e%20Ceg%20Rio/2023-2027/CP%2002_2025%20Agenersa_Taxa%20WACC/CEG/betas22.xls" TargetMode="External"/><Relationship Id="rId1" Type="http://schemas.openxmlformats.org/officeDocument/2006/relationships/externalLinkPath" Target="CEG/betas22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bracedf.sharepoint.com/sites/Gasnatural/Distribuicao/05%20-%20Revis&#245;es%20Tarif&#225;rias/Comg&#225;s/2024-2028/CP%20ARSESP%20-%2001_2024%20(WACC)/C&#225;lculo_WACC_Gas.xlsx" TargetMode="External"/><Relationship Id="rId1" Type="http://schemas.openxmlformats.org/officeDocument/2006/relationships/externalLinkPath" Target="/sites/Gasnatural/Distribuicao/05%20-%20Revis&#245;es%20Tarif&#225;rias/Comg&#225;s/2024-2028/CP%20ARSESP%20-%2001_2024%20(WACC)/C&#225;lculo_WACC_G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lanations &amp; FAQ"/>
      <sheetName val="Industry Averages"/>
      <sheetName val="Inputs"/>
    </sheetNames>
    <sheetDataSet>
      <sheetData sheetId="0" refreshError="1"/>
      <sheetData sheetId="1">
        <row r="64">
          <cell r="H64">
            <v>0.94626836990683305</v>
          </cell>
          <cell r="L64">
            <v>1.0556071646429179</v>
          </cell>
          <cell r="M64">
            <v>1.1174661727895663</v>
          </cell>
          <cell r="N64">
            <v>0.98</v>
          </cell>
          <cell r="O64">
            <v>1.2509261963653029</v>
          </cell>
        </row>
        <row r="65">
          <cell r="H65">
            <v>1.1361280842130776</v>
          </cell>
          <cell r="L65">
            <v>1.0743174544514105</v>
          </cell>
          <cell r="M65">
            <v>1.0767106396403761</v>
          </cell>
          <cell r="N65">
            <v>0.81</v>
          </cell>
          <cell r="O65">
            <v>1.1279889221313977</v>
          </cell>
        </row>
        <row r="66">
          <cell r="H66">
            <v>0.65648991865828199</v>
          </cell>
          <cell r="L66">
            <v>0.6231608561764338</v>
          </cell>
          <cell r="M66">
            <v>0.6175192303191579</v>
          </cell>
          <cell r="N66">
            <v>0.6</v>
          </cell>
          <cell r="O66">
            <v>0.86451087132141691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p e rd anual"/>
      <sheetName val="Taxa depreciação média"/>
      <sheetName val="Spread histórico"/>
      <sheetName val="NTN-B"/>
      <sheetName val="Benchmarking Estrutura"/>
      <sheetName val="Estrutura Gasmig"/>
      <sheetName val="Inflação"/>
      <sheetName val="Alavancagem_final"/>
      <sheetName val="WACC_resultado"/>
      <sheetName val="rf maturity 10y"/>
      <sheetName val="rf maturity 30y"/>
      <sheetName val="rm"/>
      <sheetName val="beta semanal"/>
      <sheetName val="rp proposta"/>
      <sheetName val="rc proposta"/>
      <sheetName val="infl"/>
      <sheetName val="Alavancagem"/>
      <sheetName val="be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P5" t="str">
            <v>APU US Equity</v>
          </cell>
          <cell r="BQ5" t="str">
            <v>ATO US Equity</v>
          </cell>
          <cell r="BR5" t="str">
            <v>CPK US Equity</v>
          </cell>
          <cell r="BS5" t="str">
            <v>NFG US Equity</v>
          </cell>
          <cell r="BT5" t="str">
            <v>NJR US Equity</v>
          </cell>
          <cell r="BU5" t="str">
            <v>NI US Equity</v>
          </cell>
          <cell r="BV5" t="str">
            <v>NWN US Equity</v>
          </cell>
          <cell r="BW5" t="str">
            <v>OGS US Equity</v>
          </cell>
          <cell r="BX5" t="str">
            <v>SRE US Equity</v>
          </cell>
          <cell r="BY5" t="str">
            <v>SWX US Equity</v>
          </cell>
          <cell r="BZ5" t="str">
            <v>UGI US Equity</v>
          </cell>
          <cell r="CA5" t="str">
            <v>VVC US Equity</v>
          </cell>
          <cell r="CC5" t="str">
            <v>WGL US Equity</v>
          </cell>
          <cell r="CD5" t="str">
            <v>AM US Equity</v>
          </cell>
          <cell r="CE5" t="str">
            <v>EQGP US Equity</v>
          </cell>
          <cell r="CF5" t="str">
            <v>AROC US Equity</v>
          </cell>
          <cell r="CG5" t="str">
            <v>RMP US Equity</v>
          </cell>
          <cell r="CH5" t="str">
            <v>LNG US Equity</v>
          </cell>
          <cell r="CI5" t="str">
            <v>DCP US Equity</v>
          </cell>
          <cell r="CJ5" t="str">
            <v>DGAS US Equity</v>
          </cell>
          <cell r="CK5" t="str">
            <v>SEP US Equity</v>
          </cell>
          <cell r="CL5" t="str">
            <v>ET US Equity</v>
          </cell>
          <cell r="CM5" t="str">
            <v>KMI US Equity</v>
          </cell>
          <cell r="CN5" t="str">
            <v>BWP US Equity</v>
          </cell>
          <cell r="CO5" t="str">
            <v>OKE US Equity</v>
          </cell>
          <cell r="CP5" t="str">
            <v>RGCO US Equity</v>
          </cell>
          <cell r="CQ5" t="str">
            <v>SJI US Equity</v>
          </cell>
          <cell r="CR5" t="str">
            <v>SR US Equity</v>
          </cell>
          <cell r="CS5" t="str">
            <v>WMB US Equity</v>
          </cell>
        </row>
        <row r="8">
          <cell r="DC8">
            <v>0.4349824499199173</v>
          </cell>
        </row>
        <row r="9">
          <cell r="DC9">
            <v>0.4349824499199173</v>
          </cell>
        </row>
        <row r="10">
          <cell r="DC10">
            <v>0.4349824499199173</v>
          </cell>
        </row>
        <row r="11">
          <cell r="DC11">
            <v>0.4349824499199173</v>
          </cell>
        </row>
        <row r="12">
          <cell r="DC12">
            <v>0.4349824499199173</v>
          </cell>
        </row>
        <row r="13">
          <cell r="DC13">
            <v>0.4349824499199173</v>
          </cell>
        </row>
        <row r="14">
          <cell r="DC14">
            <v>0.4349824499199173</v>
          </cell>
        </row>
        <row r="15">
          <cell r="DC15">
            <v>0.4349824499199173</v>
          </cell>
        </row>
        <row r="16">
          <cell r="DC16">
            <v>0.4349824499199173</v>
          </cell>
        </row>
        <row r="17">
          <cell r="DC17">
            <v>0.4349824499199173</v>
          </cell>
        </row>
        <row r="18">
          <cell r="BO18" t="str">
            <v>Beta desalavancado</v>
          </cell>
          <cell r="BP18">
            <v>0.149917199943359</v>
          </cell>
          <cell r="BQ18">
            <v>0.39009256685998572</v>
          </cell>
          <cell r="BR18">
            <v>0.34972848884352742</v>
          </cell>
          <cell r="BS18">
            <v>0.40402367814055001</v>
          </cell>
          <cell r="BT18">
            <v>0.35642378902231708</v>
          </cell>
          <cell r="BU18">
            <v>0.34051994331215824</v>
          </cell>
          <cell r="BV18">
            <v>0.29914720774729425</v>
          </cell>
          <cell r="BW18">
            <v>0.40673708107270473</v>
          </cell>
          <cell r="BX18">
            <v>0.43890811399291707</v>
          </cell>
          <cell r="BY18">
            <v>0.39279915168900198</v>
          </cell>
          <cell r="BZ18">
            <v>0.49306977503586724</v>
          </cell>
          <cell r="CA18">
            <v>0.19951849412209546</v>
          </cell>
          <cell r="CC18">
            <v>0.25462720028949187</v>
          </cell>
          <cell r="CD18">
            <v>0.58209665239077191</v>
          </cell>
          <cell r="CE18">
            <v>0.62150786149727066</v>
          </cell>
          <cell r="CF18">
            <v>0.62353199608866872</v>
          </cell>
          <cell r="CG18">
            <v>0.99759577416739398</v>
          </cell>
          <cell r="CH18">
            <v>0.13536642186658665</v>
          </cell>
          <cell r="CI18">
            <v>0.70656215176741011</v>
          </cell>
          <cell r="CJ18">
            <v>0.29492987307222346</v>
          </cell>
          <cell r="CK18">
            <v>0.57027463671771472</v>
          </cell>
          <cell r="CL18">
            <v>0.47679781348773087</v>
          </cell>
          <cell r="CM18">
            <v>0.53957164576536087</v>
          </cell>
          <cell r="CN18">
            <v>0.51245860686020461</v>
          </cell>
          <cell r="CO18">
            <v>0.60114723344354071</v>
          </cell>
          <cell r="CP18">
            <v>0.22014828947488685</v>
          </cell>
          <cell r="CQ18">
            <v>0.285550866154127</v>
          </cell>
          <cell r="CR18">
            <v>0.33566694348560583</v>
          </cell>
          <cell r="CS18">
            <v>0.63577159136683536</v>
          </cell>
          <cell r="DC18">
            <v>0.4349824499199173</v>
          </cell>
        </row>
        <row r="19">
          <cell r="DC19">
            <v>0.4349824499199173</v>
          </cell>
        </row>
        <row r="20">
          <cell r="DC20">
            <v>0.4349824499199173</v>
          </cell>
        </row>
        <row r="21">
          <cell r="DC21">
            <v>0.4349824499199173</v>
          </cell>
        </row>
        <row r="22">
          <cell r="DC22">
            <v>0.4349824499199173</v>
          </cell>
        </row>
        <row r="23">
          <cell r="DC23">
            <v>0.4349824499199173</v>
          </cell>
        </row>
        <row r="24">
          <cell r="DC24">
            <v>0.4349824499199173</v>
          </cell>
        </row>
        <row r="25">
          <cell r="DC25">
            <v>0.4349824499199173</v>
          </cell>
        </row>
        <row r="26">
          <cell r="DC26">
            <v>0.4349824499199173</v>
          </cell>
        </row>
        <row r="27">
          <cell r="DC27">
            <v>0.4349824499199173</v>
          </cell>
        </row>
        <row r="28">
          <cell r="DC28">
            <v>0.4349824499199173</v>
          </cell>
        </row>
        <row r="29">
          <cell r="DC29">
            <v>0.4349824499199173</v>
          </cell>
        </row>
        <row r="30">
          <cell r="DC30">
            <v>0.4349824499199173</v>
          </cell>
        </row>
        <row r="31">
          <cell r="DC31">
            <v>0.4349824499199173</v>
          </cell>
        </row>
        <row r="32">
          <cell r="DC32">
            <v>0.4349824499199173</v>
          </cell>
        </row>
        <row r="33">
          <cell r="DC33">
            <v>0.4349824499199173</v>
          </cell>
        </row>
        <row r="34">
          <cell r="DC34">
            <v>0.4349824499199173</v>
          </cell>
        </row>
        <row r="35">
          <cell r="DC35">
            <v>0.4349824499199173</v>
          </cell>
        </row>
        <row r="36">
          <cell r="DC36">
            <v>0.4349824499199173</v>
          </cell>
        </row>
      </sheetData>
      <sheetData sheetId="13"/>
      <sheetData sheetId="14"/>
      <sheetData sheetId="15"/>
      <sheetData sheetId="16"/>
      <sheetData sheetId="17">
        <row r="4">
          <cell r="B4" t="str">
            <v>APU US Equity</v>
          </cell>
          <cell r="C4" t="str">
            <v>AMERIGAS PARTNERS-LP</v>
          </cell>
          <cell r="D4" t="str">
            <v>APU US</v>
          </cell>
          <cell r="E4">
            <v>0.60528299268887709</v>
          </cell>
          <cell r="F4">
            <v>4.9180102539062496</v>
          </cell>
          <cell r="G4">
            <v>0.83102428737092193</v>
          </cell>
          <cell r="H4">
            <v>0.02</v>
          </cell>
          <cell r="I4">
            <v>0.10400676803766921</v>
          </cell>
        </row>
        <row r="5">
          <cell r="B5" t="str">
            <v>ATO US Equity</v>
          </cell>
          <cell r="C5" t="str">
            <v>ATMOS ENERGY CORP</v>
          </cell>
          <cell r="D5" t="str">
            <v>ATO US</v>
          </cell>
          <cell r="E5">
            <v>0.83482729071420203</v>
          </cell>
          <cell r="F5">
            <v>0.76404243469238287</v>
          </cell>
          <cell r="G5">
            <v>0.43312021279443774</v>
          </cell>
          <cell r="H5">
            <v>0.27</v>
          </cell>
          <cell r="I5">
            <v>0.53591832254700178</v>
          </cell>
        </row>
        <row r="6">
          <cell r="B6" t="str">
            <v>CPK US Equity</v>
          </cell>
          <cell r="C6" t="str">
            <v>CHESAPEAKE UTILITIES CORP</v>
          </cell>
          <cell r="D6" t="str">
            <v>CPK US</v>
          </cell>
          <cell r="E6">
            <v>0.582869529432264</v>
          </cell>
          <cell r="F6">
            <v>0.94137496948242183</v>
          </cell>
          <cell r="G6">
            <v>0.48490115731398148</v>
          </cell>
          <cell r="H6">
            <v>0.39</v>
          </cell>
          <cell r="I6">
            <v>0.37025485259134017</v>
          </cell>
        </row>
        <row r="7">
          <cell r="B7" t="str">
            <v>NFG US Equity</v>
          </cell>
          <cell r="C7" t="str">
            <v>NATIONAL FUEL GAS CO</v>
          </cell>
          <cell r="D7" t="str">
            <v>NFG US</v>
          </cell>
          <cell r="E7">
            <v>1.068876224286808</v>
          </cell>
          <cell r="F7">
            <v>1.1001558685302735</v>
          </cell>
          <cell r="G7">
            <v>0.52384486552428233</v>
          </cell>
          <cell r="H7">
            <v>0.27</v>
          </cell>
          <cell r="I7">
            <v>0.59279466096674427</v>
          </cell>
        </row>
        <row r="8">
          <cell r="B8" t="str">
            <v>NJR US Equity</v>
          </cell>
          <cell r="C8" t="str">
            <v>NEW JERSEY RESOURCES CORP</v>
          </cell>
          <cell r="D8" t="str">
            <v>NJR US</v>
          </cell>
          <cell r="E8">
            <v>0.84934780346017602</v>
          </cell>
          <cell r="F8">
            <v>1.0261709594726562</v>
          </cell>
          <cell r="G8">
            <v>0.50645823081964103</v>
          </cell>
          <cell r="H8">
            <v>0.27</v>
          </cell>
          <cell r="I8">
            <v>0.48559000195908053</v>
          </cell>
        </row>
        <row r="9">
          <cell r="B9" t="str">
            <v>NI US Equity</v>
          </cell>
          <cell r="C9" t="str">
            <v>NISOURCE INC</v>
          </cell>
          <cell r="D9" t="str">
            <v>NI US</v>
          </cell>
          <cell r="E9">
            <v>0.70773012712277805</v>
          </cell>
          <cell r="F9">
            <v>2.0837944030761717</v>
          </cell>
          <cell r="G9">
            <v>0.67572416662976242</v>
          </cell>
          <cell r="H9">
            <v>0.35</v>
          </cell>
          <cell r="I9">
            <v>0.3005904601337111</v>
          </cell>
        </row>
        <row r="10">
          <cell r="B10" t="str">
            <v>NWN US Equity</v>
          </cell>
          <cell r="C10" t="str">
            <v>NORTHWEST NATURAL HOLDING CO</v>
          </cell>
          <cell r="D10" t="str">
            <v>NWN US</v>
          </cell>
          <cell r="E10">
            <v>0.64663005343504609</v>
          </cell>
          <cell r="F10">
            <v>1.1229320526123048</v>
          </cell>
          <cell r="G10">
            <v>0.52895336486653799</v>
          </cell>
          <cell r="H10">
            <v>0.39</v>
          </cell>
          <cell r="I10">
            <v>0.3837593155346033</v>
          </cell>
        </row>
        <row r="11">
          <cell r="B11" t="str">
            <v>OGS US Equity</v>
          </cell>
          <cell r="C11" t="str">
            <v>ONE GAS INC</v>
          </cell>
          <cell r="D11" t="str">
            <v>OGS US</v>
          </cell>
          <cell r="E11">
            <v>0.60580219315292605</v>
          </cell>
          <cell r="F11">
            <v>0.79097282409667968</v>
          </cell>
          <cell r="G11">
            <v>0.44164423572179318</v>
          </cell>
          <cell r="H11">
            <v>0.36</v>
          </cell>
          <cell r="I11">
            <v>0.40219964178458789</v>
          </cell>
        </row>
        <row r="12">
          <cell r="B12" t="str">
            <v>SRE US Equity</v>
          </cell>
          <cell r="C12" t="str">
            <v>SEMPRA ENERGY</v>
          </cell>
          <cell r="D12" t="str">
            <v>SRE US</v>
          </cell>
          <cell r="E12">
            <v>0.9296067483366921</v>
          </cell>
          <cell r="F12">
            <v>1.2821664428710937</v>
          </cell>
          <cell r="G12">
            <v>0.56181986501302517</v>
          </cell>
          <cell r="H12">
            <v>0.28000000000000003</v>
          </cell>
          <cell r="I12">
            <v>0.48337466785093902</v>
          </cell>
        </row>
        <row r="13">
          <cell r="B13" t="str">
            <v>SWX US Equity</v>
          </cell>
          <cell r="C13" t="str">
            <v>SOUTHWEST GAS HOLDINGS INC</v>
          </cell>
          <cell r="D13" t="str">
            <v>SWX US</v>
          </cell>
          <cell r="E13">
            <v>0.87078078370269707</v>
          </cell>
          <cell r="F13">
            <v>1.1247068023681641</v>
          </cell>
          <cell r="G13">
            <v>0.52934682616659579</v>
          </cell>
          <cell r="H13">
            <v>0.27</v>
          </cell>
          <cell r="I13">
            <v>0.47817879497740706</v>
          </cell>
        </row>
        <row r="14">
          <cell r="B14" t="str">
            <v>UGI US Equity</v>
          </cell>
          <cell r="C14" t="str">
            <v>UGI CORP</v>
          </cell>
          <cell r="D14" t="str">
            <v>UGI US</v>
          </cell>
          <cell r="E14">
            <v>0.9162282241006291</v>
          </cell>
          <cell r="F14">
            <v>1.1195610046386719</v>
          </cell>
          <cell r="G14">
            <v>0.52820419048496647</v>
          </cell>
          <cell r="H14">
            <v>0.27</v>
          </cell>
          <cell r="I14">
            <v>0.50417572380478748</v>
          </cell>
        </row>
        <row r="15">
          <cell r="B15" t="str">
            <v>VVC US Equity</v>
          </cell>
          <cell r="C15" t="str">
            <v>VECTREN CORP</v>
          </cell>
          <cell r="D15" t="str">
            <v>VVC US</v>
          </cell>
          <cell r="E15">
            <v>1.1233000314592689</v>
          </cell>
          <cell r="F15">
            <v>1.1291840362548828</v>
          </cell>
          <cell r="G15">
            <v>0.53033651249849456</v>
          </cell>
          <cell r="H15">
            <v>0.35</v>
          </cell>
          <cell r="I15">
            <v>0.64781990191348016</v>
          </cell>
        </row>
        <row r="16">
          <cell r="B16" t="str">
            <v>WGP US Equity</v>
          </cell>
          <cell r="C16" t="str">
            <v>WESTERN GAS EQUITY PARTNERS</v>
          </cell>
          <cell r="D16" t="str">
            <v>WGP US</v>
          </cell>
          <cell r="E16">
            <v>1.334908655756472</v>
          </cell>
          <cell r="F16">
            <v>0.88537872314453125</v>
          </cell>
          <cell r="G16">
            <v>0.46960258555790385</v>
          </cell>
          <cell r="H16">
            <v>0.12</v>
          </cell>
          <cell r="I16">
            <v>0.75031402845897077</v>
          </cell>
        </row>
        <row r="17">
          <cell r="B17" t="str">
            <v>WGL US Equity</v>
          </cell>
          <cell r="C17" t="str">
            <v>WGL HOLDINGS INC</v>
          </cell>
          <cell r="D17" t="str">
            <v>WGL US</v>
          </cell>
          <cell r="E17">
            <v>0.85034872359702907</v>
          </cell>
          <cell r="F17">
            <v>1.4459706115722657</v>
          </cell>
          <cell r="G17">
            <v>0.59116434381147298</v>
          </cell>
          <cell r="H17">
            <v>0.27</v>
          </cell>
          <cell r="I17">
            <v>0.4136825609110143</v>
          </cell>
        </row>
        <row r="18">
          <cell r="B18" t="str">
            <v>AM US Equity</v>
          </cell>
          <cell r="C18" t="str">
            <v>ANTERO MIDSTREAM PARTNERS LP</v>
          </cell>
          <cell r="D18" t="str">
            <v>AM US</v>
          </cell>
          <cell r="E18">
            <v>1.271033002689925</v>
          </cell>
          <cell r="F18">
            <v>0.78867424011230469</v>
          </cell>
          <cell r="G18">
            <v>0.44092670561565567</v>
          </cell>
          <cell r="H18">
            <v>0.04</v>
          </cell>
          <cell r="I18">
            <v>0.72335853186240429</v>
          </cell>
        </row>
        <row r="19">
          <cell r="B19" t="str">
            <v>EQGP US Equity</v>
          </cell>
          <cell r="C19" t="str">
            <v>EQGP HOLDINGS LP</v>
          </cell>
          <cell r="D19" t="str">
            <v>EQGP US</v>
          </cell>
          <cell r="E19">
            <v>1.0791810434119</v>
          </cell>
          <cell r="F19">
            <v>0.45961380004882813</v>
          </cell>
          <cell r="G19">
            <v>0.31488726677800166</v>
          </cell>
          <cell r="H19">
            <v>0.06</v>
          </cell>
          <cell r="I19">
            <v>0.75359859031440635</v>
          </cell>
        </row>
        <row r="20">
          <cell r="B20" t="str">
            <v>AROC US Equity</v>
          </cell>
          <cell r="C20" t="str">
            <v>ARCHROCK INC</v>
          </cell>
          <cell r="D20" t="str">
            <v>AROC US</v>
          </cell>
          <cell r="E20">
            <v>2.355644754376514</v>
          </cell>
          <cell r="F20">
            <v>1.9263435363769532</v>
          </cell>
          <cell r="G20">
            <v>0.65827662146663757</v>
          </cell>
          <cell r="H20">
            <v>0.27</v>
          </cell>
          <cell r="I20">
            <v>0.97897706755045011</v>
          </cell>
        </row>
        <row r="21">
          <cell r="B21" t="str">
            <v>RMP US Equity</v>
          </cell>
          <cell r="C21" t="str">
            <v>RICE MIDSTREAM PARTNERS LP</v>
          </cell>
          <cell r="D21" t="str">
            <v>RMP US</v>
          </cell>
          <cell r="E21">
            <v>0.84991646731154702</v>
          </cell>
          <cell r="F21">
            <v>0.11327545166015625</v>
          </cell>
          <cell r="G21">
            <v>0.10174970757797258</v>
          </cell>
          <cell r="H21">
            <v>0.27</v>
          </cell>
          <cell r="I21">
            <v>0.78500366654696696</v>
          </cell>
        </row>
        <row r="22">
          <cell r="B22" t="str">
            <v>LNG US Equity</v>
          </cell>
          <cell r="C22" t="str">
            <v>CHENIERE ENERGY INC</v>
          </cell>
          <cell r="E22">
            <v>1.6408964586918962</v>
          </cell>
          <cell r="F22">
            <v>20.43225830078125</v>
          </cell>
          <cell r="G22">
            <v>0.95334136114048473</v>
          </cell>
        </row>
        <row r="23">
          <cell r="B23" t="str">
            <v>DCP US Equity</v>
          </cell>
          <cell r="C23" t="str">
            <v>DCP MIDSTREAM LP</v>
          </cell>
          <cell r="E23">
            <v>1.5744527376600699</v>
          </cell>
          <cell r="F23">
            <v>0.63283142089843747</v>
          </cell>
          <cell r="G23">
            <v>0.38756690543732486</v>
          </cell>
          <cell r="H23">
            <v>0.10199999999999999</v>
          </cell>
          <cell r="I23">
            <v>1.0039343174696032</v>
          </cell>
        </row>
        <row r="24">
          <cell r="B24" t="str">
            <v>DGAS US Equity</v>
          </cell>
          <cell r="C24" t="str">
            <v>DELTA NATURAL GAS CO INC</v>
          </cell>
          <cell r="E24">
            <v>0.72069830347458308</v>
          </cell>
          <cell r="F24">
            <v>0.65924827575683598</v>
          </cell>
          <cell r="G24">
            <v>0.39731743910122908</v>
          </cell>
          <cell r="H24">
            <v>0.36934140288347167</v>
          </cell>
          <cell r="I24">
            <v>0.50905379565596243</v>
          </cell>
        </row>
        <row r="25">
          <cell r="B25" t="str">
            <v>SEP US Equity</v>
          </cell>
          <cell r="C25" t="str">
            <v>SPECTRA ENERGY PARTNERS LP</v>
          </cell>
          <cell r="E25">
            <v>0.72109034700565811</v>
          </cell>
          <cell r="F25">
            <v>0.7111167144775391</v>
          </cell>
          <cell r="G25">
            <v>0.41558632936074541</v>
          </cell>
          <cell r="H25">
            <v>0.20114649681528662</v>
          </cell>
          <cell r="I25">
            <v>0.45985614930603314</v>
          </cell>
        </row>
        <row r="26">
          <cell r="B26" t="str">
            <v>ET US Equity</v>
          </cell>
          <cell r="C26" t="str">
            <v>ENERGY TRANSFER LP</v>
          </cell>
          <cell r="E26">
            <v>1.6461425217971519</v>
          </cell>
          <cell r="F26">
            <v>1.4694177246093749</v>
          </cell>
          <cell r="G26">
            <v>0.59504623699978287</v>
          </cell>
          <cell r="H26">
            <v>8.2746800731261436E-2</v>
          </cell>
          <cell r="I26">
            <v>0.70113417396907896</v>
          </cell>
        </row>
        <row r="27">
          <cell r="B27" t="str">
            <v>KMI US Equity</v>
          </cell>
          <cell r="C27" t="str">
            <v>KINDER MORGAN INC</v>
          </cell>
          <cell r="E27">
            <v>0.71446723495070807</v>
          </cell>
          <cell r="F27">
            <v>1.0510192871093751</v>
          </cell>
          <cell r="G27">
            <v>0.51243754445168566</v>
          </cell>
          <cell r="H27">
            <v>0.26219861265117705</v>
          </cell>
          <cell r="I27">
            <v>0.40241620739575751</v>
          </cell>
        </row>
        <row r="28">
          <cell r="B28" t="str">
            <v>BWP US Equity</v>
          </cell>
          <cell r="C28" t="str">
            <v>BOARDWALK PIPELINE PARTNERS</v>
          </cell>
          <cell r="E28">
            <v>0.92042370631958603</v>
          </cell>
          <cell r="F28">
            <v>0.78041397094726561</v>
          </cell>
          <cell r="G28">
            <v>0.43833287296215051</v>
          </cell>
          <cell r="H28">
            <v>5.3586800573888101E-2</v>
          </cell>
          <cell r="I28">
            <v>0.52940690138970603</v>
          </cell>
        </row>
        <row r="29">
          <cell r="B29" t="str">
            <v>OKE US Equity</v>
          </cell>
          <cell r="C29" t="str">
            <v>ONEOK INC</v>
          </cell>
          <cell r="E29">
            <v>1.140257005822783</v>
          </cell>
          <cell r="F29">
            <v>1.6074557495117188</v>
          </cell>
          <cell r="G29">
            <v>0.6164843832202086</v>
          </cell>
          <cell r="H29">
            <v>0.29500762651669576</v>
          </cell>
          <cell r="I29">
            <v>0.5345178433602118</v>
          </cell>
        </row>
        <row r="30">
          <cell r="B30" t="str">
            <v>RGCO US Equity</v>
          </cell>
          <cell r="C30" t="str">
            <v>RGC RESOURCES INC</v>
          </cell>
          <cell r="E30">
            <v>0.42768635475888106</v>
          </cell>
          <cell r="F30">
            <v>0.88362884521484375</v>
          </cell>
          <cell r="G30">
            <v>0.46910985009579126</v>
          </cell>
          <cell r="H30">
            <v>0.28405015099082731</v>
          </cell>
          <cell r="I30">
            <v>0.26196096058198159</v>
          </cell>
        </row>
        <row r="31">
          <cell r="B31" t="str">
            <v>SJI US Equity</v>
          </cell>
          <cell r="C31" t="str">
            <v>SOUTH JERSEY INDUSTRIES</v>
          </cell>
          <cell r="E31">
            <v>0.81878679482989603</v>
          </cell>
          <cell r="F31">
            <v>1.2858071899414063</v>
          </cell>
          <cell r="G31">
            <v>0.56251778172697331</v>
          </cell>
          <cell r="H31">
            <v>0.34348345904926375</v>
          </cell>
          <cell r="I31">
            <v>0.44399054149355616</v>
          </cell>
        </row>
        <row r="32">
          <cell r="B32" t="str">
            <v>SR US Equity</v>
          </cell>
          <cell r="C32" t="str">
            <v>SPIRE INC</v>
          </cell>
          <cell r="E32">
            <v>0.6950891993714281</v>
          </cell>
          <cell r="F32">
            <v>1.1616665649414062</v>
          </cell>
          <cell r="G32">
            <v>0.53739396435217301</v>
          </cell>
          <cell r="H32">
            <v>0.18212436548223351</v>
          </cell>
          <cell r="I32">
            <v>0.35643794401208667</v>
          </cell>
        </row>
        <row r="33">
          <cell r="B33" t="str">
            <v>WMB US Equity</v>
          </cell>
          <cell r="C33" t="str">
            <v>WILLIAMS COS INC</v>
          </cell>
          <cell r="E33">
            <v>1.175765312379097</v>
          </cell>
          <cell r="F33">
            <v>1.2942813110351563</v>
          </cell>
          <cell r="G33">
            <v>0.56413365911575586</v>
          </cell>
          <cell r="H33">
            <v>0.27</v>
          </cell>
          <cell r="I33">
            <v>0.60456087129547065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lara Diniz Cecilio Soares" id="{A3535180-1807-4BA7-9941-1A711877A5EF}" userId="S::clara@abrace.org.br::78f8a859-3cd6-4ac8-85d9-54a326e2b684" providerId="AD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" dT="2025-06-27T12:22:27.33" personId="{A3535180-1807-4BA7-9941-1A711877A5EF}" id="{CDE7D804-A53C-4E93-9F23-8AB6F3D2DC75}">
    <text>0,0399. Erro no ano de 2019</text>
  </threadedComment>
  <threadedComment ref="C2" dT="2025-06-27T12:22:27.33" personId="{A3535180-1807-4BA7-9941-1A711877A5EF}" id="{710A0A6E-94FE-45CC-B435-2A6B321DC38F}">
    <text>0,0399. Erro no ano de 2019</text>
  </threadedComment>
  <threadedComment ref="E2" dT="2025-06-27T12:22:27.33" personId="{A3535180-1807-4BA7-9941-1A711877A5EF}" id="{228ED695-B4E9-4A14-9245-913DBC304469}">
    <text>0,0399. Erro no ano de 2019</text>
  </threadedComment>
  <threadedComment ref="B7" dT="2025-06-27T12:23:10.67" personId="{A3535180-1807-4BA7-9941-1A711877A5EF}" id="{2A7F2FEA-5F4D-479E-98DF-E71D79599436}">
    <text>1,2902. Cálculo inconsistente</text>
  </threadedComment>
  <threadedComment ref="H8" dT="2025-06-30T20:03:26.45" personId="{A3535180-1807-4BA7-9941-1A711877A5EF}" id="{F2CECDFE-33AD-4D69-9372-88CD8D9B2D92}">
    <text>Manter coerência com horizonte temporal da taxa livre de risco</text>
  </threadedComment>
  <threadedComment ref="B12" dT="2025-06-30T20:06:18.59" personId="{A3535180-1807-4BA7-9941-1A711877A5EF}" id="{809323C2-2A49-4738-BF98-7A1E0C1EA9A4}">
    <text>13,2316%</text>
  </threadedComment>
  <threadedComment ref="C12" dT="2025-06-30T20:06:59.76" personId="{A3535180-1807-4BA7-9941-1A711877A5EF}" id="{762D1700-1F1A-4E76-9005-0473ED599443}">
    <text>12,1249%</text>
  </threadedComment>
  <threadedComment ref="E12" dT="2025-06-30T20:08:19.40" personId="{A3535180-1807-4BA7-9941-1A711877A5EF}" id="{B2BB75B1-59B3-4870-99E2-7C764AD8439F}">
    <text>8,92%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25" dT="2025-07-16T14:02:44.69" personId="{A3535180-1807-4BA7-9941-1A711877A5EF}" id="{D0228B58-761C-406C-A383-E5BA1130DC45}">
    <text>Informação mais atualizada. Relatório Técnico Final da 4ª Revisão Tarifária.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naturgy.com.br/corporativo/quem_somos/acionistas/informes_anuais/rio__de_janeiro_-_distribuidora_da_capital/" TargetMode="External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ern.nyu.edu/~adamodar/New_Home_Page/data.html" TargetMode="External"/><Relationship Id="rId2" Type="http://schemas.openxmlformats.org/officeDocument/2006/relationships/hyperlink" Target="http://www.damodaran.com/" TargetMode="External"/><Relationship Id="rId1" Type="http://schemas.openxmlformats.org/officeDocument/2006/relationships/hyperlink" Target="mailto:adamodar@stern.nyu.edu?subject=Data%20on%20website" TargetMode="External"/><Relationship Id="rId6" Type="http://schemas.openxmlformats.org/officeDocument/2006/relationships/hyperlink" Target="https://youtu.be/rxmttgceSjg" TargetMode="External"/><Relationship Id="rId5" Type="http://schemas.openxmlformats.org/officeDocument/2006/relationships/hyperlink" Target="http://www.stern.nyu.edu/~adamodar/New_Home_Page/datafile/variable.htm" TargetMode="External"/><Relationship Id="rId4" Type="http://schemas.openxmlformats.org/officeDocument/2006/relationships/hyperlink" Target="http://www.stern.nyu.edu/~adamodar/pc/datasets/indname.xl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FC256-3465-4697-ACD1-2469DC7376A2}">
  <sheetPr>
    <tabColor theme="4" tint="0.39997558519241921"/>
  </sheetPr>
  <dimension ref="A1:M19"/>
  <sheetViews>
    <sheetView showGridLines="0"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3" sqref="D3"/>
    </sheetView>
  </sheetViews>
  <sheetFormatPr defaultRowHeight="14.5" x14ac:dyDescent="0.35"/>
  <cols>
    <col min="1" max="1" width="29.90625" customWidth="1"/>
    <col min="2" max="2" width="12.1796875" customWidth="1"/>
    <col min="3" max="3" width="12.81640625" customWidth="1"/>
    <col min="4" max="4" width="39.81640625" customWidth="1"/>
    <col min="5" max="5" width="12.54296875" customWidth="1"/>
    <col min="6" max="6" width="39.36328125" customWidth="1"/>
    <col min="7" max="7" width="11.36328125" customWidth="1"/>
    <col min="8" max="8" width="41.54296875" bestFit="1" customWidth="1"/>
  </cols>
  <sheetData>
    <row r="1" spans="1:13" s="73" customFormat="1" ht="29" x14ac:dyDescent="0.35">
      <c r="B1" s="74" t="s">
        <v>52</v>
      </c>
      <c r="C1" s="74" t="s">
        <v>53</v>
      </c>
      <c r="D1" s="74" t="s">
        <v>89</v>
      </c>
      <c r="E1" s="75" t="s">
        <v>54</v>
      </c>
      <c r="F1" s="75" t="s">
        <v>89</v>
      </c>
      <c r="G1" s="80" t="s">
        <v>81</v>
      </c>
      <c r="H1" s="80" t="s">
        <v>89</v>
      </c>
    </row>
    <row r="2" spans="1:13" x14ac:dyDescent="0.35">
      <c r="A2" s="2" t="s">
        <v>55</v>
      </c>
      <c r="B2" s="147">
        <f>'Taxa livre r'!J5/100</f>
        <v>4.0402254735871453E-2</v>
      </c>
      <c r="C2" s="147">
        <f>'Taxa livre r'!J5/100</f>
        <v>4.0402254735871453E-2</v>
      </c>
      <c r="D2" s="70" t="s">
        <v>90</v>
      </c>
      <c r="E2" s="147">
        <f>'Taxa livre r'!J5/100</f>
        <v>4.0402254735871453E-2</v>
      </c>
      <c r="F2" s="70" t="s">
        <v>90</v>
      </c>
      <c r="G2" s="76">
        <f>'Taxa livre r'!J6/100</f>
        <v>3.9049108818870117E-2</v>
      </c>
      <c r="H2" s="70" t="s">
        <v>185</v>
      </c>
    </row>
    <row r="3" spans="1:13" ht="29" x14ac:dyDescent="0.35">
      <c r="A3" s="148" t="s">
        <v>74</v>
      </c>
      <c r="B3" s="149">
        <f>'Beta Damodaran'!F19</f>
        <v>0.85294606325295241</v>
      </c>
      <c r="C3" s="149">
        <f>'Beta Damodaran'!F19</f>
        <v>0.85294606325295241</v>
      </c>
      <c r="D3" s="150" t="s">
        <v>91</v>
      </c>
      <c r="E3" s="149">
        <f>'Beta Damodaran'!P19</f>
        <v>0.6843317041004352</v>
      </c>
      <c r="F3" s="150" t="s">
        <v>92</v>
      </c>
      <c r="G3" s="151">
        <f>'Beta SP'!CW6</f>
        <v>0.4029825470797217</v>
      </c>
      <c r="H3" s="146" t="s">
        <v>219</v>
      </c>
    </row>
    <row r="4" spans="1:13" x14ac:dyDescent="0.35">
      <c r="A4" s="2" t="s">
        <v>76</v>
      </c>
      <c r="B4" s="42">
        <v>0.43715105847858082</v>
      </c>
      <c r="C4" s="42">
        <v>0.32313387874774352</v>
      </c>
      <c r="D4" s="72" t="s">
        <v>93</v>
      </c>
      <c r="E4" s="141"/>
      <c r="F4" s="2"/>
      <c r="G4" s="140">
        <f>'Estrutura de Capital'!B29</f>
        <v>0.39201472319969921</v>
      </c>
      <c r="H4" s="162" t="s">
        <v>220</v>
      </c>
    </row>
    <row r="5" spans="1:13" x14ac:dyDescent="0.35">
      <c r="A5" s="2" t="s">
        <v>75</v>
      </c>
      <c r="B5" s="42">
        <v>0.56553393888796455</v>
      </c>
      <c r="C5" s="42">
        <v>0.67686612125225643</v>
      </c>
      <c r="D5" s="72" t="s">
        <v>93</v>
      </c>
      <c r="E5" s="141"/>
      <c r="F5" s="2"/>
      <c r="G5" s="140">
        <f>1-G4</f>
        <v>0.60798527680030079</v>
      </c>
      <c r="H5" s="163"/>
    </row>
    <row r="6" spans="1:13" x14ac:dyDescent="0.35">
      <c r="A6" s="50" t="s">
        <v>77</v>
      </c>
      <c r="B6" s="51">
        <f>B4/B5</f>
        <v>0.7729881947282794</v>
      </c>
      <c r="C6" s="51">
        <f>C4/C5</f>
        <v>0.47739703406918937</v>
      </c>
      <c r="D6" s="51"/>
      <c r="E6" s="51"/>
      <c r="F6" s="51"/>
      <c r="G6" s="51">
        <f>G4/G5</f>
        <v>0.64477667167006181</v>
      </c>
      <c r="H6" s="51"/>
    </row>
    <row r="7" spans="1:13" x14ac:dyDescent="0.35">
      <c r="A7" s="48" t="s">
        <v>73</v>
      </c>
      <c r="B7" s="60">
        <f>B3*(1+(1-34%)*(B6))</f>
        <v>1.2880954400917175</v>
      </c>
      <c r="C7" s="49">
        <f>C3*(1+(1-34%)*(C6))</f>
        <v>1.1216940509928</v>
      </c>
      <c r="D7" s="152" t="s">
        <v>221</v>
      </c>
      <c r="E7" s="153" t="s">
        <v>82</v>
      </c>
      <c r="F7" s="152" t="s">
        <v>221</v>
      </c>
      <c r="G7" s="49">
        <f>G3*(1+(1-34%)*(G6))</f>
        <v>0.57447281907486503</v>
      </c>
      <c r="H7" s="152" t="s">
        <v>221</v>
      </c>
    </row>
    <row r="8" spans="1:13" ht="14.5" customHeight="1" x14ac:dyDescent="0.35">
      <c r="A8" s="2" t="s">
        <v>56</v>
      </c>
      <c r="B8" s="36">
        <f>'Premio rm'!F7</f>
        <v>6.7100961908671347E-2</v>
      </c>
      <c r="C8" s="36">
        <f>'Premio rm'!F7</f>
        <v>6.7100961908671347E-2</v>
      </c>
      <c r="D8" s="71" t="s">
        <v>94</v>
      </c>
      <c r="E8" s="36">
        <f>'Premio rm'!F7</f>
        <v>6.7100961908671347E-2</v>
      </c>
      <c r="F8" s="71" t="s">
        <v>94</v>
      </c>
      <c r="G8" s="36">
        <f>'Premio rm'!F14</f>
        <v>6.2406832987822076E-2</v>
      </c>
      <c r="H8" s="118" t="s">
        <v>187</v>
      </c>
      <c r="J8" s="161"/>
      <c r="K8" s="161"/>
      <c r="L8" s="161"/>
      <c r="M8" s="161"/>
    </row>
    <row r="9" spans="1:13" x14ac:dyDescent="0.35">
      <c r="A9" s="2" t="s">
        <v>57</v>
      </c>
      <c r="B9" s="36">
        <f>'Risco país'!N5</f>
        <v>3.0111583011583013E-2</v>
      </c>
      <c r="C9" s="36">
        <f>'Risco país'!N5</f>
        <v>3.0111583011583013E-2</v>
      </c>
      <c r="D9" s="71" t="s">
        <v>95</v>
      </c>
      <c r="E9" s="36">
        <f>'Risco país'!N2</f>
        <v>2.6812451361867704E-2</v>
      </c>
      <c r="F9" s="71" t="s">
        <v>195</v>
      </c>
      <c r="G9" s="36">
        <f>'Risco país'!N14</f>
        <v>2.7225291828793775E-2</v>
      </c>
      <c r="H9" s="71" t="s">
        <v>194</v>
      </c>
      <c r="J9" s="161"/>
      <c r="K9" s="161"/>
      <c r="L9" s="161"/>
      <c r="M9" s="161"/>
    </row>
    <row r="10" spans="1:13" x14ac:dyDescent="0.35">
      <c r="A10" s="46" t="s">
        <v>71</v>
      </c>
      <c r="B10" s="47">
        <f>B2+B7*B8+B9</f>
        <v>0.15694628080778206</v>
      </c>
      <c r="C10" s="47">
        <f>C2+C7*C8+C9</f>
        <v>0.1457805875363056</v>
      </c>
      <c r="D10" s="47"/>
      <c r="E10" s="61">
        <f>E2+E3*E8+E9</f>
        <v>0.11313402170747862</v>
      </c>
      <c r="F10" s="47"/>
      <c r="G10" s="47">
        <f>G2+G7*G8+G9</f>
        <v>0.10212542992371232</v>
      </c>
      <c r="H10" s="47"/>
      <c r="J10" s="161"/>
      <c r="K10" s="161"/>
      <c r="L10" s="161"/>
      <c r="M10" s="161"/>
    </row>
    <row r="11" spans="1:13" x14ac:dyDescent="0.35">
      <c r="A11" s="2" t="s">
        <v>58</v>
      </c>
      <c r="B11" s="36">
        <f>'CPI-U'!$E4</f>
        <v>2.1506172600616179E-2</v>
      </c>
      <c r="C11" s="36">
        <f>'CPI-U'!$E4</f>
        <v>2.1506172600616179E-2</v>
      </c>
      <c r="D11" s="71" t="s">
        <v>96</v>
      </c>
      <c r="E11" s="36">
        <f>'CPI-U'!$E4</f>
        <v>2.1506172600616179E-2</v>
      </c>
      <c r="F11" s="71" t="s">
        <v>96</v>
      </c>
      <c r="G11" s="36">
        <f>'CPI-U'!E9</f>
        <v>2.3487640220709222E-2</v>
      </c>
      <c r="H11" s="118" t="s">
        <v>214</v>
      </c>
      <c r="J11" s="161"/>
      <c r="K11" s="161"/>
      <c r="L11" s="161"/>
      <c r="M11" s="161"/>
    </row>
    <row r="12" spans="1:13" x14ac:dyDescent="0.35">
      <c r="A12" s="58" t="s">
        <v>80</v>
      </c>
      <c r="B12" s="119">
        <f>((1+B10)/(1+B11))-1</f>
        <v>0.13258863415612421</v>
      </c>
      <c r="C12" s="119">
        <f>((1+C10)/(1+C11))-1</f>
        <v>0.12165801663175801</v>
      </c>
      <c r="D12" s="59"/>
      <c r="E12" s="119">
        <f>((1+E10)/(1+E11))-1</f>
        <v>8.9698771837658287E-2</v>
      </c>
      <c r="F12" s="59"/>
      <c r="G12" s="119">
        <f>((1+G10)/(1+G11))-1</f>
        <v>7.6833160081977381E-2</v>
      </c>
      <c r="H12" s="59"/>
      <c r="J12" s="161"/>
      <c r="K12" s="161"/>
      <c r="L12" s="161"/>
      <c r="M12" s="161"/>
    </row>
    <row r="13" spans="1:13" x14ac:dyDescent="0.35">
      <c r="B13" s="33"/>
      <c r="E13" s="160" t="s">
        <v>223</v>
      </c>
      <c r="F13" s="160"/>
      <c r="G13" s="160" t="s">
        <v>222</v>
      </c>
      <c r="H13" s="160"/>
      <c r="J13" s="161"/>
      <c r="K13" s="161"/>
      <c r="L13" s="161"/>
      <c r="M13" s="161"/>
    </row>
    <row r="14" spans="1:13" x14ac:dyDescent="0.35">
      <c r="E14" s="160"/>
      <c r="F14" s="160"/>
      <c r="G14" s="160"/>
      <c r="H14" s="160"/>
      <c r="J14" s="161"/>
      <c r="K14" s="161"/>
      <c r="L14" s="161"/>
      <c r="M14" s="161"/>
    </row>
    <row r="15" spans="1:13" x14ac:dyDescent="0.35">
      <c r="E15" s="160"/>
      <c r="F15" s="160"/>
      <c r="G15" s="160"/>
      <c r="H15" s="160"/>
    </row>
    <row r="16" spans="1:13" x14ac:dyDescent="0.35">
      <c r="E16" s="160"/>
      <c r="F16" s="160"/>
      <c r="G16" s="160"/>
      <c r="H16" s="160"/>
    </row>
    <row r="17" spans="1:8" x14ac:dyDescent="0.35">
      <c r="E17" s="160"/>
      <c r="F17" s="160"/>
      <c r="G17" s="160"/>
      <c r="H17" s="160"/>
    </row>
    <row r="18" spans="1:8" x14ac:dyDescent="0.35">
      <c r="G18" s="31"/>
    </row>
    <row r="19" spans="1:8" x14ac:dyDescent="0.35">
      <c r="A19" s="31"/>
    </row>
  </sheetData>
  <mergeCells count="4">
    <mergeCell ref="E13:F17"/>
    <mergeCell ref="G13:H17"/>
    <mergeCell ref="J8:M14"/>
    <mergeCell ref="H4:H5"/>
  </mergeCells>
  <pageMargins left="0.511811024" right="0.511811024" top="0.78740157499999996" bottom="0.78740157499999996" header="0.31496062000000002" footer="0.31496062000000002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E7377-F3DF-420C-B47C-51453D3AEA71}">
  <dimension ref="A1:P29"/>
  <sheetViews>
    <sheetView workbookViewId="0">
      <selection activeCell="G28" sqref="G28"/>
    </sheetView>
  </sheetViews>
  <sheetFormatPr defaultColWidth="8.81640625" defaultRowHeight="14.5" outlineLevelRow="1" x14ac:dyDescent="0.35"/>
  <cols>
    <col min="1" max="1" width="36.1796875" style="122" bestFit="1" customWidth="1"/>
    <col min="2" max="2" width="9.1796875" style="122" bestFit="1" customWidth="1"/>
    <col min="3" max="3" width="7.36328125" style="122" bestFit="1" customWidth="1"/>
    <col min="4" max="5" width="8.90625" style="122" bestFit="1" customWidth="1"/>
    <col min="6" max="7" width="10.1796875" style="122" bestFit="1" customWidth="1"/>
    <col min="8" max="8" width="8.6328125" style="122" bestFit="1" customWidth="1"/>
    <col min="9" max="10" width="10.1796875" style="122" bestFit="1" customWidth="1"/>
    <col min="11" max="11" width="8.90625" style="122" bestFit="1" customWidth="1"/>
    <col min="12" max="12" width="2.81640625" style="122" customWidth="1"/>
    <col min="13" max="13" width="2.54296875" style="122" customWidth="1"/>
    <col min="14" max="15" width="12.7265625" style="122" customWidth="1"/>
    <col min="16" max="16" width="11.54296875" style="122" customWidth="1"/>
    <col min="17" max="17" width="8.81640625" style="122"/>
    <col min="18" max="18" width="9.1796875" style="122" bestFit="1" customWidth="1"/>
    <col min="19" max="16384" width="8.81640625" style="122"/>
  </cols>
  <sheetData>
    <row r="1" spans="1:16" ht="21" x14ac:dyDescent="0.35">
      <c r="A1" s="164" t="s">
        <v>197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</row>
    <row r="2" spans="1:16" ht="32" customHeight="1" x14ac:dyDescent="0.35">
      <c r="A2" s="123" t="s">
        <v>198</v>
      </c>
      <c r="B2" s="134">
        <v>2013</v>
      </c>
      <c r="C2" s="134">
        <v>2014</v>
      </c>
      <c r="D2" s="134">
        <v>2015</v>
      </c>
      <c r="E2" s="134">
        <v>2016</v>
      </c>
      <c r="F2" s="123">
        <v>2017</v>
      </c>
      <c r="G2" s="123">
        <v>2018</v>
      </c>
      <c r="H2" s="123">
        <v>2019</v>
      </c>
      <c r="I2" s="123">
        <v>2020</v>
      </c>
      <c r="J2" s="123">
        <v>2021</v>
      </c>
      <c r="K2" s="134">
        <v>2022</v>
      </c>
      <c r="N2"/>
      <c r="P2"/>
    </row>
    <row r="3" spans="1:16" hidden="1" outlineLevel="1" x14ac:dyDescent="0.35">
      <c r="A3" s="124" t="s">
        <v>199</v>
      </c>
      <c r="B3" s="124"/>
      <c r="C3" s="124"/>
      <c r="D3" s="124"/>
      <c r="E3" s="124"/>
      <c r="F3" s="125">
        <f>SUM(F4:F5)</f>
        <v>920581</v>
      </c>
      <c r="G3" s="125">
        <f t="shared" ref="G3:I3" si="0">SUM(G4:G5)</f>
        <v>902779</v>
      </c>
      <c r="H3" s="125">
        <f t="shared" si="0"/>
        <v>999618</v>
      </c>
      <c r="I3" s="125">
        <f t="shared" si="0"/>
        <v>1175140</v>
      </c>
      <c r="J3" s="125">
        <f>SUM(J4:J5)</f>
        <v>1189783</v>
      </c>
    </row>
    <row r="4" spans="1:16" hidden="1" outlineLevel="1" x14ac:dyDescent="0.35">
      <c r="A4" s="124" t="s">
        <v>200</v>
      </c>
      <c r="B4" s="124"/>
      <c r="C4" s="124"/>
      <c r="D4" s="124"/>
      <c r="E4" s="124"/>
      <c r="F4" s="125">
        <v>283282</v>
      </c>
      <c r="G4" s="125">
        <v>227979</v>
      </c>
      <c r="H4" s="125">
        <v>101395</v>
      </c>
      <c r="I4" s="125">
        <v>415629</v>
      </c>
      <c r="J4" s="125">
        <v>588979</v>
      </c>
      <c r="N4" s="126"/>
    </row>
    <row r="5" spans="1:16" hidden="1" outlineLevel="1" x14ac:dyDescent="0.35">
      <c r="A5" s="124" t="s">
        <v>201</v>
      </c>
      <c r="B5" s="124"/>
      <c r="C5" s="124"/>
      <c r="D5" s="124"/>
      <c r="E5" s="124"/>
      <c r="F5" s="125">
        <v>637299</v>
      </c>
      <c r="G5" s="125">
        <v>674800</v>
      </c>
      <c r="H5" s="125">
        <v>898223</v>
      </c>
      <c r="I5" s="125">
        <v>759511</v>
      </c>
      <c r="J5" s="125">
        <v>600804</v>
      </c>
      <c r="N5" s="137"/>
    </row>
    <row r="6" spans="1:16" hidden="1" outlineLevel="1" x14ac:dyDescent="0.35">
      <c r="A6" s="124" t="s">
        <v>202</v>
      </c>
      <c r="B6" s="124"/>
      <c r="C6" s="124"/>
      <c r="D6" s="124"/>
      <c r="E6" s="124"/>
      <c r="F6" s="125">
        <v>74621</v>
      </c>
      <c r="G6" s="125">
        <v>142848</v>
      </c>
      <c r="H6" s="125">
        <v>24369</v>
      </c>
      <c r="I6" s="125">
        <v>311191</v>
      </c>
      <c r="J6" s="125">
        <v>196873</v>
      </c>
    </row>
    <row r="7" spans="1:16" collapsed="1" x14ac:dyDescent="0.35">
      <c r="A7" s="124" t="s">
        <v>203</v>
      </c>
      <c r="B7" s="135">
        <v>421903</v>
      </c>
      <c r="C7" s="135">
        <v>684152</v>
      </c>
      <c r="D7" s="135">
        <v>829339</v>
      </c>
      <c r="E7" s="135">
        <v>840196</v>
      </c>
      <c r="F7" s="125">
        <f>F3-F6</f>
        <v>845960</v>
      </c>
      <c r="G7" s="125">
        <f t="shared" ref="G7:I7" si="1">G3-G6</f>
        <v>759931</v>
      </c>
      <c r="H7" s="125">
        <f t="shared" si="1"/>
        <v>975249</v>
      </c>
      <c r="I7" s="125">
        <f t="shared" si="1"/>
        <v>863949</v>
      </c>
      <c r="J7" s="125">
        <f>J3-J6</f>
        <v>992910</v>
      </c>
      <c r="K7" s="125">
        <v>885212</v>
      </c>
    </row>
    <row r="8" spans="1:16" ht="43.5" x14ac:dyDescent="0.35">
      <c r="A8" s="124" t="s">
        <v>204</v>
      </c>
      <c r="B8" s="135">
        <v>951724</v>
      </c>
      <c r="C8" s="135">
        <v>938834</v>
      </c>
      <c r="D8" s="135">
        <v>1073910</v>
      </c>
      <c r="E8" s="135">
        <v>1257864</v>
      </c>
      <c r="F8" s="125">
        <v>1343913</v>
      </c>
      <c r="G8" s="125">
        <v>1293337</v>
      </c>
      <c r="H8" s="125">
        <v>913036</v>
      </c>
      <c r="I8" s="125">
        <v>1194109</v>
      </c>
      <c r="J8" s="125">
        <v>1020780</v>
      </c>
      <c r="K8" s="127">
        <v>1152259</v>
      </c>
      <c r="N8" s="123" t="s">
        <v>205</v>
      </c>
      <c r="O8" s="123" t="s">
        <v>206</v>
      </c>
      <c r="P8" s="80" t="s">
        <v>210</v>
      </c>
    </row>
    <row r="9" spans="1:16" x14ac:dyDescent="0.35">
      <c r="A9" s="124" t="s">
        <v>207</v>
      </c>
      <c r="B9" s="128">
        <f>B7/(B8+B7)</f>
        <v>0.30714524394176879</v>
      </c>
      <c r="C9" s="128">
        <f t="shared" ref="C9" si="2">C7/(C8+C7)</f>
        <v>0.421539064415836</v>
      </c>
      <c r="D9" s="128">
        <f t="shared" ref="D9:E9" si="3">D7/(D8+D7)</f>
        <v>0.43574907960019943</v>
      </c>
      <c r="E9" s="128">
        <f t="shared" si="3"/>
        <v>0.40046328513007257</v>
      </c>
      <c r="F9" s="128">
        <f>F7/(F8+F7)</f>
        <v>0.38630550721434531</v>
      </c>
      <c r="G9" s="128">
        <f t="shared" ref="G9:I9" si="4">G7/(G8+G7)</f>
        <v>0.37010804239875167</v>
      </c>
      <c r="H9" s="128">
        <f t="shared" si="4"/>
        <v>0.51647341370608779</v>
      </c>
      <c r="I9" s="128">
        <f t="shared" si="4"/>
        <v>0.41978846077224258</v>
      </c>
      <c r="J9" s="128">
        <f>J7/(J8+J7)</f>
        <v>0.49307986830147638</v>
      </c>
      <c r="K9" s="128">
        <f>K7/(K8+K7)</f>
        <v>0.43446606111203545</v>
      </c>
      <c r="N9" s="136">
        <f>AVERAGE(F9:J9)</f>
        <v>0.43715105847858082</v>
      </c>
      <c r="O9" s="129">
        <f>AVERAGE(H9:J9)</f>
        <v>0.4764472475932689</v>
      </c>
      <c r="P9" s="138">
        <f>AVERAGE(B9:K9)</f>
        <v>0.41851180265928162</v>
      </c>
    </row>
    <row r="10" spans="1:16" x14ac:dyDescent="0.35">
      <c r="A10" s="124" t="s">
        <v>208</v>
      </c>
      <c r="B10" s="128">
        <f t="shared" ref="B10" si="5">1-B9</f>
        <v>0.69285475605823121</v>
      </c>
      <c r="C10" s="128">
        <f t="shared" ref="C10" si="6">1-C9</f>
        <v>0.578460935584164</v>
      </c>
      <c r="D10" s="128">
        <f t="shared" ref="D10:E10" si="7">1-D9</f>
        <v>0.56425092039980052</v>
      </c>
      <c r="E10" s="128">
        <f t="shared" si="7"/>
        <v>0.59953671486992743</v>
      </c>
      <c r="F10" s="128">
        <f>1-F9</f>
        <v>0.61369449278565469</v>
      </c>
      <c r="G10" s="128">
        <f t="shared" ref="G10:I10" si="8">1-G9</f>
        <v>0.62989195760124828</v>
      </c>
      <c r="H10" s="128">
        <f t="shared" si="8"/>
        <v>0.48352658629391221</v>
      </c>
      <c r="I10" s="128">
        <f t="shared" si="8"/>
        <v>0.58021153922775737</v>
      </c>
      <c r="J10" s="128">
        <f>1-J9</f>
        <v>0.50692013169852368</v>
      </c>
      <c r="K10" s="128">
        <f>1-K9</f>
        <v>0.56553393888796455</v>
      </c>
      <c r="N10" s="129">
        <f>AVERAGE(F10:J10)</f>
        <v>0.56284894152141929</v>
      </c>
      <c r="O10" s="129">
        <f t="shared" ref="O10:O11" si="9">AVERAGE(H10:J10)</f>
        <v>0.52355275240673105</v>
      </c>
      <c r="P10" s="138">
        <f>AVERAGE(B10:K10)</f>
        <v>0.58148819734071844</v>
      </c>
    </row>
    <row r="11" spans="1:16" x14ac:dyDescent="0.35">
      <c r="A11" s="124" t="s">
        <v>77</v>
      </c>
      <c r="B11" s="130">
        <f t="shared" ref="B11" si="10">B9/B10</f>
        <v>0.44330394105854221</v>
      </c>
      <c r="C11" s="130">
        <f t="shared" ref="C11" si="11">C9/C10</f>
        <v>0.72872520594695123</v>
      </c>
      <c r="D11" s="130">
        <f t="shared" ref="D11:E11" si="12">D9/D10</f>
        <v>0.7722611764486782</v>
      </c>
      <c r="E11" s="130">
        <f t="shared" si="12"/>
        <v>0.66795456424541932</v>
      </c>
      <c r="F11" s="130">
        <f>F9/F10</f>
        <v>0.62947527109269719</v>
      </c>
      <c r="G11" s="130">
        <f t="shared" ref="G11:K11" si="13">G9/G10</f>
        <v>0.58757384966176651</v>
      </c>
      <c r="H11" s="130">
        <f t="shared" si="13"/>
        <v>1.0681386057066753</v>
      </c>
      <c r="I11" s="130">
        <f t="shared" si="13"/>
        <v>0.72350932787542854</v>
      </c>
      <c r="J11" s="130">
        <f>J9/J10</f>
        <v>0.97269734908599292</v>
      </c>
      <c r="K11" s="130">
        <f t="shared" si="13"/>
        <v>0.76824047371294124</v>
      </c>
      <c r="N11" s="130">
        <f>AVERAGE(F11:J11)</f>
        <v>0.79627888068451202</v>
      </c>
      <c r="O11" s="130">
        <f t="shared" si="9"/>
        <v>0.92144842755603218</v>
      </c>
      <c r="P11" s="139">
        <f>P9/P10</f>
        <v>0.71972536084693373</v>
      </c>
    </row>
    <row r="12" spans="1:16" x14ac:dyDescent="0.35">
      <c r="A12"/>
      <c r="B12"/>
      <c r="C12"/>
      <c r="D12"/>
      <c r="E12"/>
      <c r="F12" s="131"/>
      <c r="G12" s="131"/>
      <c r="H12" s="131"/>
      <c r="I12" s="131"/>
      <c r="J12" s="131"/>
      <c r="K12" s="131"/>
      <c r="L12"/>
      <c r="N12" s="132"/>
    </row>
    <row r="13" spans="1:16" ht="21" x14ac:dyDescent="0.35">
      <c r="A13" s="164" t="s">
        <v>209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</row>
    <row r="14" spans="1:16" x14ac:dyDescent="0.35">
      <c r="A14" s="123" t="s">
        <v>198</v>
      </c>
      <c r="B14" s="134">
        <v>2013</v>
      </c>
      <c r="C14" s="134">
        <v>2014</v>
      </c>
      <c r="D14" s="134">
        <v>2015</v>
      </c>
      <c r="E14" s="134">
        <v>2016</v>
      </c>
      <c r="F14" s="123">
        <v>2017</v>
      </c>
      <c r="G14" s="123">
        <v>2018</v>
      </c>
      <c r="H14" s="123">
        <v>2019</v>
      </c>
      <c r="I14" s="123">
        <v>2020</v>
      </c>
      <c r="J14" s="123">
        <v>2021</v>
      </c>
      <c r="K14" s="134">
        <v>2022</v>
      </c>
    </row>
    <row r="15" spans="1:16" hidden="1" outlineLevel="1" x14ac:dyDescent="0.35">
      <c r="A15" s="124" t="s">
        <v>199</v>
      </c>
      <c r="B15" s="124"/>
      <c r="C15" s="124"/>
      <c r="D15" s="124"/>
      <c r="E15" s="124"/>
      <c r="F15" s="125">
        <f>SUM(F16:F17)</f>
        <v>364306</v>
      </c>
      <c r="G15" s="125">
        <f t="shared" ref="G15:J15" si="14">SUM(G16:G17)</f>
        <v>368840</v>
      </c>
      <c r="H15" s="125">
        <f t="shared" si="14"/>
        <v>357839</v>
      </c>
      <c r="I15" s="125">
        <f t="shared" si="14"/>
        <v>355459</v>
      </c>
      <c r="J15" s="125">
        <f t="shared" si="14"/>
        <v>360796</v>
      </c>
    </row>
    <row r="16" spans="1:16" hidden="1" outlineLevel="1" x14ac:dyDescent="0.35">
      <c r="A16" s="124" t="s">
        <v>200</v>
      </c>
      <c r="B16" s="124"/>
      <c r="C16" s="124"/>
      <c r="D16" s="124"/>
      <c r="E16" s="124"/>
      <c r="F16" s="125">
        <v>5654</v>
      </c>
      <c r="G16" s="125">
        <v>178840</v>
      </c>
      <c r="H16" s="125">
        <v>197839</v>
      </c>
      <c r="I16" s="125">
        <v>5459</v>
      </c>
      <c r="J16" s="125">
        <v>118714</v>
      </c>
    </row>
    <row r="17" spans="1:16" hidden="1" outlineLevel="1" x14ac:dyDescent="0.35">
      <c r="A17" s="124" t="s">
        <v>201</v>
      </c>
      <c r="B17" s="124"/>
      <c r="C17" s="124"/>
      <c r="D17" s="124"/>
      <c r="E17" s="124"/>
      <c r="F17" s="125">
        <v>358652</v>
      </c>
      <c r="G17" s="125">
        <v>190000</v>
      </c>
      <c r="H17" s="125">
        <v>160000</v>
      </c>
      <c r="I17" s="125">
        <v>350000</v>
      </c>
      <c r="J17" s="125">
        <v>242082</v>
      </c>
    </row>
    <row r="18" spans="1:16" hidden="1" outlineLevel="1" x14ac:dyDescent="0.35">
      <c r="A18" s="124" t="s">
        <v>202</v>
      </c>
      <c r="B18" s="124"/>
      <c r="C18" s="124"/>
      <c r="D18" s="124"/>
      <c r="E18" s="124"/>
      <c r="F18" s="125">
        <v>77711</v>
      </c>
      <c r="G18" s="125">
        <v>82715</v>
      </c>
      <c r="H18" s="125">
        <v>83418</v>
      </c>
      <c r="I18" s="125">
        <v>180275</v>
      </c>
      <c r="J18" s="125">
        <v>338638</v>
      </c>
    </row>
    <row r="19" spans="1:16" collapsed="1" x14ac:dyDescent="0.35">
      <c r="A19" s="124" t="s">
        <v>203</v>
      </c>
      <c r="B19" s="135">
        <v>-20105</v>
      </c>
      <c r="C19" s="135">
        <v>139784</v>
      </c>
      <c r="D19" s="135">
        <v>210252</v>
      </c>
      <c r="E19" s="135">
        <v>281416</v>
      </c>
      <c r="F19" s="125">
        <f>F15-F18</f>
        <v>286595</v>
      </c>
      <c r="G19" s="125">
        <f t="shared" ref="G19:I19" si="15">G15-G18</f>
        <v>286125</v>
      </c>
      <c r="H19" s="125">
        <f t="shared" si="15"/>
        <v>274421</v>
      </c>
      <c r="I19" s="125">
        <f t="shared" si="15"/>
        <v>175184</v>
      </c>
      <c r="J19" s="133">
        <f>J15-J18</f>
        <v>22158</v>
      </c>
      <c r="K19" s="125">
        <v>44435</v>
      </c>
    </row>
    <row r="20" spans="1:16" ht="43.5" x14ac:dyDescent="0.35">
      <c r="A20" s="124" t="s">
        <v>204</v>
      </c>
      <c r="B20" s="135">
        <v>297607</v>
      </c>
      <c r="C20" s="135">
        <v>274428</v>
      </c>
      <c r="D20" s="135">
        <v>291756</v>
      </c>
      <c r="E20" s="135">
        <v>330631</v>
      </c>
      <c r="F20" s="125">
        <v>385774</v>
      </c>
      <c r="G20" s="125">
        <v>370678</v>
      </c>
      <c r="H20" s="125">
        <v>371984</v>
      </c>
      <c r="I20" s="125">
        <v>428054</v>
      </c>
      <c r="J20" s="125">
        <v>548195</v>
      </c>
      <c r="K20" s="125">
        <v>534362</v>
      </c>
      <c r="N20" s="123" t="s">
        <v>205</v>
      </c>
      <c r="O20" s="123" t="s">
        <v>206</v>
      </c>
      <c r="P20" s="80" t="s">
        <v>210</v>
      </c>
    </row>
    <row r="21" spans="1:16" x14ac:dyDescent="0.35">
      <c r="A21" s="124" t="s">
        <v>207</v>
      </c>
      <c r="B21" s="128">
        <f t="shared" ref="B21:E21" si="16">B19/(B20+B19)</f>
        <v>-7.2449928288805129E-2</v>
      </c>
      <c r="C21" s="128">
        <f t="shared" si="16"/>
        <v>0.33746970150550926</v>
      </c>
      <c r="D21" s="128">
        <f t="shared" si="16"/>
        <v>0.41882201080460868</v>
      </c>
      <c r="E21" s="128">
        <f t="shared" si="16"/>
        <v>0.45979475432442279</v>
      </c>
      <c r="F21" s="128">
        <f>F19/(F20+F19)</f>
        <v>0.42624659970938578</v>
      </c>
      <c r="G21" s="128">
        <f t="shared" ref="G21:K21" si="17">G19/(G20+G19)</f>
        <v>0.43563290667064553</v>
      </c>
      <c r="H21" s="128">
        <f t="shared" si="17"/>
        <v>0.42453415428407887</v>
      </c>
      <c r="I21" s="128">
        <f t="shared" si="17"/>
        <v>0.29040610836850461</v>
      </c>
      <c r="J21" s="128">
        <f t="shared" si="17"/>
        <v>3.8849624706103064E-2</v>
      </c>
      <c r="K21" s="128">
        <f t="shared" si="17"/>
        <v>7.6771303237577249E-2</v>
      </c>
      <c r="N21" s="129">
        <f>AVERAGE(F21:J21)</f>
        <v>0.32313387874774352</v>
      </c>
      <c r="O21" s="129">
        <f>AVERAGE(H21:J21)</f>
        <v>0.25126329578622886</v>
      </c>
      <c r="P21" s="138">
        <f>AVERAGE(B21:K21)</f>
        <v>0.28360772353220309</v>
      </c>
    </row>
    <row r="22" spans="1:16" x14ac:dyDescent="0.35">
      <c r="A22" s="124" t="s">
        <v>208</v>
      </c>
      <c r="B22" s="128">
        <f t="shared" ref="B22:E22" si="18">1-B21</f>
        <v>1.0724499282888051</v>
      </c>
      <c r="C22" s="128">
        <f t="shared" si="18"/>
        <v>0.66253029849449074</v>
      </c>
      <c r="D22" s="128">
        <f t="shared" si="18"/>
        <v>0.58117798919539132</v>
      </c>
      <c r="E22" s="128">
        <f t="shared" si="18"/>
        <v>0.54020524567557726</v>
      </c>
      <c r="F22" s="128">
        <f>1-F21</f>
        <v>0.57375340029061417</v>
      </c>
      <c r="G22" s="128">
        <f t="shared" ref="G22:K22" si="19">1-G21</f>
        <v>0.56436709332935453</v>
      </c>
      <c r="H22" s="128">
        <f t="shared" si="19"/>
        <v>0.57546584571592119</v>
      </c>
      <c r="I22" s="128">
        <f t="shared" si="19"/>
        <v>0.70959389163149544</v>
      </c>
      <c r="J22" s="128">
        <f t="shared" si="19"/>
        <v>0.96115037529389691</v>
      </c>
      <c r="K22" s="128">
        <f t="shared" si="19"/>
        <v>0.92322869676242281</v>
      </c>
      <c r="N22" s="129">
        <f>AVERAGE(F22:J22)</f>
        <v>0.67686612125225643</v>
      </c>
      <c r="O22" s="129">
        <f t="shared" ref="O22:O23" si="20">AVERAGE(H22:J22)</f>
        <v>0.74873670421377125</v>
      </c>
      <c r="P22" s="138">
        <f>AVERAGE(B22:K22)</f>
        <v>0.71639227646779691</v>
      </c>
    </row>
    <row r="23" spans="1:16" x14ac:dyDescent="0.35">
      <c r="A23" s="124" t="s">
        <v>77</v>
      </c>
      <c r="B23" s="130">
        <f t="shared" ref="B23:E23" si="21">B21/B22</f>
        <v>-6.7555534648042551E-2</v>
      </c>
      <c r="C23" s="130">
        <f t="shared" si="21"/>
        <v>0.50936493360735779</v>
      </c>
      <c r="D23" s="130">
        <f t="shared" si="21"/>
        <v>0.72064327725907951</v>
      </c>
      <c r="E23" s="130">
        <f t="shared" si="21"/>
        <v>0.85114825893518742</v>
      </c>
      <c r="F23" s="130">
        <f>F21/F22</f>
        <v>0.74290906074541063</v>
      </c>
      <c r="G23" s="130">
        <f t="shared" ref="G23:J23" si="22">G21/G22</f>
        <v>0.77189636288099095</v>
      </c>
      <c r="H23" s="130">
        <f t="shared" si="22"/>
        <v>0.73772259021893405</v>
      </c>
      <c r="I23" s="130">
        <f t="shared" si="22"/>
        <v>0.4092567760142411</v>
      </c>
      <c r="J23" s="130">
        <f t="shared" si="22"/>
        <v>4.0419923567343738E-2</v>
      </c>
      <c r="K23" s="130">
        <f>K21/K22</f>
        <v>8.3155239332138128E-2</v>
      </c>
      <c r="N23" s="130">
        <f>AVERAGE(F23:J23)</f>
        <v>0.54044094268538401</v>
      </c>
      <c r="O23" s="130">
        <f t="shared" si="20"/>
        <v>0.39579976326683958</v>
      </c>
      <c r="P23" s="139">
        <f>P21/P22</f>
        <v>0.3958832791030959</v>
      </c>
    </row>
    <row r="25" spans="1:16" x14ac:dyDescent="0.35">
      <c r="A25" s="123" t="s">
        <v>215</v>
      </c>
      <c r="B25" s="123" t="s">
        <v>216</v>
      </c>
      <c r="C25" s="144" t="s">
        <v>217</v>
      </c>
      <c r="E25"/>
    </row>
    <row r="26" spans="1:16" x14ac:dyDescent="0.35">
      <c r="A26" s="142" t="s">
        <v>197</v>
      </c>
      <c r="B26" s="143">
        <v>3729.53</v>
      </c>
      <c r="C26" s="145">
        <f>B26/SUM($B$26:$B$27)</f>
        <v>0.803585780125875</v>
      </c>
    </row>
    <row r="27" spans="1:16" x14ac:dyDescent="0.35">
      <c r="A27" s="142" t="s">
        <v>209</v>
      </c>
      <c r="B27" s="142">
        <v>911.58</v>
      </c>
      <c r="C27" s="145">
        <f>B27/SUM($B$26:$B$27)</f>
        <v>0.19641421987412491</v>
      </c>
    </row>
    <row r="29" spans="1:16" x14ac:dyDescent="0.35">
      <c r="A29" s="123" t="s">
        <v>218</v>
      </c>
      <c r="B29" s="136">
        <f>(P9*C26)+(P21*C27)</f>
        <v>0.39201472319969921</v>
      </c>
    </row>
  </sheetData>
  <mergeCells count="2">
    <mergeCell ref="A1:K1"/>
    <mergeCell ref="A13:K13"/>
  </mergeCells>
  <hyperlinks>
    <hyperlink ref="C2" r:id="rId1" display="https://www.naturgy.com.br/corporativo/quem_somos/acionistas/informes_anuais/rio__de_janeiro_-_distribuidora_da_capital/" xr:uid="{C3FCB85C-E7AE-4801-BA24-0EFC973F1E04}"/>
  </hyperlinks>
  <pageMargins left="0.511811024" right="0.511811024" top="0.78740157499999996" bottom="0.78740157499999996" header="0.31496062000000002" footer="0.31496062000000002"/>
  <pageSetup paperSize="9" orientation="portrait" verticalDpi="0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CBC44-5A16-4FD6-B7C1-D901D0793C4E}">
  <dimension ref="A1:N8089"/>
  <sheetViews>
    <sheetView workbookViewId="0">
      <selection activeCell="L7" sqref="L7"/>
    </sheetView>
  </sheetViews>
  <sheetFormatPr defaultRowHeight="14.5" x14ac:dyDescent="0.35"/>
  <cols>
    <col min="1" max="1" width="10.453125" bestFit="1" customWidth="1"/>
    <col min="2" max="2" width="10.54296875" customWidth="1"/>
    <col min="3" max="3" width="14.453125" customWidth="1"/>
    <col min="4" max="4" width="0" hidden="1" customWidth="1"/>
    <col min="7" max="7" width="12.453125" customWidth="1"/>
    <col min="8" max="8" width="13.7265625" customWidth="1"/>
    <col min="11" max="11" width="10.7265625" bestFit="1" customWidth="1"/>
    <col min="12" max="12" width="4.1796875" customWidth="1"/>
  </cols>
  <sheetData>
    <row r="1" spans="1:14" x14ac:dyDescent="0.35">
      <c r="A1" t="s">
        <v>0</v>
      </c>
      <c r="B1" t="s">
        <v>1</v>
      </c>
      <c r="D1" t="s">
        <v>2</v>
      </c>
    </row>
    <row r="2" spans="1:14" ht="29" x14ac:dyDescent="0.35">
      <c r="A2" s="2" t="s">
        <v>3</v>
      </c>
      <c r="B2" s="2" t="s">
        <v>4</v>
      </c>
      <c r="C2" s="2" t="s">
        <v>5</v>
      </c>
      <c r="F2" s="2" t="s">
        <v>6</v>
      </c>
      <c r="G2" s="4" t="s">
        <v>7</v>
      </c>
      <c r="H2" s="4" t="s">
        <v>8</v>
      </c>
      <c r="J2" s="31" t="s">
        <v>183</v>
      </c>
    </row>
    <row r="3" spans="1:14" x14ac:dyDescent="0.35">
      <c r="A3" s="3">
        <v>33973</v>
      </c>
      <c r="B3" s="2">
        <v>6.6</v>
      </c>
      <c r="C3" s="2">
        <v>7.33</v>
      </c>
      <c r="D3">
        <f>YEAR(A3)</f>
        <v>1993</v>
      </c>
      <c r="F3" s="2">
        <v>1992</v>
      </c>
      <c r="G3" s="5">
        <v>7.01</v>
      </c>
      <c r="H3" s="5"/>
      <c r="I3" s="33"/>
      <c r="J3" s="166" t="s">
        <v>84</v>
      </c>
      <c r="K3" s="166"/>
      <c r="N3" s="44">
        <f>G4/G3-1</f>
        <v>-0.16315549215406577</v>
      </c>
    </row>
    <row r="4" spans="1:14" x14ac:dyDescent="0.35">
      <c r="A4" s="3">
        <v>33974</v>
      </c>
      <c r="B4" s="2">
        <v>6.61</v>
      </c>
      <c r="C4" s="2">
        <v>7.33</v>
      </c>
      <c r="D4">
        <f t="shared" ref="D4:D67" si="0">YEAR(A4)</f>
        <v>1993</v>
      </c>
      <c r="F4" s="2">
        <v>1993</v>
      </c>
      <c r="G4" s="5">
        <f>AVERAGEIF(D3:D8089,F4,B3:B8089)</f>
        <v>5.8662799999999988</v>
      </c>
      <c r="H4" s="5">
        <f t="shared" ref="H4:H33" si="1">AVERAGEIF(D3:D8089,F4,C3:C8089)</f>
        <v>6.5915199999999965</v>
      </c>
      <c r="J4" s="166"/>
      <c r="K4" s="166"/>
      <c r="N4" s="44">
        <f t="shared" ref="N4:N33" si="2">G5/G4-1</f>
        <v>0.20778086332250867</v>
      </c>
    </row>
    <row r="5" spans="1:14" x14ac:dyDescent="0.35">
      <c r="A5" s="3">
        <v>33975</v>
      </c>
      <c r="B5" s="2">
        <v>6.63</v>
      </c>
      <c r="C5" s="2">
        <v>7.34</v>
      </c>
      <c r="D5">
        <f t="shared" si="0"/>
        <v>1993</v>
      </c>
      <c r="F5" s="2">
        <v>1994</v>
      </c>
      <c r="G5" s="5">
        <f>AVERAGEIF(D4:D8090,F5,B4:B8090)</f>
        <v>7.0851807228915646</v>
      </c>
      <c r="H5" s="5">
        <f t="shared" si="1"/>
        <v>7.3726907630522032</v>
      </c>
      <c r="J5" s="62">
        <f>AVERAGE(G3:G32)</f>
        <v>4.040225473587145</v>
      </c>
      <c r="K5" s="63" t="s">
        <v>85</v>
      </c>
      <c r="N5" s="44">
        <f t="shared" si="2"/>
        <v>-7.2159164725287273E-2</v>
      </c>
    </row>
    <row r="6" spans="1:14" x14ac:dyDescent="0.35">
      <c r="A6" s="3">
        <v>33976</v>
      </c>
      <c r="B6" s="2">
        <v>6.76</v>
      </c>
      <c r="C6" s="2">
        <v>7.45</v>
      </c>
      <c r="D6">
        <f t="shared" si="0"/>
        <v>1993</v>
      </c>
      <c r="F6" s="2">
        <v>1995</v>
      </c>
      <c r="G6" s="5">
        <f t="shared" ref="G6:G20" si="3">AVERAGEIF(D5:D8091,F6,B5:B8091)</f>
        <v>6.573920000000002</v>
      </c>
      <c r="H6" s="5">
        <f t="shared" si="1"/>
        <v>6.8801599999999974</v>
      </c>
      <c r="J6" s="154">
        <f>AVERAGE(G4:G33)</f>
        <v>3.9049108818870115</v>
      </c>
      <c r="K6" s="155" t="s">
        <v>83</v>
      </c>
      <c r="L6" t="s">
        <v>190</v>
      </c>
      <c r="N6" s="44">
        <f t="shared" si="2"/>
        <v>-1.9834171083350394E-2</v>
      </c>
    </row>
    <row r="7" spans="1:14" x14ac:dyDescent="0.35">
      <c r="A7" s="3">
        <v>33977</v>
      </c>
      <c r="B7" s="2">
        <v>6.75</v>
      </c>
      <c r="C7" s="2">
        <v>7.47</v>
      </c>
      <c r="D7">
        <f t="shared" si="0"/>
        <v>1993</v>
      </c>
      <c r="F7" s="2">
        <v>1996</v>
      </c>
      <c r="G7" s="5">
        <f t="shared" si="3"/>
        <v>6.4435317460317432</v>
      </c>
      <c r="H7" s="5">
        <f t="shared" si="1"/>
        <v>6.7063095238095212</v>
      </c>
      <c r="N7" s="44">
        <f t="shared" si="2"/>
        <v>-1.3901032781737155E-2</v>
      </c>
    </row>
    <row r="8" spans="1:14" x14ac:dyDescent="0.35">
      <c r="A8" s="3">
        <v>33980</v>
      </c>
      <c r="B8" s="2">
        <v>6.71</v>
      </c>
      <c r="C8" s="2">
        <v>7.47</v>
      </c>
      <c r="D8">
        <f t="shared" si="0"/>
        <v>1993</v>
      </c>
      <c r="F8" s="2">
        <v>1997</v>
      </c>
      <c r="G8" s="5">
        <f t="shared" si="3"/>
        <v>6.3539599999999918</v>
      </c>
      <c r="H8" s="5">
        <f t="shared" si="1"/>
        <v>6.606760000000004</v>
      </c>
      <c r="N8" s="44">
        <f t="shared" si="2"/>
        <v>-0.17171653582962432</v>
      </c>
    </row>
    <row r="9" spans="1:14" x14ac:dyDescent="0.35">
      <c r="A9" s="3">
        <v>33981</v>
      </c>
      <c r="B9" s="2">
        <v>6.72</v>
      </c>
      <c r="C9" s="2">
        <v>7.48</v>
      </c>
      <c r="D9">
        <f t="shared" si="0"/>
        <v>1993</v>
      </c>
      <c r="F9" s="2">
        <v>1998</v>
      </c>
      <c r="G9" s="5">
        <f t="shared" si="3"/>
        <v>5.2628799999999938</v>
      </c>
      <c r="H9" s="5">
        <f t="shared" si="1"/>
        <v>5.5767999999999986</v>
      </c>
      <c r="N9" s="44">
        <f t="shared" si="2"/>
        <v>7.2822382073567837E-2</v>
      </c>
    </row>
    <row r="10" spans="1:14" x14ac:dyDescent="0.35">
      <c r="A10" s="3">
        <v>33982</v>
      </c>
      <c r="B10" s="2">
        <v>6.71</v>
      </c>
      <c r="C10" s="2">
        <v>7.45</v>
      </c>
      <c r="D10">
        <f t="shared" si="0"/>
        <v>1993</v>
      </c>
      <c r="F10" s="2">
        <v>1999</v>
      </c>
      <c r="G10" s="5">
        <f t="shared" si="3"/>
        <v>5.6461354581673318</v>
      </c>
      <c r="H10" s="5">
        <f t="shared" si="1"/>
        <v>5.8722310756972105</v>
      </c>
      <c r="N10" s="44">
        <f t="shared" si="2"/>
        <v>6.8036523236284951E-2</v>
      </c>
    </row>
    <row r="11" spans="1:14" x14ac:dyDescent="0.35">
      <c r="A11" s="3">
        <v>33983</v>
      </c>
      <c r="B11" s="2">
        <v>6.65</v>
      </c>
      <c r="C11" s="2">
        <v>7.41</v>
      </c>
      <c r="D11">
        <f t="shared" si="0"/>
        <v>1993</v>
      </c>
      <c r="F11" s="2">
        <v>2000</v>
      </c>
      <c r="G11" s="5">
        <f t="shared" si="3"/>
        <v>6.0302788844621453</v>
      </c>
      <c r="H11" s="5">
        <f t="shared" si="1"/>
        <v>5.9406374501992083</v>
      </c>
      <c r="N11" s="44">
        <f t="shared" si="2"/>
        <v>-0.16742068151981071</v>
      </c>
    </row>
    <row r="12" spans="1:14" x14ac:dyDescent="0.35">
      <c r="A12" s="3">
        <v>33984</v>
      </c>
      <c r="B12" s="2">
        <v>6.6</v>
      </c>
      <c r="C12" s="2">
        <v>7.35</v>
      </c>
      <c r="D12">
        <f t="shared" si="0"/>
        <v>1993</v>
      </c>
      <c r="F12" s="2">
        <v>2001</v>
      </c>
      <c r="G12" s="5">
        <f t="shared" si="3"/>
        <v>5.0206854838709694</v>
      </c>
      <c r="H12" s="5">
        <f t="shared" si="1"/>
        <v>5.4948387096774161</v>
      </c>
      <c r="N12" s="44">
        <f t="shared" si="2"/>
        <v>-8.1185225639090142E-2</v>
      </c>
    </row>
    <row r="13" spans="1:14" x14ac:dyDescent="0.35">
      <c r="A13" s="3">
        <v>33987</v>
      </c>
      <c r="B13" s="2" t="s">
        <v>9</v>
      </c>
      <c r="C13" s="2" t="s">
        <v>9</v>
      </c>
      <c r="D13">
        <f t="shared" si="0"/>
        <v>1993</v>
      </c>
      <c r="F13" s="2">
        <v>2002</v>
      </c>
      <c r="G13" s="5">
        <f t="shared" si="3"/>
        <v>4.6130800000000001</v>
      </c>
      <c r="H13" s="5">
        <f t="shared" si="1"/>
        <v>5.4407199999999998</v>
      </c>
      <c r="N13" s="44">
        <f t="shared" si="2"/>
        <v>-0.129891525835234</v>
      </c>
    </row>
    <row r="14" spans="1:14" x14ac:dyDescent="0.35">
      <c r="A14" s="3">
        <v>33988</v>
      </c>
      <c r="B14" s="2">
        <v>6.59</v>
      </c>
      <c r="C14" s="2">
        <v>7.31</v>
      </c>
      <c r="D14">
        <f t="shared" si="0"/>
        <v>1993</v>
      </c>
      <c r="F14" s="2">
        <v>2003</v>
      </c>
      <c r="G14" s="5">
        <f t="shared" si="3"/>
        <v>4.0138799999999986</v>
      </c>
      <c r="H14" s="5">
        <f t="shared" si="1"/>
        <v>5.1092000000000022</v>
      </c>
      <c r="N14" s="44">
        <f t="shared" si="2"/>
        <v>6.4137443072539657E-2</v>
      </c>
    </row>
    <row r="15" spans="1:14" x14ac:dyDescent="0.35">
      <c r="A15" s="3">
        <v>33989</v>
      </c>
      <c r="B15" s="2">
        <v>6.61</v>
      </c>
      <c r="C15" s="2">
        <v>7.32</v>
      </c>
      <c r="D15">
        <f t="shared" si="0"/>
        <v>1993</v>
      </c>
      <c r="F15" s="2">
        <v>2004</v>
      </c>
      <c r="G15" s="5">
        <f t="shared" si="3"/>
        <v>4.2713200000000038</v>
      </c>
      <c r="H15" s="5">
        <f t="shared" si="1"/>
        <v>5.1319200000000009</v>
      </c>
      <c r="N15" s="44">
        <f t="shared" si="2"/>
        <v>4.1111412865335595E-3</v>
      </c>
    </row>
    <row r="16" spans="1:14" x14ac:dyDescent="0.35">
      <c r="A16" s="3">
        <v>33990</v>
      </c>
      <c r="B16" s="2">
        <v>6.6</v>
      </c>
      <c r="C16" s="2">
        <v>7.31</v>
      </c>
      <c r="D16">
        <f t="shared" si="0"/>
        <v>1993</v>
      </c>
      <c r="F16" s="2">
        <v>2005</v>
      </c>
      <c r="G16" s="5">
        <f t="shared" si="3"/>
        <v>4.2888800000000007</v>
      </c>
      <c r="H16" s="5">
        <f t="shared" si="1"/>
        <v>4.5606800000000023</v>
      </c>
      <c r="N16" s="44">
        <f t="shared" si="2"/>
        <v>0.11800749846113545</v>
      </c>
    </row>
    <row r="17" spans="1:14" x14ac:dyDescent="0.35">
      <c r="A17" s="3">
        <v>33991</v>
      </c>
      <c r="B17" s="2">
        <v>6.57</v>
      </c>
      <c r="C17" s="2">
        <v>7.3</v>
      </c>
      <c r="D17">
        <f t="shared" si="0"/>
        <v>1993</v>
      </c>
      <c r="F17" s="2">
        <v>2006</v>
      </c>
      <c r="G17" s="5">
        <f t="shared" si="3"/>
        <v>4.7949999999999955</v>
      </c>
      <c r="H17" s="5">
        <f t="shared" si="1"/>
        <v>4.8795200000000012</v>
      </c>
      <c r="N17" s="44">
        <f t="shared" si="2"/>
        <v>-3.3438716458461304E-2</v>
      </c>
    </row>
    <row r="18" spans="1:14" x14ac:dyDescent="0.35">
      <c r="A18" s="3">
        <v>33994</v>
      </c>
      <c r="B18" s="2">
        <v>6.48</v>
      </c>
      <c r="C18" s="2">
        <v>7.22</v>
      </c>
      <c r="D18">
        <f t="shared" si="0"/>
        <v>1993</v>
      </c>
      <c r="F18" s="2">
        <v>2007</v>
      </c>
      <c r="G18" s="5">
        <f t="shared" si="3"/>
        <v>4.6346613545816737</v>
      </c>
      <c r="H18" s="5">
        <f t="shared" si="1"/>
        <v>4.8382868525896399</v>
      </c>
      <c r="N18" s="44">
        <f t="shared" si="2"/>
        <v>-0.2093784922204075</v>
      </c>
    </row>
    <row r="19" spans="1:14" x14ac:dyDescent="0.35">
      <c r="A19" s="3">
        <v>33995</v>
      </c>
      <c r="B19" s="2">
        <v>6.5</v>
      </c>
      <c r="C19" s="2">
        <v>7.26</v>
      </c>
      <c r="D19">
        <f t="shared" si="0"/>
        <v>1993</v>
      </c>
      <c r="F19" s="2">
        <v>2008</v>
      </c>
      <c r="G19" s="5">
        <f t="shared" si="3"/>
        <v>3.6642629482071714</v>
      </c>
      <c r="H19" s="5">
        <f t="shared" si="1"/>
        <v>4.2775298804780881</v>
      </c>
      <c r="N19" s="44">
        <f t="shared" si="2"/>
        <v>-0.10920148304393584</v>
      </c>
    </row>
    <row r="20" spans="1:14" x14ac:dyDescent="0.35">
      <c r="A20" s="3">
        <v>33996</v>
      </c>
      <c r="B20" s="2">
        <v>6.48</v>
      </c>
      <c r="C20" s="2">
        <v>7.25</v>
      </c>
      <c r="D20">
        <f t="shared" si="0"/>
        <v>1993</v>
      </c>
      <c r="F20" s="2">
        <v>2009</v>
      </c>
      <c r="G20" s="5">
        <f t="shared" si="3"/>
        <v>3.2641200000000037</v>
      </c>
      <c r="H20" s="5">
        <f t="shared" si="1"/>
        <v>4.0766799999999987</v>
      </c>
      <c r="N20" s="44">
        <f t="shared" si="2"/>
        <v>-1.9643885641460357E-2</v>
      </c>
    </row>
    <row r="21" spans="1:14" x14ac:dyDescent="0.35">
      <c r="A21" s="3">
        <v>33997</v>
      </c>
      <c r="B21" s="2">
        <v>6.44</v>
      </c>
      <c r="C21" s="2">
        <v>7.23</v>
      </c>
      <c r="D21">
        <f t="shared" si="0"/>
        <v>1993</v>
      </c>
      <c r="F21" s="35">
        <v>2010</v>
      </c>
      <c r="G21" s="34">
        <v>3.2</v>
      </c>
      <c r="H21" s="5">
        <f t="shared" si="1"/>
        <v>4.2510756972111574</v>
      </c>
      <c r="N21" s="44">
        <f t="shared" si="2"/>
        <v>-0.13073749999999995</v>
      </c>
    </row>
    <row r="22" spans="1:14" x14ac:dyDescent="0.35">
      <c r="A22" s="3">
        <v>33998</v>
      </c>
      <c r="B22" s="2">
        <v>6.39</v>
      </c>
      <c r="C22" s="2">
        <v>7.21</v>
      </c>
      <c r="D22">
        <f t="shared" si="0"/>
        <v>1993</v>
      </c>
      <c r="F22" s="2">
        <v>2011</v>
      </c>
      <c r="G22" s="5">
        <f t="shared" ref="G22:G33" si="4">AVERAGEIF(D21:D8107,F22,B21:B8107)</f>
        <v>2.7816400000000003</v>
      </c>
      <c r="H22" s="5">
        <f t="shared" si="1"/>
        <v>3.9107999999999992</v>
      </c>
      <c r="N22" s="44">
        <f t="shared" si="2"/>
        <v>-0.35166304769848022</v>
      </c>
    </row>
    <row r="23" spans="1:14" x14ac:dyDescent="0.35">
      <c r="A23" s="3">
        <v>34001</v>
      </c>
      <c r="B23" s="2">
        <v>6.38</v>
      </c>
      <c r="C23" s="2">
        <v>7.21</v>
      </c>
      <c r="D23">
        <f t="shared" si="0"/>
        <v>1993</v>
      </c>
      <c r="F23" s="2">
        <v>2012</v>
      </c>
      <c r="G23" s="5">
        <f t="shared" si="4"/>
        <v>1.8034399999999997</v>
      </c>
      <c r="H23" s="5">
        <f t="shared" si="1"/>
        <v>2.9216800000000007</v>
      </c>
      <c r="N23" s="44">
        <f t="shared" si="2"/>
        <v>0.3031539724082859</v>
      </c>
    </row>
    <row r="24" spans="1:14" x14ac:dyDescent="0.35">
      <c r="A24" s="3">
        <v>34002</v>
      </c>
      <c r="B24" s="2">
        <v>6.46</v>
      </c>
      <c r="C24" s="2">
        <v>7.25</v>
      </c>
      <c r="D24">
        <f t="shared" si="0"/>
        <v>1993</v>
      </c>
      <c r="F24" s="2">
        <v>2013</v>
      </c>
      <c r="G24" s="5">
        <f t="shared" si="4"/>
        <v>2.3501599999999989</v>
      </c>
      <c r="H24" s="5">
        <f t="shared" si="1"/>
        <v>3.4461600000000008</v>
      </c>
      <c r="N24" s="44">
        <f t="shared" si="2"/>
        <v>8.0590257684583833E-2</v>
      </c>
    </row>
    <row r="25" spans="1:14" x14ac:dyDescent="0.35">
      <c r="A25" s="3">
        <v>34003</v>
      </c>
      <c r="B25" s="2">
        <v>6.45</v>
      </c>
      <c r="C25" s="2">
        <v>7.23</v>
      </c>
      <c r="D25">
        <f t="shared" si="0"/>
        <v>1993</v>
      </c>
      <c r="F25" s="2">
        <v>2014</v>
      </c>
      <c r="G25" s="5">
        <f t="shared" si="4"/>
        <v>2.5395600000000003</v>
      </c>
      <c r="H25" s="5">
        <f t="shared" si="1"/>
        <v>3.3381600000000016</v>
      </c>
      <c r="N25" s="44">
        <f t="shared" si="2"/>
        <v>-0.1580089257234949</v>
      </c>
    </row>
    <row r="26" spans="1:14" x14ac:dyDescent="0.35">
      <c r="A26" s="3">
        <v>34004</v>
      </c>
      <c r="B26" s="2">
        <v>6.39</v>
      </c>
      <c r="C26" s="2">
        <v>7.19</v>
      </c>
      <c r="D26">
        <f t="shared" si="0"/>
        <v>1993</v>
      </c>
      <c r="F26" s="2">
        <v>2015</v>
      </c>
      <c r="G26" s="5">
        <f t="shared" si="4"/>
        <v>2.1382868525896415</v>
      </c>
      <c r="H26" s="5">
        <f t="shared" si="1"/>
        <v>2.8409960159362564</v>
      </c>
      <c r="N26" s="44">
        <f t="shared" si="2"/>
        <v>-0.14069527305248641</v>
      </c>
    </row>
    <row r="27" spans="1:14" x14ac:dyDescent="0.35">
      <c r="A27" s="3">
        <v>34005</v>
      </c>
      <c r="B27" s="2">
        <v>6.32</v>
      </c>
      <c r="C27" s="2">
        <v>7.17</v>
      </c>
      <c r="D27">
        <f t="shared" si="0"/>
        <v>1993</v>
      </c>
      <c r="F27" s="2">
        <v>2016</v>
      </c>
      <c r="G27" s="5">
        <f t="shared" si="4"/>
        <v>1.8374400000000002</v>
      </c>
      <c r="H27" s="5">
        <f t="shared" si="1"/>
        <v>2.5944000000000007</v>
      </c>
      <c r="N27" s="44">
        <f t="shared" si="2"/>
        <v>0.26778561476837348</v>
      </c>
    </row>
    <row r="28" spans="1:14" x14ac:dyDescent="0.35">
      <c r="A28" s="3">
        <v>34008</v>
      </c>
      <c r="B28" s="2">
        <v>6.37</v>
      </c>
      <c r="C28" s="2">
        <v>7.18</v>
      </c>
      <c r="D28">
        <f t="shared" si="0"/>
        <v>1993</v>
      </c>
      <c r="F28" s="2">
        <v>2017</v>
      </c>
      <c r="G28" s="5">
        <f t="shared" si="4"/>
        <v>2.3294800000000002</v>
      </c>
      <c r="H28" s="5">
        <f t="shared" si="1"/>
        <v>2.8940399999999991</v>
      </c>
      <c r="N28" s="44">
        <f t="shared" si="2"/>
        <v>0.24974027676549193</v>
      </c>
    </row>
    <row r="29" spans="1:14" x14ac:dyDescent="0.35">
      <c r="A29" s="3">
        <v>34009</v>
      </c>
      <c r="B29" s="2">
        <v>6.41</v>
      </c>
      <c r="C29" s="2">
        <v>7.2</v>
      </c>
      <c r="D29">
        <f t="shared" si="0"/>
        <v>1993</v>
      </c>
      <c r="F29" s="2">
        <v>2018</v>
      </c>
      <c r="G29" s="5">
        <f t="shared" si="4"/>
        <v>2.9112449799196782</v>
      </c>
      <c r="H29" s="5">
        <f t="shared" si="1"/>
        <v>3.111566265060242</v>
      </c>
      <c r="N29" s="44">
        <f t="shared" si="2"/>
        <v>-0.26443840529728291</v>
      </c>
    </row>
    <row r="30" spans="1:14" x14ac:dyDescent="0.35">
      <c r="A30" s="3">
        <v>34010</v>
      </c>
      <c r="B30" s="2">
        <v>6.4</v>
      </c>
      <c r="C30" s="2">
        <v>7.26</v>
      </c>
      <c r="D30">
        <f t="shared" si="0"/>
        <v>1993</v>
      </c>
      <c r="F30" s="35">
        <v>2019</v>
      </c>
      <c r="G30" s="34">
        <f t="shared" si="4"/>
        <v>2.1413999999999982</v>
      </c>
      <c r="H30" s="5">
        <f t="shared" si="1"/>
        <v>2.5803999999999991</v>
      </c>
      <c r="N30" s="44">
        <f t="shared" si="2"/>
        <v>-0.58475614679602295</v>
      </c>
    </row>
    <row r="31" spans="1:14" x14ac:dyDescent="0.35">
      <c r="A31" s="3">
        <v>34011</v>
      </c>
      <c r="B31" s="2">
        <v>6.37</v>
      </c>
      <c r="C31" s="2">
        <v>7.15</v>
      </c>
      <c r="D31">
        <f t="shared" si="0"/>
        <v>1993</v>
      </c>
      <c r="F31" s="2">
        <v>2020</v>
      </c>
      <c r="G31" s="5">
        <f t="shared" si="4"/>
        <v>0.88920318725099579</v>
      </c>
      <c r="H31" s="5">
        <f t="shared" si="1"/>
        <v>1.5561354581673306</v>
      </c>
      <c r="N31" s="44">
        <f t="shared" si="2"/>
        <v>0.62713383216093965</v>
      </c>
    </row>
    <row r="32" spans="1:14" x14ac:dyDescent="0.35">
      <c r="A32" s="3">
        <v>34012</v>
      </c>
      <c r="B32" s="2">
        <v>6.35</v>
      </c>
      <c r="C32" s="2">
        <v>7.13</v>
      </c>
      <c r="D32">
        <f t="shared" si="0"/>
        <v>1993</v>
      </c>
      <c r="F32" s="2">
        <v>2021</v>
      </c>
      <c r="G32" s="5">
        <f t="shared" si="4"/>
        <v>1.4468525896414344</v>
      </c>
      <c r="H32" s="5">
        <f t="shared" si="1"/>
        <v>2.0555776892430284</v>
      </c>
      <c r="N32" s="44">
        <f t="shared" si="2"/>
        <v>1.0392970715331864</v>
      </c>
    </row>
    <row r="33" spans="1:14" x14ac:dyDescent="0.35">
      <c r="A33" s="3">
        <v>34015</v>
      </c>
      <c r="B33" s="2" t="s">
        <v>9</v>
      </c>
      <c r="C33" s="2" t="s">
        <v>9</v>
      </c>
      <c r="D33">
        <f t="shared" si="0"/>
        <v>1993</v>
      </c>
      <c r="F33" s="2">
        <v>2022</v>
      </c>
      <c r="G33" s="5">
        <f t="shared" si="4"/>
        <v>2.9505622489959844</v>
      </c>
      <c r="H33" s="5">
        <f t="shared" si="1"/>
        <v>3.1131325301204802</v>
      </c>
      <c r="N33" s="44">
        <f t="shared" si="2"/>
        <v>0.22715594332303346</v>
      </c>
    </row>
    <row r="34" spans="1:14" x14ac:dyDescent="0.35">
      <c r="A34" s="3">
        <v>34016</v>
      </c>
      <c r="B34" s="2">
        <v>6.34</v>
      </c>
      <c r="C34" s="2">
        <v>7.14</v>
      </c>
      <c r="D34">
        <f t="shared" si="0"/>
        <v>1993</v>
      </c>
      <c r="F34" s="2">
        <v>2023</v>
      </c>
      <c r="G34" s="5">
        <f>AVERAGEIF(D33:D7957,F34,B33:B7957)</f>
        <v>3.6207999999999987</v>
      </c>
      <c r="H34" s="5">
        <f>AVERAGEIF(D33:D7957,F34,C33:C7957)</f>
        <v>3.7759199999999988</v>
      </c>
      <c r="N34" s="44"/>
    </row>
    <row r="35" spans="1:14" x14ac:dyDescent="0.35">
      <c r="A35" s="3">
        <v>34017</v>
      </c>
      <c r="B35" s="2">
        <v>6.28</v>
      </c>
      <c r="C35" s="2">
        <v>7.11</v>
      </c>
      <c r="D35">
        <f t="shared" si="0"/>
        <v>1993</v>
      </c>
    </row>
    <row r="36" spans="1:14" x14ac:dyDescent="0.35">
      <c r="A36" s="3">
        <v>34018</v>
      </c>
      <c r="B36" s="2">
        <v>6.17</v>
      </c>
      <c r="C36" s="2">
        <v>7.02</v>
      </c>
      <c r="D36">
        <f t="shared" si="0"/>
        <v>1993</v>
      </c>
    </row>
    <row r="37" spans="1:14" x14ac:dyDescent="0.35">
      <c r="A37" s="3">
        <v>34019</v>
      </c>
      <c r="B37" s="2">
        <v>6.15</v>
      </c>
      <c r="C37" s="2">
        <v>7.01</v>
      </c>
      <c r="D37">
        <f t="shared" si="0"/>
        <v>1993</v>
      </c>
    </row>
    <row r="38" spans="1:14" x14ac:dyDescent="0.35">
      <c r="A38" s="3">
        <v>34022</v>
      </c>
      <c r="B38" s="2">
        <v>6.09</v>
      </c>
      <c r="C38" s="2">
        <v>6.95</v>
      </c>
      <c r="D38">
        <f t="shared" si="0"/>
        <v>1993</v>
      </c>
    </row>
    <row r="39" spans="1:14" x14ac:dyDescent="0.35">
      <c r="A39" s="3">
        <v>34023</v>
      </c>
      <c r="B39" s="2">
        <v>5.92</v>
      </c>
      <c r="C39" s="2">
        <v>6.83</v>
      </c>
      <c r="D39">
        <f t="shared" si="0"/>
        <v>1993</v>
      </c>
    </row>
    <row r="40" spans="1:14" x14ac:dyDescent="0.35">
      <c r="A40" s="3">
        <v>34024</v>
      </c>
      <c r="B40" s="2">
        <v>6.01</v>
      </c>
      <c r="C40" s="2">
        <v>6.88</v>
      </c>
      <c r="D40">
        <f t="shared" si="0"/>
        <v>1993</v>
      </c>
    </row>
    <row r="41" spans="1:14" x14ac:dyDescent="0.35">
      <c r="A41" s="3">
        <v>34025</v>
      </c>
      <c r="B41" s="2">
        <v>6.03</v>
      </c>
      <c r="C41" s="2">
        <v>6.89</v>
      </c>
      <c r="D41">
        <f t="shared" si="0"/>
        <v>1993</v>
      </c>
    </row>
    <row r="42" spans="1:14" x14ac:dyDescent="0.35">
      <c r="A42" s="3">
        <v>34026</v>
      </c>
      <c r="B42" s="2">
        <v>6.03</v>
      </c>
      <c r="C42" s="2">
        <v>6.9</v>
      </c>
      <c r="D42">
        <f t="shared" si="0"/>
        <v>1993</v>
      </c>
    </row>
    <row r="43" spans="1:14" x14ac:dyDescent="0.35">
      <c r="A43" s="3">
        <v>34029</v>
      </c>
      <c r="B43" s="2">
        <v>5.94</v>
      </c>
      <c r="C43" s="2">
        <v>6.83</v>
      </c>
      <c r="D43">
        <f t="shared" si="0"/>
        <v>1993</v>
      </c>
    </row>
    <row r="44" spans="1:14" x14ac:dyDescent="0.35">
      <c r="A44" s="3">
        <v>34030</v>
      </c>
      <c r="B44" s="2">
        <v>5.95</v>
      </c>
      <c r="C44" s="2">
        <v>6.84</v>
      </c>
      <c r="D44">
        <f t="shared" si="0"/>
        <v>1993</v>
      </c>
    </row>
    <row r="45" spans="1:14" x14ac:dyDescent="0.35">
      <c r="A45" s="3">
        <v>34031</v>
      </c>
      <c r="B45" s="2">
        <v>5.88</v>
      </c>
      <c r="C45" s="2">
        <v>6.78</v>
      </c>
      <c r="D45">
        <f t="shared" si="0"/>
        <v>1993</v>
      </c>
    </row>
    <row r="46" spans="1:14" x14ac:dyDescent="0.35">
      <c r="A46" s="3">
        <v>34032</v>
      </c>
      <c r="B46" s="2">
        <v>5.83</v>
      </c>
      <c r="C46" s="2">
        <v>6.73</v>
      </c>
      <c r="D46">
        <f t="shared" si="0"/>
        <v>1993</v>
      </c>
    </row>
    <row r="47" spans="1:14" x14ac:dyDescent="0.35">
      <c r="A47" s="3">
        <v>34033</v>
      </c>
      <c r="B47" s="2">
        <v>5.9</v>
      </c>
      <c r="C47" s="2">
        <v>6.76</v>
      </c>
      <c r="D47">
        <f t="shared" si="0"/>
        <v>1993</v>
      </c>
    </row>
    <row r="48" spans="1:14" x14ac:dyDescent="0.35">
      <c r="A48" s="3">
        <v>34036</v>
      </c>
      <c r="B48" s="2">
        <v>5.85</v>
      </c>
      <c r="C48" s="2">
        <v>6.72</v>
      </c>
      <c r="D48">
        <f t="shared" si="0"/>
        <v>1993</v>
      </c>
    </row>
    <row r="49" spans="1:4" x14ac:dyDescent="0.35">
      <c r="A49" s="3">
        <v>34037</v>
      </c>
      <c r="B49" s="2">
        <v>5.91</v>
      </c>
      <c r="C49" s="2">
        <v>6.73</v>
      </c>
      <c r="D49">
        <f t="shared" si="0"/>
        <v>1993</v>
      </c>
    </row>
    <row r="50" spans="1:4" x14ac:dyDescent="0.35">
      <c r="A50" s="3">
        <v>34038</v>
      </c>
      <c r="B50" s="2">
        <v>5.97</v>
      </c>
      <c r="C50" s="2">
        <v>6.75</v>
      </c>
      <c r="D50">
        <f t="shared" si="0"/>
        <v>1993</v>
      </c>
    </row>
    <row r="51" spans="1:4" x14ac:dyDescent="0.35">
      <c r="A51" s="3">
        <v>34039</v>
      </c>
      <c r="B51" s="2">
        <v>5.96</v>
      </c>
      <c r="C51" s="2">
        <v>6.75</v>
      </c>
      <c r="D51">
        <f t="shared" si="0"/>
        <v>1993</v>
      </c>
    </row>
    <row r="52" spans="1:4" x14ac:dyDescent="0.35">
      <c r="A52" s="3">
        <v>34040</v>
      </c>
      <c r="B52" s="2">
        <v>6.11</v>
      </c>
      <c r="C52" s="2">
        <v>6.86</v>
      </c>
      <c r="D52">
        <f t="shared" si="0"/>
        <v>1993</v>
      </c>
    </row>
    <row r="53" spans="1:4" x14ac:dyDescent="0.35">
      <c r="A53" s="3">
        <v>34043</v>
      </c>
      <c r="B53" s="2">
        <v>6.17</v>
      </c>
      <c r="C53" s="2">
        <v>6.91</v>
      </c>
      <c r="D53">
        <f t="shared" si="0"/>
        <v>1993</v>
      </c>
    </row>
    <row r="54" spans="1:4" x14ac:dyDescent="0.35">
      <c r="A54" s="3">
        <v>34044</v>
      </c>
      <c r="B54" s="2">
        <v>6.06</v>
      </c>
      <c r="C54" s="2">
        <v>6.87</v>
      </c>
      <c r="D54">
        <f t="shared" si="0"/>
        <v>1993</v>
      </c>
    </row>
    <row r="55" spans="1:4" x14ac:dyDescent="0.35">
      <c r="A55" s="3">
        <v>34045</v>
      </c>
      <c r="B55" s="2">
        <v>6.02</v>
      </c>
      <c r="C55" s="2">
        <v>6.86</v>
      </c>
      <c r="D55">
        <f t="shared" si="0"/>
        <v>1993</v>
      </c>
    </row>
    <row r="56" spans="1:4" x14ac:dyDescent="0.35">
      <c r="A56" s="3">
        <v>34046</v>
      </c>
      <c r="B56" s="2">
        <v>5.93</v>
      </c>
      <c r="C56" s="2">
        <v>6.8</v>
      </c>
      <c r="D56">
        <f t="shared" si="0"/>
        <v>1993</v>
      </c>
    </row>
    <row r="57" spans="1:4" x14ac:dyDescent="0.35">
      <c r="A57" s="3">
        <v>34047</v>
      </c>
      <c r="B57" s="2">
        <v>5.95</v>
      </c>
      <c r="C57" s="2">
        <v>6.81</v>
      </c>
      <c r="D57">
        <f t="shared" si="0"/>
        <v>1993</v>
      </c>
    </row>
    <row r="58" spans="1:4" x14ac:dyDescent="0.35">
      <c r="A58" s="3">
        <v>34050</v>
      </c>
      <c r="B58" s="2">
        <v>5.96</v>
      </c>
      <c r="C58" s="2">
        <v>6.81</v>
      </c>
      <c r="D58">
        <f t="shared" si="0"/>
        <v>1993</v>
      </c>
    </row>
    <row r="59" spans="1:4" x14ac:dyDescent="0.35">
      <c r="A59" s="3">
        <v>34051</v>
      </c>
      <c r="B59" s="2">
        <v>5.91</v>
      </c>
      <c r="C59" s="2">
        <v>6.77</v>
      </c>
      <c r="D59">
        <f t="shared" si="0"/>
        <v>1993</v>
      </c>
    </row>
    <row r="60" spans="1:4" x14ac:dyDescent="0.35">
      <c r="A60" s="3">
        <v>34052</v>
      </c>
      <c r="B60" s="2">
        <v>5.95</v>
      </c>
      <c r="C60" s="2">
        <v>6.81</v>
      </c>
      <c r="D60">
        <f t="shared" si="0"/>
        <v>1993</v>
      </c>
    </row>
    <row r="61" spans="1:4" x14ac:dyDescent="0.35">
      <c r="A61" s="3">
        <v>34053</v>
      </c>
      <c r="B61" s="2">
        <v>5.98</v>
      </c>
      <c r="C61" s="2">
        <v>6.83</v>
      </c>
      <c r="D61">
        <f t="shared" si="0"/>
        <v>1993</v>
      </c>
    </row>
    <row r="62" spans="1:4" x14ac:dyDescent="0.35">
      <c r="A62" s="3">
        <v>34054</v>
      </c>
      <c r="B62" s="2">
        <v>6.09</v>
      </c>
      <c r="C62" s="2">
        <v>6.94</v>
      </c>
      <c r="D62">
        <f t="shared" si="0"/>
        <v>1993</v>
      </c>
    </row>
    <row r="63" spans="1:4" x14ac:dyDescent="0.35">
      <c r="A63" s="3">
        <v>34057</v>
      </c>
      <c r="B63" s="2">
        <v>6.06</v>
      </c>
      <c r="C63" s="2">
        <v>6.9</v>
      </c>
      <c r="D63">
        <f t="shared" si="0"/>
        <v>1993</v>
      </c>
    </row>
    <row r="64" spans="1:4" x14ac:dyDescent="0.35">
      <c r="A64" s="3">
        <v>34058</v>
      </c>
      <c r="B64" s="2">
        <v>6.02</v>
      </c>
      <c r="C64" s="2">
        <v>6.91</v>
      </c>
      <c r="D64">
        <f t="shared" si="0"/>
        <v>1993</v>
      </c>
    </row>
    <row r="65" spans="1:4" x14ac:dyDescent="0.35">
      <c r="A65" s="3">
        <v>34059</v>
      </c>
      <c r="B65" s="2">
        <v>6.03</v>
      </c>
      <c r="C65" s="2">
        <v>6.93</v>
      </c>
      <c r="D65">
        <f t="shared" si="0"/>
        <v>1993</v>
      </c>
    </row>
    <row r="66" spans="1:4" x14ac:dyDescent="0.35">
      <c r="A66" s="3">
        <v>34060</v>
      </c>
      <c r="B66" s="2">
        <v>6.06</v>
      </c>
      <c r="C66" s="2">
        <v>6.97</v>
      </c>
      <c r="D66">
        <f t="shared" si="0"/>
        <v>1993</v>
      </c>
    </row>
    <row r="67" spans="1:4" x14ac:dyDescent="0.35">
      <c r="A67" s="3">
        <v>34061</v>
      </c>
      <c r="B67" s="2">
        <v>6.16</v>
      </c>
      <c r="C67" s="2">
        <v>7.06</v>
      </c>
      <c r="D67">
        <f t="shared" si="0"/>
        <v>1993</v>
      </c>
    </row>
    <row r="68" spans="1:4" x14ac:dyDescent="0.35">
      <c r="A68" s="3">
        <v>34064</v>
      </c>
      <c r="B68" s="2">
        <v>6.13</v>
      </c>
      <c r="C68" s="2">
        <v>7.04</v>
      </c>
      <c r="D68">
        <f t="shared" ref="D68:D131" si="5">YEAR(A68)</f>
        <v>1993</v>
      </c>
    </row>
    <row r="69" spans="1:4" x14ac:dyDescent="0.35">
      <c r="A69" s="3">
        <v>34065</v>
      </c>
      <c r="B69" s="2">
        <v>6.08</v>
      </c>
      <c r="C69" s="2">
        <v>6.97</v>
      </c>
      <c r="D69">
        <f t="shared" si="5"/>
        <v>1993</v>
      </c>
    </row>
    <row r="70" spans="1:4" x14ac:dyDescent="0.35">
      <c r="A70" s="3">
        <v>34066</v>
      </c>
      <c r="B70" s="2">
        <v>6.07</v>
      </c>
      <c r="C70" s="2">
        <v>6.96</v>
      </c>
      <c r="D70">
        <f t="shared" si="5"/>
        <v>1993</v>
      </c>
    </row>
    <row r="71" spans="1:4" x14ac:dyDescent="0.35">
      <c r="A71" s="3">
        <v>34067</v>
      </c>
      <c r="B71" s="2">
        <v>5.97</v>
      </c>
      <c r="C71" s="2">
        <v>6.85</v>
      </c>
      <c r="D71">
        <f t="shared" si="5"/>
        <v>1993</v>
      </c>
    </row>
    <row r="72" spans="1:4" x14ac:dyDescent="0.35">
      <c r="A72" s="3">
        <v>34068</v>
      </c>
      <c r="B72" s="2" t="s">
        <v>9</v>
      </c>
      <c r="C72" s="2" t="s">
        <v>9</v>
      </c>
      <c r="D72">
        <f t="shared" si="5"/>
        <v>1993</v>
      </c>
    </row>
    <row r="73" spans="1:4" x14ac:dyDescent="0.35">
      <c r="A73" s="3">
        <v>34071</v>
      </c>
      <c r="B73" s="2">
        <v>5.92</v>
      </c>
      <c r="C73" s="2">
        <v>6.79</v>
      </c>
      <c r="D73">
        <f t="shared" si="5"/>
        <v>1993</v>
      </c>
    </row>
    <row r="74" spans="1:4" x14ac:dyDescent="0.35">
      <c r="A74" s="3">
        <v>34072</v>
      </c>
      <c r="B74" s="2">
        <v>5.93</v>
      </c>
      <c r="C74" s="2">
        <v>6.8</v>
      </c>
      <c r="D74">
        <f t="shared" si="5"/>
        <v>1993</v>
      </c>
    </row>
    <row r="75" spans="1:4" x14ac:dyDescent="0.35">
      <c r="A75" s="3">
        <v>34073</v>
      </c>
      <c r="B75" s="2">
        <v>5.9</v>
      </c>
      <c r="C75" s="2">
        <v>6.76</v>
      </c>
      <c r="D75">
        <f t="shared" si="5"/>
        <v>1993</v>
      </c>
    </row>
    <row r="76" spans="1:4" x14ac:dyDescent="0.35">
      <c r="A76" s="3">
        <v>34074</v>
      </c>
      <c r="B76" s="2">
        <v>5.88</v>
      </c>
      <c r="C76" s="2">
        <v>6.73</v>
      </c>
      <c r="D76">
        <f t="shared" si="5"/>
        <v>1993</v>
      </c>
    </row>
    <row r="77" spans="1:4" x14ac:dyDescent="0.35">
      <c r="A77" s="3">
        <v>34075</v>
      </c>
      <c r="B77" s="2">
        <v>5.89</v>
      </c>
      <c r="C77" s="2">
        <v>6.76</v>
      </c>
      <c r="D77">
        <f t="shared" si="5"/>
        <v>1993</v>
      </c>
    </row>
    <row r="78" spans="1:4" x14ac:dyDescent="0.35">
      <c r="A78" s="3">
        <v>34078</v>
      </c>
      <c r="B78" s="2">
        <v>5.87</v>
      </c>
      <c r="C78" s="2">
        <v>6.73</v>
      </c>
      <c r="D78">
        <f t="shared" si="5"/>
        <v>1993</v>
      </c>
    </row>
    <row r="79" spans="1:4" x14ac:dyDescent="0.35">
      <c r="A79" s="3">
        <v>34079</v>
      </c>
      <c r="B79" s="2">
        <v>5.87</v>
      </c>
      <c r="C79" s="2">
        <v>6.76</v>
      </c>
      <c r="D79">
        <f t="shared" si="5"/>
        <v>1993</v>
      </c>
    </row>
    <row r="80" spans="1:4" x14ac:dyDescent="0.35">
      <c r="A80" s="3">
        <v>34080</v>
      </c>
      <c r="B80" s="2">
        <v>5.86</v>
      </c>
      <c r="C80" s="2">
        <v>6.75</v>
      </c>
      <c r="D80">
        <f t="shared" si="5"/>
        <v>1993</v>
      </c>
    </row>
    <row r="81" spans="1:4" x14ac:dyDescent="0.35">
      <c r="A81" s="3">
        <v>34081</v>
      </c>
      <c r="B81" s="2">
        <v>5.85</v>
      </c>
      <c r="C81" s="2">
        <v>6.75</v>
      </c>
      <c r="D81">
        <f t="shared" si="5"/>
        <v>1993</v>
      </c>
    </row>
    <row r="82" spans="1:4" x14ac:dyDescent="0.35">
      <c r="A82" s="3">
        <v>34082</v>
      </c>
      <c r="B82" s="2">
        <v>5.89</v>
      </c>
      <c r="C82" s="2">
        <v>6.79</v>
      </c>
      <c r="D82">
        <f t="shared" si="5"/>
        <v>1993</v>
      </c>
    </row>
    <row r="83" spans="1:4" x14ac:dyDescent="0.35">
      <c r="A83" s="3">
        <v>34085</v>
      </c>
      <c r="B83" s="2">
        <v>5.94</v>
      </c>
      <c r="C83" s="2">
        <v>6.83</v>
      </c>
      <c r="D83">
        <f t="shared" si="5"/>
        <v>1993</v>
      </c>
    </row>
    <row r="84" spans="1:4" x14ac:dyDescent="0.35">
      <c r="A84" s="3">
        <v>34086</v>
      </c>
      <c r="B84" s="2">
        <v>6.02</v>
      </c>
      <c r="C84" s="2">
        <v>6.9</v>
      </c>
      <c r="D84">
        <f t="shared" si="5"/>
        <v>1993</v>
      </c>
    </row>
    <row r="85" spans="1:4" x14ac:dyDescent="0.35">
      <c r="A85" s="3">
        <v>34087</v>
      </c>
      <c r="B85" s="2">
        <v>6.03</v>
      </c>
      <c r="C85" s="2">
        <v>6.91</v>
      </c>
      <c r="D85">
        <f t="shared" si="5"/>
        <v>1993</v>
      </c>
    </row>
    <row r="86" spans="1:4" x14ac:dyDescent="0.35">
      <c r="A86" s="3">
        <v>34088</v>
      </c>
      <c r="B86" s="2">
        <v>5.99</v>
      </c>
      <c r="C86" s="2">
        <v>6.88</v>
      </c>
      <c r="D86">
        <f t="shared" si="5"/>
        <v>1993</v>
      </c>
    </row>
    <row r="87" spans="1:4" x14ac:dyDescent="0.35">
      <c r="A87" s="3">
        <v>34089</v>
      </c>
      <c r="B87" s="2">
        <v>6.05</v>
      </c>
      <c r="C87" s="2">
        <v>6.95</v>
      </c>
      <c r="D87">
        <f t="shared" si="5"/>
        <v>1993</v>
      </c>
    </row>
    <row r="88" spans="1:4" x14ac:dyDescent="0.35">
      <c r="A88" s="3">
        <v>34092</v>
      </c>
      <c r="B88" s="2">
        <v>5.96</v>
      </c>
      <c r="C88" s="2">
        <v>6.86</v>
      </c>
      <c r="D88">
        <f t="shared" si="5"/>
        <v>1993</v>
      </c>
    </row>
    <row r="89" spans="1:4" x14ac:dyDescent="0.35">
      <c r="A89" s="3">
        <v>34093</v>
      </c>
      <c r="B89" s="2">
        <v>5.92</v>
      </c>
      <c r="C89" s="2">
        <v>6.81</v>
      </c>
      <c r="D89">
        <f t="shared" si="5"/>
        <v>1993</v>
      </c>
    </row>
    <row r="90" spans="1:4" x14ac:dyDescent="0.35">
      <c r="A90" s="3">
        <v>34094</v>
      </c>
      <c r="B90" s="2">
        <v>5.93</v>
      </c>
      <c r="C90" s="2">
        <v>6.82</v>
      </c>
      <c r="D90">
        <f t="shared" si="5"/>
        <v>1993</v>
      </c>
    </row>
    <row r="91" spans="1:4" x14ac:dyDescent="0.35">
      <c r="A91" s="3">
        <v>34095</v>
      </c>
      <c r="B91" s="2">
        <v>5.89</v>
      </c>
      <c r="C91" s="2">
        <v>6.8</v>
      </c>
      <c r="D91">
        <f t="shared" si="5"/>
        <v>1993</v>
      </c>
    </row>
    <row r="92" spans="1:4" x14ac:dyDescent="0.35">
      <c r="A92" s="3">
        <v>34096</v>
      </c>
      <c r="B92" s="2">
        <v>5.92</v>
      </c>
      <c r="C92" s="2">
        <v>6.85</v>
      </c>
      <c r="D92">
        <f t="shared" si="5"/>
        <v>1993</v>
      </c>
    </row>
    <row r="93" spans="1:4" x14ac:dyDescent="0.35">
      <c r="A93" s="3">
        <v>34099</v>
      </c>
      <c r="B93" s="2">
        <v>5.89</v>
      </c>
      <c r="C93" s="2">
        <v>6.81</v>
      </c>
      <c r="D93">
        <f t="shared" si="5"/>
        <v>1993</v>
      </c>
    </row>
    <row r="94" spans="1:4" x14ac:dyDescent="0.35">
      <c r="A94" s="3">
        <v>34100</v>
      </c>
      <c r="B94" s="2">
        <v>5.89</v>
      </c>
      <c r="C94" s="2">
        <v>6.82</v>
      </c>
      <c r="D94">
        <f t="shared" si="5"/>
        <v>1993</v>
      </c>
    </row>
    <row r="95" spans="1:4" x14ac:dyDescent="0.35">
      <c r="A95" s="3">
        <v>34101</v>
      </c>
      <c r="B95" s="2">
        <v>5.96</v>
      </c>
      <c r="C95" s="2">
        <v>6.86</v>
      </c>
      <c r="D95">
        <f t="shared" si="5"/>
        <v>1993</v>
      </c>
    </row>
    <row r="96" spans="1:4" x14ac:dyDescent="0.35">
      <c r="A96" s="3">
        <v>34102</v>
      </c>
      <c r="B96" s="2">
        <v>6.02</v>
      </c>
      <c r="C96" s="2">
        <v>6.96</v>
      </c>
      <c r="D96">
        <f t="shared" si="5"/>
        <v>1993</v>
      </c>
    </row>
    <row r="97" spans="1:4" x14ac:dyDescent="0.35">
      <c r="A97" s="3">
        <v>34103</v>
      </c>
      <c r="B97" s="2">
        <v>6.03</v>
      </c>
      <c r="C97" s="2">
        <v>6.95</v>
      </c>
      <c r="D97">
        <f t="shared" si="5"/>
        <v>1993</v>
      </c>
    </row>
    <row r="98" spans="1:4" x14ac:dyDescent="0.35">
      <c r="A98" s="3">
        <v>34106</v>
      </c>
      <c r="B98" s="2">
        <v>6.07</v>
      </c>
      <c r="C98" s="2">
        <v>6.97</v>
      </c>
      <c r="D98">
        <f t="shared" si="5"/>
        <v>1993</v>
      </c>
    </row>
    <row r="99" spans="1:4" x14ac:dyDescent="0.35">
      <c r="A99" s="3">
        <v>34107</v>
      </c>
      <c r="B99" s="2">
        <v>6.15</v>
      </c>
      <c r="C99" s="2">
        <v>7.02</v>
      </c>
      <c r="D99">
        <f t="shared" si="5"/>
        <v>1993</v>
      </c>
    </row>
    <row r="100" spans="1:4" x14ac:dyDescent="0.35">
      <c r="A100" s="3">
        <v>34108</v>
      </c>
      <c r="B100" s="2">
        <v>6.11</v>
      </c>
      <c r="C100" s="2">
        <v>6.98</v>
      </c>
      <c r="D100">
        <f t="shared" si="5"/>
        <v>1993</v>
      </c>
    </row>
    <row r="101" spans="1:4" x14ac:dyDescent="0.35">
      <c r="A101" s="3">
        <v>34109</v>
      </c>
      <c r="B101" s="2">
        <v>6.09</v>
      </c>
      <c r="C101" s="2">
        <v>6.99</v>
      </c>
      <c r="D101">
        <f t="shared" si="5"/>
        <v>1993</v>
      </c>
    </row>
    <row r="102" spans="1:4" x14ac:dyDescent="0.35">
      <c r="A102" s="3">
        <v>34110</v>
      </c>
      <c r="B102" s="2">
        <v>6.16</v>
      </c>
      <c r="C102" s="2">
        <v>7.03</v>
      </c>
      <c r="D102">
        <f t="shared" si="5"/>
        <v>1993</v>
      </c>
    </row>
    <row r="103" spans="1:4" x14ac:dyDescent="0.35">
      <c r="A103" s="3">
        <v>34113</v>
      </c>
      <c r="B103" s="2">
        <v>6.16</v>
      </c>
      <c r="C103" s="2">
        <v>6.99</v>
      </c>
      <c r="D103">
        <f t="shared" si="5"/>
        <v>1993</v>
      </c>
    </row>
    <row r="104" spans="1:4" x14ac:dyDescent="0.35">
      <c r="A104" s="3">
        <v>34114</v>
      </c>
      <c r="B104" s="2">
        <v>6.17</v>
      </c>
      <c r="C104" s="2">
        <v>7.01</v>
      </c>
      <c r="D104">
        <f t="shared" si="5"/>
        <v>1993</v>
      </c>
    </row>
    <row r="105" spans="1:4" x14ac:dyDescent="0.35">
      <c r="A105" s="3">
        <v>34115</v>
      </c>
      <c r="B105" s="2">
        <v>6.12</v>
      </c>
      <c r="C105" s="2">
        <v>6.94</v>
      </c>
      <c r="D105">
        <f t="shared" si="5"/>
        <v>1993</v>
      </c>
    </row>
    <row r="106" spans="1:4" x14ac:dyDescent="0.35">
      <c r="A106" s="3">
        <v>34116</v>
      </c>
      <c r="B106" s="2">
        <v>6.11</v>
      </c>
      <c r="C106" s="2">
        <v>6.93</v>
      </c>
      <c r="D106">
        <f t="shared" si="5"/>
        <v>1993</v>
      </c>
    </row>
    <row r="107" spans="1:4" x14ac:dyDescent="0.35">
      <c r="A107" s="3">
        <v>34117</v>
      </c>
      <c r="B107" s="2">
        <v>6.16</v>
      </c>
      <c r="C107" s="2">
        <v>6.98</v>
      </c>
      <c r="D107">
        <f t="shared" si="5"/>
        <v>1993</v>
      </c>
    </row>
    <row r="108" spans="1:4" x14ac:dyDescent="0.35">
      <c r="A108" s="3">
        <v>34120</v>
      </c>
      <c r="B108" s="2" t="s">
        <v>9</v>
      </c>
      <c r="C108" s="2" t="s">
        <v>9</v>
      </c>
      <c r="D108">
        <f t="shared" si="5"/>
        <v>1993</v>
      </c>
    </row>
    <row r="109" spans="1:4" x14ac:dyDescent="0.35">
      <c r="A109" s="3">
        <v>34121</v>
      </c>
      <c r="B109" s="2">
        <v>6.07</v>
      </c>
      <c r="C109" s="2">
        <v>6.88</v>
      </c>
      <c r="D109">
        <f t="shared" si="5"/>
        <v>1993</v>
      </c>
    </row>
    <row r="110" spans="1:4" x14ac:dyDescent="0.35">
      <c r="A110" s="3">
        <v>34122</v>
      </c>
      <c r="B110" s="2">
        <v>6.06</v>
      </c>
      <c r="C110" s="2">
        <v>6.88</v>
      </c>
      <c r="D110">
        <f t="shared" si="5"/>
        <v>1993</v>
      </c>
    </row>
    <row r="111" spans="1:4" x14ac:dyDescent="0.35">
      <c r="A111" s="3">
        <v>34123</v>
      </c>
      <c r="B111" s="2">
        <v>6.02</v>
      </c>
      <c r="C111" s="2">
        <v>6.86</v>
      </c>
      <c r="D111">
        <f t="shared" si="5"/>
        <v>1993</v>
      </c>
    </row>
    <row r="112" spans="1:4" x14ac:dyDescent="0.35">
      <c r="A112" s="3">
        <v>34124</v>
      </c>
      <c r="B112" s="2">
        <v>6.11</v>
      </c>
      <c r="C112" s="2">
        <v>6.91</v>
      </c>
      <c r="D112">
        <f t="shared" si="5"/>
        <v>1993</v>
      </c>
    </row>
    <row r="113" spans="1:4" x14ac:dyDescent="0.35">
      <c r="A113" s="3">
        <v>34127</v>
      </c>
      <c r="B113" s="2">
        <v>6.08</v>
      </c>
      <c r="C113" s="2">
        <v>6.88</v>
      </c>
      <c r="D113">
        <f t="shared" si="5"/>
        <v>1993</v>
      </c>
    </row>
    <row r="114" spans="1:4" x14ac:dyDescent="0.35">
      <c r="A114" s="3">
        <v>34128</v>
      </c>
      <c r="B114" s="2">
        <v>6.09</v>
      </c>
      <c r="C114" s="2">
        <v>6.91</v>
      </c>
      <c r="D114">
        <f t="shared" si="5"/>
        <v>1993</v>
      </c>
    </row>
    <row r="115" spans="1:4" x14ac:dyDescent="0.35">
      <c r="A115" s="3">
        <v>34129</v>
      </c>
      <c r="B115" s="2">
        <v>6.07</v>
      </c>
      <c r="C115" s="2">
        <v>6.87</v>
      </c>
      <c r="D115">
        <f t="shared" si="5"/>
        <v>1993</v>
      </c>
    </row>
    <row r="116" spans="1:4" x14ac:dyDescent="0.35">
      <c r="A116" s="3">
        <v>34130</v>
      </c>
      <c r="B116" s="2">
        <v>6.07</v>
      </c>
      <c r="C116" s="2">
        <v>6.88</v>
      </c>
      <c r="D116">
        <f t="shared" si="5"/>
        <v>1993</v>
      </c>
    </row>
    <row r="117" spans="1:4" x14ac:dyDescent="0.35">
      <c r="A117" s="3">
        <v>34131</v>
      </c>
      <c r="B117" s="2">
        <v>5.97</v>
      </c>
      <c r="C117" s="2">
        <v>6.8</v>
      </c>
      <c r="D117">
        <f t="shared" si="5"/>
        <v>1993</v>
      </c>
    </row>
    <row r="118" spans="1:4" x14ac:dyDescent="0.35">
      <c r="A118" s="3">
        <v>34134</v>
      </c>
      <c r="B118" s="2">
        <v>5.97</v>
      </c>
      <c r="C118" s="2">
        <v>6.81</v>
      </c>
      <c r="D118">
        <f t="shared" si="5"/>
        <v>1993</v>
      </c>
    </row>
    <row r="119" spans="1:4" x14ac:dyDescent="0.35">
      <c r="A119" s="3">
        <v>34135</v>
      </c>
      <c r="B119" s="2">
        <v>5.96</v>
      </c>
      <c r="C119" s="2">
        <v>6.83</v>
      </c>
      <c r="D119">
        <f t="shared" si="5"/>
        <v>1993</v>
      </c>
    </row>
    <row r="120" spans="1:4" x14ac:dyDescent="0.35">
      <c r="A120" s="3">
        <v>34136</v>
      </c>
      <c r="B120" s="2">
        <v>5.96</v>
      </c>
      <c r="C120" s="2">
        <v>6.82</v>
      </c>
      <c r="D120">
        <f t="shared" si="5"/>
        <v>1993</v>
      </c>
    </row>
    <row r="121" spans="1:4" x14ac:dyDescent="0.35">
      <c r="A121" s="3">
        <v>34137</v>
      </c>
      <c r="B121" s="2">
        <v>5.93</v>
      </c>
      <c r="C121" s="2">
        <v>6.81</v>
      </c>
      <c r="D121">
        <f t="shared" si="5"/>
        <v>1993</v>
      </c>
    </row>
    <row r="122" spans="1:4" x14ac:dyDescent="0.35">
      <c r="A122" s="3">
        <v>34138</v>
      </c>
      <c r="B122" s="2">
        <v>5.97</v>
      </c>
      <c r="C122" s="2">
        <v>6.82</v>
      </c>
      <c r="D122">
        <f t="shared" si="5"/>
        <v>1993</v>
      </c>
    </row>
    <row r="123" spans="1:4" x14ac:dyDescent="0.35">
      <c r="A123" s="3">
        <v>34141</v>
      </c>
      <c r="B123" s="2">
        <v>5.92</v>
      </c>
      <c r="C123" s="2">
        <v>6.78</v>
      </c>
      <c r="D123">
        <f t="shared" si="5"/>
        <v>1993</v>
      </c>
    </row>
    <row r="124" spans="1:4" x14ac:dyDescent="0.35">
      <c r="A124" s="3">
        <v>34142</v>
      </c>
      <c r="B124" s="2">
        <v>5.91</v>
      </c>
      <c r="C124" s="2">
        <v>6.78</v>
      </c>
      <c r="D124">
        <f t="shared" si="5"/>
        <v>1993</v>
      </c>
    </row>
    <row r="125" spans="1:4" x14ac:dyDescent="0.35">
      <c r="A125" s="3">
        <v>34143</v>
      </c>
      <c r="B125" s="2">
        <v>5.91</v>
      </c>
      <c r="C125" s="2">
        <v>6.77</v>
      </c>
      <c r="D125">
        <f t="shared" si="5"/>
        <v>1993</v>
      </c>
    </row>
    <row r="126" spans="1:4" x14ac:dyDescent="0.35">
      <c r="A126" s="3">
        <v>34144</v>
      </c>
      <c r="B126" s="2">
        <v>5.88</v>
      </c>
      <c r="C126" s="2">
        <v>6.74</v>
      </c>
      <c r="D126">
        <f t="shared" si="5"/>
        <v>1993</v>
      </c>
    </row>
    <row r="127" spans="1:4" x14ac:dyDescent="0.35">
      <c r="A127" s="3">
        <v>34145</v>
      </c>
      <c r="B127" s="2">
        <v>5.84</v>
      </c>
      <c r="C127" s="2">
        <v>6.71</v>
      </c>
      <c r="D127">
        <f t="shared" si="5"/>
        <v>1993</v>
      </c>
    </row>
    <row r="128" spans="1:4" x14ac:dyDescent="0.35">
      <c r="A128" s="3">
        <v>34148</v>
      </c>
      <c r="B128" s="2">
        <v>5.8</v>
      </c>
      <c r="C128" s="2">
        <v>6.67</v>
      </c>
      <c r="D128">
        <f t="shared" si="5"/>
        <v>1993</v>
      </c>
    </row>
    <row r="129" spans="1:4" x14ac:dyDescent="0.35">
      <c r="A129" s="3">
        <v>34149</v>
      </c>
      <c r="B129" s="2">
        <v>5.79</v>
      </c>
      <c r="C129" s="2">
        <v>6.67</v>
      </c>
      <c r="D129">
        <f t="shared" si="5"/>
        <v>1993</v>
      </c>
    </row>
    <row r="130" spans="1:4" x14ac:dyDescent="0.35">
      <c r="A130" s="3">
        <v>34150</v>
      </c>
      <c r="B130" s="2">
        <v>5.8</v>
      </c>
      <c r="C130" s="2">
        <v>6.68</v>
      </c>
      <c r="D130">
        <f t="shared" si="5"/>
        <v>1993</v>
      </c>
    </row>
    <row r="131" spans="1:4" x14ac:dyDescent="0.35">
      <c r="A131" s="3">
        <v>34151</v>
      </c>
      <c r="B131" s="2">
        <v>5.8</v>
      </c>
      <c r="C131" s="2">
        <v>6.69</v>
      </c>
      <c r="D131">
        <f t="shared" si="5"/>
        <v>1993</v>
      </c>
    </row>
    <row r="132" spans="1:4" x14ac:dyDescent="0.35">
      <c r="A132" s="3">
        <v>34152</v>
      </c>
      <c r="B132" s="2">
        <v>5.76</v>
      </c>
      <c r="C132" s="2">
        <v>6.67</v>
      </c>
      <c r="D132">
        <f t="shared" ref="D132:D195" si="6">YEAR(A132)</f>
        <v>1993</v>
      </c>
    </row>
    <row r="133" spans="1:4" x14ac:dyDescent="0.35">
      <c r="A133" s="3">
        <v>34155</v>
      </c>
      <c r="B133" s="2" t="s">
        <v>9</v>
      </c>
      <c r="C133" s="2" t="s">
        <v>9</v>
      </c>
      <c r="D133">
        <f t="shared" si="6"/>
        <v>1993</v>
      </c>
    </row>
    <row r="134" spans="1:4" x14ac:dyDescent="0.35">
      <c r="A134" s="3">
        <v>34156</v>
      </c>
      <c r="B134" s="2">
        <v>5.8</v>
      </c>
      <c r="C134" s="2">
        <v>6.68</v>
      </c>
      <c r="D134">
        <f t="shared" si="6"/>
        <v>1993</v>
      </c>
    </row>
    <row r="135" spans="1:4" x14ac:dyDescent="0.35">
      <c r="A135" s="3">
        <v>34157</v>
      </c>
      <c r="B135" s="2">
        <v>5.8</v>
      </c>
      <c r="C135" s="2">
        <v>6.68</v>
      </c>
      <c r="D135">
        <f t="shared" si="6"/>
        <v>1993</v>
      </c>
    </row>
    <row r="136" spans="1:4" x14ac:dyDescent="0.35">
      <c r="A136" s="3">
        <v>34158</v>
      </c>
      <c r="B136" s="2">
        <v>5.78</v>
      </c>
      <c r="C136" s="2">
        <v>6.66</v>
      </c>
      <c r="D136">
        <f t="shared" si="6"/>
        <v>1993</v>
      </c>
    </row>
    <row r="137" spans="1:4" x14ac:dyDescent="0.35">
      <c r="A137" s="3">
        <v>34159</v>
      </c>
      <c r="B137" s="2">
        <v>5.76</v>
      </c>
      <c r="C137" s="2">
        <v>6.64</v>
      </c>
      <c r="D137">
        <f t="shared" si="6"/>
        <v>1993</v>
      </c>
    </row>
    <row r="138" spans="1:4" x14ac:dyDescent="0.35">
      <c r="A138" s="3">
        <v>34162</v>
      </c>
      <c r="B138" s="2">
        <v>5.75</v>
      </c>
      <c r="C138" s="2">
        <v>6.62</v>
      </c>
      <c r="D138">
        <f t="shared" si="6"/>
        <v>1993</v>
      </c>
    </row>
    <row r="139" spans="1:4" x14ac:dyDescent="0.35">
      <c r="A139" s="3">
        <v>34163</v>
      </c>
      <c r="B139" s="2">
        <v>5.78</v>
      </c>
      <c r="C139" s="2">
        <v>6.62</v>
      </c>
      <c r="D139">
        <f t="shared" si="6"/>
        <v>1993</v>
      </c>
    </row>
    <row r="140" spans="1:4" x14ac:dyDescent="0.35">
      <c r="A140" s="3">
        <v>34164</v>
      </c>
      <c r="B140" s="2">
        <v>5.72</v>
      </c>
      <c r="C140" s="2">
        <v>6.56</v>
      </c>
      <c r="D140">
        <f t="shared" si="6"/>
        <v>1993</v>
      </c>
    </row>
    <row r="141" spans="1:4" x14ac:dyDescent="0.35">
      <c r="A141" s="3">
        <v>34165</v>
      </c>
      <c r="B141" s="2">
        <v>5.72</v>
      </c>
      <c r="C141" s="2">
        <v>6.55</v>
      </c>
      <c r="D141">
        <f t="shared" si="6"/>
        <v>1993</v>
      </c>
    </row>
    <row r="142" spans="1:4" x14ac:dyDescent="0.35">
      <c r="A142" s="3">
        <v>34166</v>
      </c>
      <c r="B142" s="2">
        <v>5.71</v>
      </c>
      <c r="C142" s="2">
        <v>6.54</v>
      </c>
      <c r="D142">
        <f t="shared" si="6"/>
        <v>1993</v>
      </c>
    </row>
    <row r="143" spans="1:4" x14ac:dyDescent="0.35">
      <c r="A143" s="3">
        <v>34169</v>
      </c>
      <c r="B143" s="2">
        <v>5.71</v>
      </c>
      <c r="C143" s="2">
        <v>6.54</v>
      </c>
      <c r="D143">
        <f t="shared" si="6"/>
        <v>1993</v>
      </c>
    </row>
    <row r="144" spans="1:4" x14ac:dyDescent="0.35">
      <c r="A144" s="3">
        <v>34170</v>
      </c>
      <c r="B144" s="2">
        <v>5.75</v>
      </c>
      <c r="C144" s="2">
        <v>6.55</v>
      </c>
      <c r="D144">
        <f t="shared" si="6"/>
        <v>1993</v>
      </c>
    </row>
    <row r="145" spans="1:4" x14ac:dyDescent="0.35">
      <c r="A145" s="3">
        <v>34171</v>
      </c>
      <c r="B145" s="2">
        <v>5.83</v>
      </c>
      <c r="C145" s="2">
        <v>6.62</v>
      </c>
      <c r="D145">
        <f t="shared" si="6"/>
        <v>1993</v>
      </c>
    </row>
    <row r="146" spans="1:4" x14ac:dyDescent="0.35">
      <c r="A146" s="3">
        <v>34172</v>
      </c>
      <c r="B146" s="2">
        <v>5.9</v>
      </c>
      <c r="C146" s="2">
        <v>6.65</v>
      </c>
      <c r="D146">
        <f t="shared" si="6"/>
        <v>1993</v>
      </c>
    </row>
    <row r="147" spans="1:4" x14ac:dyDescent="0.35">
      <c r="A147" s="3">
        <v>34173</v>
      </c>
      <c r="B147" s="2">
        <v>5.95</v>
      </c>
      <c r="C147" s="2">
        <v>6.71</v>
      </c>
      <c r="D147">
        <f t="shared" si="6"/>
        <v>1993</v>
      </c>
    </row>
    <row r="148" spans="1:4" x14ac:dyDescent="0.35">
      <c r="A148" s="3">
        <v>34176</v>
      </c>
      <c r="B148" s="2">
        <v>5.93</v>
      </c>
      <c r="C148" s="2">
        <v>6.68</v>
      </c>
      <c r="D148">
        <f t="shared" si="6"/>
        <v>1993</v>
      </c>
    </row>
    <row r="149" spans="1:4" x14ac:dyDescent="0.35">
      <c r="A149" s="3">
        <v>34177</v>
      </c>
      <c r="B149" s="2">
        <v>5.92</v>
      </c>
      <c r="C149" s="2">
        <v>6.68</v>
      </c>
      <c r="D149">
        <f t="shared" si="6"/>
        <v>1993</v>
      </c>
    </row>
    <row r="150" spans="1:4" x14ac:dyDescent="0.35">
      <c r="A150" s="3">
        <v>34178</v>
      </c>
      <c r="B150" s="2">
        <v>5.9</v>
      </c>
      <c r="C150" s="2">
        <v>6.66</v>
      </c>
      <c r="D150">
        <f t="shared" si="6"/>
        <v>1993</v>
      </c>
    </row>
    <row r="151" spans="1:4" x14ac:dyDescent="0.35">
      <c r="A151" s="3">
        <v>34179</v>
      </c>
      <c r="B151" s="2">
        <v>5.81</v>
      </c>
      <c r="C151" s="2">
        <v>6.57</v>
      </c>
      <c r="D151">
        <f t="shared" si="6"/>
        <v>1993</v>
      </c>
    </row>
    <row r="152" spans="1:4" x14ac:dyDescent="0.35">
      <c r="A152" s="3">
        <v>34180</v>
      </c>
      <c r="B152" s="2">
        <v>5.83</v>
      </c>
      <c r="C152" s="2">
        <v>6.57</v>
      </c>
      <c r="D152">
        <f t="shared" si="6"/>
        <v>1993</v>
      </c>
    </row>
    <row r="153" spans="1:4" x14ac:dyDescent="0.35">
      <c r="A153" s="3">
        <v>34183</v>
      </c>
      <c r="B153" s="2">
        <v>5.85</v>
      </c>
      <c r="C153" s="2">
        <v>6.56</v>
      </c>
      <c r="D153">
        <f t="shared" si="6"/>
        <v>1993</v>
      </c>
    </row>
    <row r="154" spans="1:4" x14ac:dyDescent="0.35">
      <c r="A154" s="3">
        <v>34184</v>
      </c>
      <c r="B154" s="2">
        <v>5.83</v>
      </c>
      <c r="C154" s="2">
        <v>6.53</v>
      </c>
      <c r="D154">
        <f t="shared" si="6"/>
        <v>1993</v>
      </c>
    </row>
    <row r="155" spans="1:4" x14ac:dyDescent="0.35">
      <c r="A155" s="3">
        <v>34185</v>
      </c>
      <c r="B155" s="2">
        <v>5.87</v>
      </c>
      <c r="C155" s="2">
        <v>6.54</v>
      </c>
      <c r="D155">
        <f t="shared" si="6"/>
        <v>1993</v>
      </c>
    </row>
    <row r="156" spans="1:4" x14ac:dyDescent="0.35">
      <c r="A156" s="3">
        <v>34186</v>
      </c>
      <c r="B156" s="2">
        <v>5.86</v>
      </c>
      <c r="C156" s="2">
        <v>6.53</v>
      </c>
      <c r="D156">
        <f t="shared" si="6"/>
        <v>1993</v>
      </c>
    </row>
    <row r="157" spans="1:4" x14ac:dyDescent="0.35">
      <c r="A157" s="3">
        <v>34187</v>
      </c>
      <c r="B157" s="2">
        <v>5.86</v>
      </c>
      <c r="C157" s="2">
        <v>6.53</v>
      </c>
      <c r="D157">
        <f t="shared" si="6"/>
        <v>1993</v>
      </c>
    </row>
    <row r="158" spans="1:4" x14ac:dyDescent="0.35">
      <c r="A158" s="3">
        <v>34190</v>
      </c>
      <c r="B158" s="2">
        <v>5.82</v>
      </c>
      <c r="C158" s="2">
        <v>6.47</v>
      </c>
      <c r="D158">
        <f t="shared" si="6"/>
        <v>1993</v>
      </c>
    </row>
    <row r="159" spans="1:4" x14ac:dyDescent="0.35">
      <c r="A159" s="3">
        <v>34191</v>
      </c>
      <c r="B159" s="2">
        <v>5.82</v>
      </c>
      <c r="C159" s="2">
        <v>6.45</v>
      </c>
      <c r="D159">
        <f t="shared" si="6"/>
        <v>1993</v>
      </c>
    </row>
    <row r="160" spans="1:4" x14ac:dyDescent="0.35">
      <c r="A160" s="3">
        <v>34192</v>
      </c>
      <c r="B160" s="2">
        <v>5.75</v>
      </c>
      <c r="C160" s="2">
        <v>6.44</v>
      </c>
      <c r="D160">
        <f t="shared" si="6"/>
        <v>1993</v>
      </c>
    </row>
    <row r="161" spans="1:4" x14ac:dyDescent="0.35">
      <c r="A161" s="3">
        <v>34193</v>
      </c>
      <c r="B161" s="2">
        <v>5.77</v>
      </c>
      <c r="C161" s="2">
        <v>6.37</v>
      </c>
      <c r="D161">
        <f t="shared" si="6"/>
        <v>1993</v>
      </c>
    </row>
    <row r="162" spans="1:4" x14ac:dyDescent="0.35">
      <c r="A162" s="3">
        <v>34194</v>
      </c>
      <c r="B162" s="2">
        <v>5.72</v>
      </c>
      <c r="C162" s="2">
        <v>6.35</v>
      </c>
      <c r="D162">
        <f t="shared" si="6"/>
        <v>1993</v>
      </c>
    </row>
    <row r="163" spans="1:4" x14ac:dyDescent="0.35">
      <c r="A163" s="3">
        <v>34197</v>
      </c>
      <c r="B163" s="2">
        <v>5.68</v>
      </c>
      <c r="C163" s="2">
        <v>6.31</v>
      </c>
      <c r="D163">
        <f t="shared" si="6"/>
        <v>1993</v>
      </c>
    </row>
    <row r="164" spans="1:4" x14ac:dyDescent="0.35">
      <c r="A164" s="3">
        <v>34198</v>
      </c>
      <c r="B164" s="2">
        <v>5.7</v>
      </c>
      <c r="C164" s="2">
        <v>6.31</v>
      </c>
      <c r="D164">
        <f t="shared" si="6"/>
        <v>1993</v>
      </c>
    </row>
    <row r="165" spans="1:4" x14ac:dyDescent="0.35">
      <c r="A165" s="3">
        <v>34199</v>
      </c>
      <c r="B165" s="2">
        <v>5.69</v>
      </c>
      <c r="C165" s="2">
        <v>6.26</v>
      </c>
      <c r="D165">
        <f t="shared" si="6"/>
        <v>1993</v>
      </c>
    </row>
    <row r="166" spans="1:4" x14ac:dyDescent="0.35">
      <c r="A166" s="3">
        <v>34200</v>
      </c>
      <c r="B166" s="2">
        <v>5.64</v>
      </c>
      <c r="C166" s="2">
        <v>6.21</v>
      </c>
      <c r="D166">
        <f t="shared" si="6"/>
        <v>1993</v>
      </c>
    </row>
    <row r="167" spans="1:4" x14ac:dyDescent="0.35">
      <c r="A167" s="3">
        <v>34201</v>
      </c>
      <c r="B167" s="2">
        <v>5.61</v>
      </c>
      <c r="C167" s="2">
        <v>6.22</v>
      </c>
      <c r="D167">
        <f t="shared" si="6"/>
        <v>1993</v>
      </c>
    </row>
    <row r="168" spans="1:4" x14ac:dyDescent="0.35">
      <c r="A168" s="3">
        <v>34204</v>
      </c>
      <c r="B168" s="2">
        <v>5.6</v>
      </c>
      <c r="C168" s="2">
        <v>6.22</v>
      </c>
      <c r="D168">
        <f t="shared" si="6"/>
        <v>1993</v>
      </c>
    </row>
    <row r="169" spans="1:4" x14ac:dyDescent="0.35">
      <c r="A169" s="3">
        <v>34205</v>
      </c>
      <c r="B169" s="2">
        <v>5.54</v>
      </c>
      <c r="C169" s="2">
        <v>6.2</v>
      </c>
      <c r="D169">
        <f t="shared" si="6"/>
        <v>1993</v>
      </c>
    </row>
    <row r="170" spans="1:4" x14ac:dyDescent="0.35">
      <c r="A170" s="3">
        <v>34206</v>
      </c>
      <c r="B170" s="2">
        <v>5.51</v>
      </c>
      <c r="C170" s="2">
        <v>6.18</v>
      </c>
      <c r="D170">
        <f t="shared" si="6"/>
        <v>1993</v>
      </c>
    </row>
    <row r="171" spans="1:4" x14ac:dyDescent="0.35">
      <c r="A171" s="3">
        <v>34207</v>
      </c>
      <c r="B171" s="2">
        <v>5.42</v>
      </c>
      <c r="C171" s="2">
        <v>6.09</v>
      </c>
      <c r="D171">
        <f t="shared" si="6"/>
        <v>1993</v>
      </c>
    </row>
    <row r="172" spans="1:4" x14ac:dyDescent="0.35">
      <c r="A172" s="3">
        <v>34208</v>
      </c>
      <c r="B172" s="2">
        <v>5.48</v>
      </c>
      <c r="C172" s="2">
        <v>6.13</v>
      </c>
      <c r="D172">
        <f t="shared" si="6"/>
        <v>1993</v>
      </c>
    </row>
    <row r="173" spans="1:4" x14ac:dyDescent="0.35">
      <c r="A173" s="3">
        <v>34211</v>
      </c>
      <c r="B173" s="2">
        <v>5.44</v>
      </c>
      <c r="C173" s="2">
        <v>6.12</v>
      </c>
      <c r="D173">
        <f t="shared" si="6"/>
        <v>1993</v>
      </c>
    </row>
    <row r="174" spans="1:4" x14ac:dyDescent="0.35">
      <c r="A174" s="3">
        <v>34212</v>
      </c>
      <c r="B174" s="2">
        <v>5.45</v>
      </c>
      <c r="C174" s="2">
        <v>6.09</v>
      </c>
      <c r="D174">
        <f t="shared" si="6"/>
        <v>1993</v>
      </c>
    </row>
    <row r="175" spans="1:4" x14ac:dyDescent="0.35">
      <c r="A175" s="3">
        <v>34213</v>
      </c>
      <c r="B175" s="2">
        <v>5.46</v>
      </c>
      <c r="C175" s="2">
        <v>6.09</v>
      </c>
      <c r="D175">
        <f t="shared" si="6"/>
        <v>1993</v>
      </c>
    </row>
    <row r="176" spans="1:4" x14ac:dyDescent="0.35">
      <c r="A176" s="3">
        <v>34214</v>
      </c>
      <c r="B176" s="2">
        <v>5.41</v>
      </c>
      <c r="C176" s="2">
        <v>6.04</v>
      </c>
      <c r="D176">
        <f t="shared" si="6"/>
        <v>1993</v>
      </c>
    </row>
    <row r="177" spans="1:4" x14ac:dyDescent="0.35">
      <c r="A177" s="3">
        <v>34215</v>
      </c>
      <c r="B177" s="2">
        <v>5.31</v>
      </c>
      <c r="C177" s="2">
        <v>5.95</v>
      </c>
      <c r="D177">
        <f t="shared" si="6"/>
        <v>1993</v>
      </c>
    </row>
    <row r="178" spans="1:4" x14ac:dyDescent="0.35">
      <c r="A178" s="3">
        <v>34218</v>
      </c>
      <c r="B178" s="2" t="s">
        <v>9</v>
      </c>
      <c r="C178" s="2" t="s">
        <v>9</v>
      </c>
      <c r="D178">
        <f t="shared" si="6"/>
        <v>1993</v>
      </c>
    </row>
    <row r="179" spans="1:4" x14ac:dyDescent="0.35">
      <c r="A179" s="3">
        <v>34219</v>
      </c>
      <c r="B179" s="2">
        <v>5.23</v>
      </c>
      <c r="C179" s="2">
        <v>5.88</v>
      </c>
      <c r="D179">
        <f t="shared" si="6"/>
        <v>1993</v>
      </c>
    </row>
    <row r="180" spans="1:4" x14ac:dyDescent="0.35">
      <c r="A180" s="3">
        <v>34220</v>
      </c>
      <c r="B180" s="2">
        <v>5.23</v>
      </c>
      <c r="C180" s="2">
        <v>5.86</v>
      </c>
      <c r="D180">
        <f t="shared" si="6"/>
        <v>1993</v>
      </c>
    </row>
    <row r="181" spans="1:4" x14ac:dyDescent="0.35">
      <c r="A181" s="3">
        <v>34221</v>
      </c>
      <c r="B181" s="2">
        <v>5.35</v>
      </c>
      <c r="C181" s="2">
        <v>5.96</v>
      </c>
      <c r="D181">
        <f t="shared" si="6"/>
        <v>1993</v>
      </c>
    </row>
    <row r="182" spans="1:4" x14ac:dyDescent="0.35">
      <c r="A182" s="3">
        <v>34222</v>
      </c>
      <c r="B182" s="2">
        <v>5.29</v>
      </c>
      <c r="C182" s="2">
        <v>5.89</v>
      </c>
      <c r="D182">
        <f t="shared" si="6"/>
        <v>1993</v>
      </c>
    </row>
    <row r="183" spans="1:4" x14ac:dyDescent="0.35">
      <c r="A183" s="3">
        <v>34225</v>
      </c>
      <c r="B183" s="2">
        <v>5.26</v>
      </c>
      <c r="C183" s="2">
        <v>5.86</v>
      </c>
      <c r="D183">
        <f t="shared" si="6"/>
        <v>1993</v>
      </c>
    </row>
    <row r="184" spans="1:4" x14ac:dyDescent="0.35">
      <c r="A184" s="3">
        <v>34226</v>
      </c>
      <c r="B184" s="2">
        <v>5.37</v>
      </c>
      <c r="C184" s="2">
        <v>5.97</v>
      </c>
      <c r="D184">
        <f t="shared" si="6"/>
        <v>1993</v>
      </c>
    </row>
    <row r="185" spans="1:4" x14ac:dyDescent="0.35">
      <c r="A185" s="3">
        <v>34227</v>
      </c>
      <c r="B185" s="2">
        <v>5.39</v>
      </c>
      <c r="C185" s="2">
        <v>6</v>
      </c>
      <c r="D185">
        <f t="shared" si="6"/>
        <v>1993</v>
      </c>
    </row>
    <row r="186" spans="1:4" x14ac:dyDescent="0.35">
      <c r="A186" s="3">
        <v>34228</v>
      </c>
      <c r="B186" s="2">
        <v>5.37</v>
      </c>
      <c r="C186" s="2">
        <v>6.01</v>
      </c>
      <c r="D186">
        <f t="shared" si="6"/>
        <v>1993</v>
      </c>
    </row>
    <row r="187" spans="1:4" x14ac:dyDescent="0.35">
      <c r="A187" s="3">
        <v>34229</v>
      </c>
      <c r="B187" s="2">
        <v>5.38</v>
      </c>
      <c r="C187" s="2">
        <v>6.04</v>
      </c>
      <c r="D187">
        <f t="shared" si="6"/>
        <v>1993</v>
      </c>
    </row>
    <row r="188" spans="1:4" x14ac:dyDescent="0.35">
      <c r="A188" s="3">
        <v>34232</v>
      </c>
      <c r="B188" s="2">
        <v>5.42</v>
      </c>
      <c r="C188" s="2">
        <v>6.08</v>
      </c>
      <c r="D188">
        <f t="shared" si="6"/>
        <v>1993</v>
      </c>
    </row>
    <row r="189" spans="1:4" x14ac:dyDescent="0.35">
      <c r="A189" s="3">
        <v>34233</v>
      </c>
      <c r="B189" s="2">
        <v>5.47</v>
      </c>
      <c r="C189" s="2">
        <v>6.14</v>
      </c>
      <c r="D189">
        <f t="shared" si="6"/>
        <v>1993</v>
      </c>
    </row>
    <row r="190" spans="1:4" x14ac:dyDescent="0.35">
      <c r="A190" s="3">
        <v>34234</v>
      </c>
      <c r="B190" s="2">
        <v>5.45</v>
      </c>
      <c r="C190" s="2">
        <v>6.1</v>
      </c>
      <c r="D190">
        <f t="shared" si="6"/>
        <v>1993</v>
      </c>
    </row>
    <row r="191" spans="1:4" x14ac:dyDescent="0.35">
      <c r="A191" s="3">
        <v>34235</v>
      </c>
      <c r="B191" s="2">
        <v>5.42</v>
      </c>
      <c r="C191" s="2">
        <v>6.06</v>
      </c>
      <c r="D191">
        <f t="shared" si="6"/>
        <v>1993</v>
      </c>
    </row>
    <row r="192" spans="1:4" x14ac:dyDescent="0.35">
      <c r="A192" s="3">
        <v>34236</v>
      </c>
      <c r="B192" s="2">
        <v>5.42</v>
      </c>
      <c r="C192" s="2">
        <v>6.06</v>
      </c>
      <c r="D192">
        <f t="shared" si="6"/>
        <v>1993</v>
      </c>
    </row>
    <row r="193" spans="1:4" x14ac:dyDescent="0.35">
      <c r="A193" s="3">
        <v>34239</v>
      </c>
      <c r="B193" s="2">
        <v>5.3</v>
      </c>
      <c r="C193" s="2">
        <v>5.97</v>
      </c>
      <c r="D193">
        <f t="shared" si="6"/>
        <v>1993</v>
      </c>
    </row>
    <row r="194" spans="1:4" x14ac:dyDescent="0.35">
      <c r="A194" s="3">
        <v>34240</v>
      </c>
      <c r="B194" s="2">
        <v>5.28</v>
      </c>
      <c r="C194" s="2">
        <v>5.94</v>
      </c>
      <c r="D194">
        <f t="shared" si="6"/>
        <v>1993</v>
      </c>
    </row>
    <row r="195" spans="1:4" x14ac:dyDescent="0.35">
      <c r="A195" s="3">
        <v>34241</v>
      </c>
      <c r="B195" s="2">
        <v>5.35</v>
      </c>
      <c r="C195" s="2">
        <v>6</v>
      </c>
      <c r="D195">
        <f t="shared" si="6"/>
        <v>1993</v>
      </c>
    </row>
    <row r="196" spans="1:4" x14ac:dyDescent="0.35">
      <c r="A196" s="3">
        <v>34242</v>
      </c>
      <c r="B196" s="2">
        <v>5.4</v>
      </c>
      <c r="C196" s="2">
        <v>6.04</v>
      </c>
      <c r="D196">
        <f t="shared" ref="D196:D259" si="7">YEAR(A196)</f>
        <v>1993</v>
      </c>
    </row>
    <row r="197" spans="1:4" x14ac:dyDescent="0.35">
      <c r="A197" s="3">
        <v>34243</v>
      </c>
      <c r="B197" s="2">
        <v>5.34</v>
      </c>
      <c r="C197" s="2">
        <v>5.98</v>
      </c>
      <c r="D197">
        <f t="shared" si="7"/>
        <v>1993</v>
      </c>
    </row>
    <row r="198" spans="1:4" x14ac:dyDescent="0.35">
      <c r="A198" s="3">
        <v>34246</v>
      </c>
      <c r="B198" s="2">
        <v>5.34</v>
      </c>
      <c r="C198" s="2">
        <v>5.99</v>
      </c>
      <c r="D198">
        <f t="shared" si="7"/>
        <v>1993</v>
      </c>
    </row>
    <row r="199" spans="1:4" x14ac:dyDescent="0.35">
      <c r="A199" s="3">
        <v>34247</v>
      </c>
      <c r="B199" s="2">
        <v>5.35</v>
      </c>
      <c r="C199" s="2">
        <v>6.01</v>
      </c>
      <c r="D199">
        <f t="shared" si="7"/>
        <v>1993</v>
      </c>
    </row>
    <row r="200" spans="1:4" x14ac:dyDescent="0.35">
      <c r="A200" s="3">
        <v>34248</v>
      </c>
      <c r="B200" s="2">
        <v>5.35</v>
      </c>
      <c r="C200" s="2">
        <v>6.01</v>
      </c>
      <c r="D200">
        <f t="shared" si="7"/>
        <v>1993</v>
      </c>
    </row>
    <row r="201" spans="1:4" x14ac:dyDescent="0.35">
      <c r="A201" s="3">
        <v>34249</v>
      </c>
      <c r="B201" s="2">
        <v>5.33</v>
      </c>
      <c r="C201" s="2">
        <v>6.01</v>
      </c>
      <c r="D201">
        <f t="shared" si="7"/>
        <v>1993</v>
      </c>
    </row>
    <row r="202" spans="1:4" x14ac:dyDescent="0.35">
      <c r="A202" s="3">
        <v>34250</v>
      </c>
      <c r="B202" s="2">
        <v>5.26</v>
      </c>
      <c r="C202" s="2">
        <v>5.92</v>
      </c>
      <c r="D202">
        <f t="shared" si="7"/>
        <v>1993</v>
      </c>
    </row>
    <row r="203" spans="1:4" x14ac:dyDescent="0.35">
      <c r="A203" s="3">
        <v>34253</v>
      </c>
      <c r="B203" s="2" t="s">
        <v>9</v>
      </c>
      <c r="C203" s="2" t="s">
        <v>9</v>
      </c>
      <c r="D203">
        <f t="shared" si="7"/>
        <v>1993</v>
      </c>
    </row>
    <row r="204" spans="1:4" x14ac:dyDescent="0.35">
      <c r="A204" s="3">
        <v>34254</v>
      </c>
      <c r="B204" s="2">
        <v>5.27</v>
      </c>
      <c r="C204" s="2">
        <v>5.92</v>
      </c>
      <c r="D204">
        <f t="shared" si="7"/>
        <v>1993</v>
      </c>
    </row>
    <row r="205" spans="1:4" x14ac:dyDescent="0.35">
      <c r="A205" s="3">
        <v>34255</v>
      </c>
      <c r="B205" s="2">
        <v>5.27</v>
      </c>
      <c r="C205" s="2">
        <v>5.92</v>
      </c>
      <c r="D205">
        <f t="shared" si="7"/>
        <v>1993</v>
      </c>
    </row>
    <row r="206" spans="1:4" x14ac:dyDescent="0.35">
      <c r="A206" s="3">
        <v>34256</v>
      </c>
      <c r="B206" s="2">
        <v>5.23</v>
      </c>
      <c r="C206" s="2">
        <v>5.86</v>
      </c>
      <c r="D206">
        <f t="shared" si="7"/>
        <v>1993</v>
      </c>
    </row>
    <row r="207" spans="1:4" x14ac:dyDescent="0.35">
      <c r="A207" s="3">
        <v>34257</v>
      </c>
      <c r="B207" s="2">
        <v>5.19</v>
      </c>
      <c r="C207" s="2">
        <v>5.78</v>
      </c>
      <c r="D207">
        <f t="shared" si="7"/>
        <v>1993</v>
      </c>
    </row>
    <row r="208" spans="1:4" x14ac:dyDescent="0.35">
      <c r="A208" s="3">
        <v>34260</v>
      </c>
      <c r="B208" s="2">
        <v>5.27</v>
      </c>
      <c r="C208" s="2">
        <v>5.85</v>
      </c>
      <c r="D208">
        <f t="shared" si="7"/>
        <v>1993</v>
      </c>
    </row>
    <row r="209" spans="1:4" x14ac:dyDescent="0.35">
      <c r="A209" s="3">
        <v>34261</v>
      </c>
      <c r="B209" s="2">
        <v>5.27</v>
      </c>
      <c r="C209" s="2">
        <v>5.85</v>
      </c>
      <c r="D209">
        <f t="shared" si="7"/>
        <v>1993</v>
      </c>
    </row>
    <row r="210" spans="1:4" x14ac:dyDescent="0.35">
      <c r="A210" s="3">
        <v>34262</v>
      </c>
      <c r="B210" s="2">
        <v>5.26</v>
      </c>
      <c r="C210" s="2">
        <v>5.83</v>
      </c>
      <c r="D210">
        <f t="shared" si="7"/>
        <v>1993</v>
      </c>
    </row>
    <row r="211" spans="1:4" x14ac:dyDescent="0.35">
      <c r="A211" s="3">
        <v>34263</v>
      </c>
      <c r="B211" s="2">
        <v>5.35</v>
      </c>
      <c r="C211" s="2">
        <v>5.92</v>
      </c>
      <c r="D211">
        <f t="shared" si="7"/>
        <v>1993</v>
      </c>
    </row>
    <row r="212" spans="1:4" x14ac:dyDescent="0.35">
      <c r="A212" s="3">
        <v>34264</v>
      </c>
      <c r="B212" s="2">
        <v>5.42</v>
      </c>
      <c r="C212" s="2">
        <v>5.98</v>
      </c>
      <c r="D212">
        <f t="shared" si="7"/>
        <v>1993</v>
      </c>
    </row>
    <row r="213" spans="1:4" x14ac:dyDescent="0.35">
      <c r="A213" s="3">
        <v>34267</v>
      </c>
      <c r="B213" s="2">
        <v>5.47</v>
      </c>
      <c r="C213" s="2">
        <v>6.02</v>
      </c>
      <c r="D213">
        <f t="shared" si="7"/>
        <v>1993</v>
      </c>
    </row>
    <row r="214" spans="1:4" x14ac:dyDescent="0.35">
      <c r="A214" s="3">
        <v>34268</v>
      </c>
      <c r="B214" s="2">
        <v>5.43</v>
      </c>
      <c r="C214" s="2">
        <v>6</v>
      </c>
      <c r="D214">
        <f t="shared" si="7"/>
        <v>1993</v>
      </c>
    </row>
    <row r="215" spans="1:4" x14ac:dyDescent="0.35">
      <c r="A215" s="3">
        <v>34269</v>
      </c>
      <c r="B215" s="2">
        <v>5.44</v>
      </c>
      <c r="C215" s="2">
        <v>6</v>
      </c>
      <c r="D215">
        <f t="shared" si="7"/>
        <v>1993</v>
      </c>
    </row>
    <row r="216" spans="1:4" x14ac:dyDescent="0.35">
      <c r="A216" s="3">
        <v>34270</v>
      </c>
      <c r="B216" s="2">
        <v>5.41</v>
      </c>
      <c r="C216" s="2">
        <v>5.97</v>
      </c>
      <c r="D216">
        <f t="shared" si="7"/>
        <v>1993</v>
      </c>
    </row>
    <row r="217" spans="1:4" x14ac:dyDescent="0.35">
      <c r="A217" s="3">
        <v>34271</v>
      </c>
      <c r="B217" s="2">
        <v>5.43</v>
      </c>
      <c r="C217" s="2">
        <v>5.96</v>
      </c>
      <c r="D217">
        <f t="shared" si="7"/>
        <v>1993</v>
      </c>
    </row>
    <row r="218" spans="1:4" x14ac:dyDescent="0.35">
      <c r="A218" s="3">
        <v>34274</v>
      </c>
      <c r="B218" s="2">
        <v>5.56</v>
      </c>
      <c r="C218" s="2">
        <v>6.02</v>
      </c>
      <c r="D218">
        <f t="shared" si="7"/>
        <v>1993</v>
      </c>
    </row>
    <row r="219" spans="1:4" x14ac:dyDescent="0.35">
      <c r="A219" s="3">
        <v>34275</v>
      </c>
      <c r="B219" s="2">
        <v>5.63</v>
      </c>
      <c r="C219" s="2">
        <v>6.07</v>
      </c>
      <c r="D219">
        <f t="shared" si="7"/>
        <v>1993</v>
      </c>
    </row>
    <row r="220" spans="1:4" x14ac:dyDescent="0.35">
      <c r="A220" s="3">
        <v>34276</v>
      </c>
      <c r="B220" s="2">
        <v>5.67</v>
      </c>
      <c r="C220" s="2">
        <v>6.11</v>
      </c>
      <c r="D220">
        <f t="shared" si="7"/>
        <v>1993</v>
      </c>
    </row>
    <row r="221" spans="1:4" x14ac:dyDescent="0.35">
      <c r="A221" s="3">
        <v>34277</v>
      </c>
      <c r="B221" s="2">
        <v>5.67</v>
      </c>
      <c r="C221" s="2">
        <v>6.19</v>
      </c>
      <c r="D221">
        <f t="shared" si="7"/>
        <v>1993</v>
      </c>
    </row>
    <row r="222" spans="1:4" x14ac:dyDescent="0.35">
      <c r="A222" s="3">
        <v>34278</v>
      </c>
      <c r="B222" s="2">
        <v>5.75</v>
      </c>
      <c r="C222" s="2">
        <v>6.22</v>
      </c>
      <c r="D222">
        <f t="shared" si="7"/>
        <v>1993</v>
      </c>
    </row>
    <row r="223" spans="1:4" x14ac:dyDescent="0.35">
      <c r="A223" s="3">
        <v>34281</v>
      </c>
      <c r="B223" s="2">
        <v>5.7</v>
      </c>
      <c r="C223" s="2">
        <v>6.22</v>
      </c>
      <c r="D223">
        <f t="shared" si="7"/>
        <v>1993</v>
      </c>
    </row>
    <row r="224" spans="1:4" x14ac:dyDescent="0.35">
      <c r="A224" s="3">
        <v>34282</v>
      </c>
      <c r="B224" s="2">
        <v>5.64</v>
      </c>
      <c r="C224" s="2">
        <v>6.16</v>
      </c>
      <c r="D224">
        <f t="shared" si="7"/>
        <v>1993</v>
      </c>
    </row>
    <row r="225" spans="1:4" x14ac:dyDescent="0.35">
      <c r="A225" s="3">
        <v>34283</v>
      </c>
      <c r="B225" s="2">
        <v>5.72</v>
      </c>
      <c r="C225" s="2">
        <v>6.21</v>
      </c>
      <c r="D225">
        <f t="shared" si="7"/>
        <v>1993</v>
      </c>
    </row>
    <row r="226" spans="1:4" x14ac:dyDescent="0.35">
      <c r="A226" s="3">
        <v>34284</v>
      </c>
      <c r="B226" s="2" t="s">
        <v>9</v>
      </c>
      <c r="C226" s="2" t="s">
        <v>9</v>
      </c>
      <c r="D226">
        <f t="shared" si="7"/>
        <v>1993</v>
      </c>
    </row>
    <row r="227" spans="1:4" x14ac:dyDescent="0.35">
      <c r="A227" s="3">
        <v>34285</v>
      </c>
      <c r="B227" s="2">
        <v>5.66</v>
      </c>
      <c r="C227" s="2">
        <v>6.15</v>
      </c>
      <c r="D227">
        <f t="shared" si="7"/>
        <v>1993</v>
      </c>
    </row>
    <row r="228" spans="1:4" x14ac:dyDescent="0.35">
      <c r="A228" s="3">
        <v>34288</v>
      </c>
      <c r="B228" s="2">
        <v>5.69</v>
      </c>
      <c r="C228" s="2">
        <v>6.17</v>
      </c>
      <c r="D228">
        <f t="shared" si="7"/>
        <v>1993</v>
      </c>
    </row>
    <row r="229" spans="1:4" x14ac:dyDescent="0.35">
      <c r="A229" s="3">
        <v>34289</v>
      </c>
      <c r="B229" s="2">
        <v>5.66</v>
      </c>
      <c r="C229" s="2">
        <v>6.17</v>
      </c>
      <c r="D229">
        <f t="shared" si="7"/>
        <v>1993</v>
      </c>
    </row>
    <row r="230" spans="1:4" x14ac:dyDescent="0.35">
      <c r="A230" s="3">
        <v>34290</v>
      </c>
      <c r="B230" s="2">
        <v>5.65</v>
      </c>
      <c r="C230" s="2">
        <v>6.19</v>
      </c>
      <c r="D230">
        <f t="shared" si="7"/>
        <v>1993</v>
      </c>
    </row>
    <row r="231" spans="1:4" x14ac:dyDescent="0.35">
      <c r="A231" s="3">
        <v>34291</v>
      </c>
      <c r="B231" s="2">
        <v>5.72</v>
      </c>
      <c r="C231" s="2">
        <v>6.23</v>
      </c>
      <c r="D231">
        <f t="shared" si="7"/>
        <v>1993</v>
      </c>
    </row>
    <row r="232" spans="1:4" x14ac:dyDescent="0.35">
      <c r="A232" s="3">
        <v>34292</v>
      </c>
      <c r="B232" s="2">
        <v>5.84</v>
      </c>
      <c r="C232" s="2">
        <v>6.34</v>
      </c>
      <c r="D232">
        <f t="shared" si="7"/>
        <v>1993</v>
      </c>
    </row>
    <row r="233" spans="1:4" x14ac:dyDescent="0.35">
      <c r="A233" s="3">
        <v>34295</v>
      </c>
      <c r="B233" s="2">
        <v>5.89</v>
      </c>
      <c r="C233" s="2">
        <v>6.36</v>
      </c>
      <c r="D233">
        <f t="shared" si="7"/>
        <v>1993</v>
      </c>
    </row>
    <row r="234" spans="1:4" x14ac:dyDescent="0.35">
      <c r="A234" s="3">
        <v>34296</v>
      </c>
      <c r="B234" s="2">
        <v>5.82</v>
      </c>
      <c r="C234" s="2">
        <v>6.3</v>
      </c>
      <c r="D234">
        <f t="shared" si="7"/>
        <v>1993</v>
      </c>
    </row>
    <row r="235" spans="1:4" x14ac:dyDescent="0.35">
      <c r="A235" s="3">
        <v>34297</v>
      </c>
      <c r="B235" s="2">
        <v>5.84</v>
      </c>
      <c r="C235" s="2">
        <v>6.31</v>
      </c>
      <c r="D235">
        <f t="shared" si="7"/>
        <v>1993</v>
      </c>
    </row>
    <row r="236" spans="1:4" x14ac:dyDescent="0.35">
      <c r="A236" s="3">
        <v>34298</v>
      </c>
      <c r="B236" s="2" t="s">
        <v>9</v>
      </c>
      <c r="C236" s="2" t="s">
        <v>9</v>
      </c>
      <c r="D236">
        <f t="shared" si="7"/>
        <v>1993</v>
      </c>
    </row>
    <row r="237" spans="1:4" x14ac:dyDescent="0.35">
      <c r="A237" s="3">
        <v>34299</v>
      </c>
      <c r="B237" s="2">
        <v>5.78</v>
      </c>
      <c r="C237" s="2">
        <v>6.26</v>
      </c>
      <c r="D237">
        <f t="shared" si="7"/>
        <v>1993</v>
      </c>
    </row>
    <row r="238" spans="1:4" x14ac:dyDescent="0.35">
      <c r="A238" s="3">
        <v>34302</v>
      </c>
      <c r="B238" s="2">
        <v>5.76</v>
      </c>
      <c r="C238" s="2">
        <v>6.23</v>
      </c>
      <c r="D238">
        <f t="shared" si="7"/>
        <v>1993</v>
      </c>
    </row>
    <row r="239" spans="1:4" x14ac:dyDescent="0.35">
      <c r="A239" s="3">
        <v>34303</v>
      </c>
      <c r="B239" s="2">
        <v>5.83</v>
      </c>
      <c r="C239" s="2">
        <v>6.29</v>
      </c>
      <c r="D239">
        <f t="shared" si="7"/>
        <v>1993</v>
      </c>
    </row>
    <row r="240" spans="1:4" x14ac:dyDescent="0.35">
      <c r="A240" s="3">
        <v>34304</v>
      </c>
      <c r="B240" s="2">
        <v>5.82</v>
      </c>
      <c r="C240" s="2">
        <v>6.28</v>
      </c>
      <c r="D240">
        <f t="shared" si="7"/>
        <v>1993</v>
      </c>
    </row>
    <row r="241" spans="1:4" x14ac:dyDescent="0.35">
      <c r="A241" s="3">
        <v>34305</v>
      </c>
      <c r="B241" s="2">
        <v>5.81</v>
      </c>
      <c r="C241" s="2">
        <v>6.27</v>
      </c>
      <c r="D241">
        <f t="shared" si="7"/>
        <v>1993</v>
      </c>
    </row>
    <row r="242" spans="1:4" x14ac:dyDescent="0.35">
      <c r="A242" s="3">
        <v>34306</v>
      </c>
      <c r="B242" s="2">
        <v>5.8</v>
      </c>
      <c r="C242" s="2">
        <v>6.25</v>
      </c>
      <c r="D242">
        <f t="shared" si="7"/>
        <v>1993</v>
      </c>
    </row>
    <row r="243" spans="1:4" x14ac:dyDescent="0.35">
      <c r="A243" s="3">
        <v>34309</v>
      </c>
      <c r="B243" s="2">
        <v>5.72</v>
      </c>
      <c r="C243" s="2">
        <v>6.17</v>
      </c>
      <c r="D243">
        <f t="shared" si="7"/>
        <v>1993</v>
      </c>
    </row>
    <row r="244" spans="1:4" x14ac:dyDescent="0.35">
      <c r="A244" s="3">
        <v>34310</v>
      </c>
      <c r="B244" s="2">
        <v>5.71</v>
      </c>
      <c r="C244" s="2">
        <v>6.17</v>
      </c>
      <c r="D244">
        <f t="shared" si="7"/>
        <v>1993</v>
      </c>
    </row>
    <row r="245" spans="1:4" x14ac:dyDescent="0.35">
      <c r="A245" s="3">
        <v>34311</v>
      </c>
      <c r="B245" s="2">
        <v>5.71</v>
      </c>
      <c r="C245" s="2">
        <v>6.17</v>
      </c>
      <c r="D245">
        <f t="shared" si="7"/>
        <v>1993</v>
      </c>
    </row>
    <row r="246" spans="1:4" x14ac:dyDescent="0.35">
      <c r="A246" s="3">
        <v>34312</v>
      </c>
      <c r="B246" s="2">
        <v>5.68</v>
      </c>
      <c r="C246" s="2">
        <v>6.15</v>
      </c>
      <c r="D246">
        <f t="shared" si="7"/>
        <v>1993</v>
      </c>
    </row>
    <row r="247" spans="1:4" x14ac:dyDescent="0.35">
      <c r="A247" s="3">
        <v>34313</v>
      </c>
      <c r="B247" s="2">
        <v>5.73</v>
      </c>
      <c r="C247" s="2">
        <v>6.19</v>
      </c>
      <c r="D247">
        <f t="shared" si="7"/>
        <v>1993</v>
      </c>
    </row>
    <row r="248" spans="1:4" x14ac:dyDescent="0.35">
      <c r="A248" s="3">
        <v>34316</v>
      </c>
      <c r="B248" s="2">
        <v>5.78</v>
      </c>
      <c r="C248" s="2">
        <v>6.24</v>
      </c>
      <c r="D248">
        <f t="shared" si="7"/>
        <v>1993</v>
      </c>
    </row>
    <row r="249" spans="1:4" x14ac:dyDescent="0.35">
      <c r="A249" s="3">
        <v>34317</v>
      </c>
      <c r="B249" s="2">
        <v>5.82</v>
      </c>
      <c r="C249" s="2">
        <v>6.29</v>
      </c>
      <c r="D249">
        <f t="shared" si="7"/>
        <v>1993</v>
      </c>
    </row>
    <row r="250" spans="1:4" x14ac:dyDescent="0.35">
      <c r="A250" s="3">
        <v>34318</v>
      </c>
      <c r="B250" s="2">
        <v>5.83</v>
      </c>
      <c r="C250" s="2">
        <v>6.29</v>
      </c>
      <c r="D250">
        <f t="shared" si="7"/>
        <v>1993</v>
      </c>
    </row>
    <row r="251" spans="1:4" x14ac:dyDescent="0.35">
      <c r="A251" s="3">
        <v>34319</v>
      </c>
      <c r="B251" s="2">
        <v>5.84</v>
      </c>
      <c r="C251" s="2">
        <v>6.31</v>
      </c>
      <c r="D251">
        <f t="shared" si="7"/>
        <v>1993</v>
      </c>
    </row>
    <row r="252" spans="1:4" x14ac:dyDescent="0.35">
      <c r="A252" s="3">
        <v>34320</v>
      </c>
      <c r="B252" s="2">
        <v>5.81</v>
      </c>
      <c r="C252" s="2">
        <v>6.29</v>
      </c>
      <c r="D252">
        <f t="shared" si="7"/>
        <v>1993</v>
      </c>
    </row>
    <row r="253" spans="1:4" x14ac:dyDescent="0.35">
      <c r="A253" s="3">
        <v>34323</v>
      </c>
      <c r="B253" s="2">
        <v>5.83</v>
      </c>
      <c r="C253" s="2">
        <v>6.3</v>
      </c>
      <c r="D253">
        <f t="shared" si="7"/>
        <v>1993</v>
      </c>
    </row>
    <row r="254" spans="1:4" x14ac:dyDescent="0.35">
      <c r="A254" s="3">
        <v>34324</v>
      </c>
      <c r="B254" s="2">
        <v>5.85</v>
      </c>
      <c r="C254" s="2">
        <v>6.32</v>
      </c>
      <c r="D254">
        <f t="shared" si="7"/>
        <v>1993</v>
      </c>
    </row>
    <row r="255" spans="1:4" x14ac:dyDescent="0.35">
      <c r="A255" s="3">
        <v>34325</v>
      </c>
      <c r="B255" s="2">
        <v>5.74</v>
      </c>
      <c r="C255" s="2">
        <v>6.22</v>
      </c>
      <c r="D255">
        <f t="shared" si="7"/>
        <v>1993</v>
      </c>
    </row>
    <row r="256" spans="1:4" x14ac:dyDescent="0.35">
      <c r="A256" s="3">
        <v>34326</v>
      </c>
      <c r="B256" s="2">
        <v>5.72</v>
      </c>
      <c r="C256" s="2">
        <v>6.22</v>
      </c>
      <c r="D256">
        <f t="shared" si="7"/>
        <v>1993</v>
      </c>
    </row>
    <row r="257" spans="1:4" x14ac:dyDescent="0.35">
      <c r="A257" s="3">
        <v>34327</v>
      </c>
      <c r="B257" s="2" t="s">
        <v>9</v>
      </c>
      <c r="C257" s="2" t="s">
        <v>9</v>
      </c>
      <c r="D257">
        <f t="shared" si="7"/>
        <v>1993</v>
      </c>
    </row>
    <row r="258" spans="1:4" x14ac:dyDescent="0.35">
      <c r="A258" s="3">
        <v>34330</v>
      </c>
      <c r="B258" s="2">
        <v>5.72</v>
      </c>
      <c r="C258" s="2">
        <v>6.23</v>
      </c>
      <c r="D258">
        <f t="shared" si="7"/>
        <v>1993</v>
      </c>
    </row>
    <row r="259" spans="1:4" x14ac:dyDescent="0.35">
      <c r="A259" s="3">
        <v>34331</v>
      </c>
      <c r="B259" s="2">
        <v>5.72</v>
      </c>
      <c r="C259" s="2">
        <v>6.24</v>
      </c>
      <c r="D259">
        <f t="shared" si="7"/>
        <v>1993</v>
      </c>
    </row>
    <row r="260" spans="1:4" x14ac:dyDescent="0.35">
      <c r="A260" s="3">
        <v>34332</v>
      </c>
      <c r="B260" s="2">
        <v>5.74</v>
      </c>
      <c r="C260" s="2">
        <v>6.25</v>
      </c>
      <c r="D260">
        <f t="shared" ref="D260:D323" si="8">YEAR(A260)</f>
        <v>1993</v>
      </c>
    </row>
    <row r="261" spans="1:4" x14ac:dyDescent="0.35">
      <c r="A261" s="3">
        <v>34333</v>
      </c>
      <c r="B261" s="2">
        <v>5.82</v>
      </c>
      <c r="C261" s="2">
        <v>6.34</v>
      </c>
      <c r="D261">
        <f t="shared" si="8"/>
        <v>1993</v>
      </c>
    </row>
    <row r="262" spans="1:4" x14ac:dyDescent="0.35">
      <c r="A262" s="3">
        <v>34334</v>
      </c>
      <c r="B262" s="2">
        <v>5.83</v>
      </c>
      <c r="C262" s="2">
        <v>6.35</v>
      </c>
      <c r="D262">
        <f t="shared" si="8"/>
        <v>1993</v>
      </c>
    </row>
    <row r="263" spans="1:4" x14ac:dyDescent="0.35">
      <c r="A263" s="3">
        <v>34337</v>
      </c>
      <c r="B263" s="2">
        <v>5.92</v>
      </c>
      <c r="C263" s="2">
        <v>6.41</v>
      </c>
      <c r="D263">
        <f t="shared" si="8"/>
        <v>1994</v>
      </c>
    </row>
    <row r="264" spans="1:4" x14ac:dyDescent="0.35">
      <c r="A264" s="3">
        <v>34338</v>
      </c>
      <c r="B264" s="2">
        <v>5.88</v>
      </c>
      <c r="C264" s="2">
        <v>6.37</v>
      </c>
      <c r="D264">
        <f t="shared" si="8"/>
        <v>1994</v>
      </c>
    </row>
    <row r="265" spans="1:4" x14ac:dyDescent="0.35">
      <c r="A265" s="3">
        <v>34339</v>
      </c>
      <c r="B265" s="2">
        <v>5.9</v>
      </c>
      <c r="C265" s="2">
        <v>6.4</v>
      </c>
      <c r="D265">
        <f t="shared" si="8"/>
        <v>1994</v>
      </c>
    </row>
    <row r="266" spans="1:4" x14ac:dyDescent="0.35">
      <c r="A266" s="3">
        <v>34340</v>
      </c>
      <c r="B266" s="2">
        <v>5.84</v>
      </c>
      <c r="C266" s="2">
        <v>6.36</v>
      </c>
      <c r="D266">
        <f t="shared" si="8"/>
        <v>1994</v>
      </c>
    </row>
    <row r="267" spans="1:4" x14ac:dyDescent="0.35">
      <c r="A267" s="3">
        <v>34341</v>
      </c>
      <c r="B267" s="2">
        <v>5.7</v>
      </c>
      <c r="C267" s="2">
        <v>6.24</v>
      </c>
      <c r="D267">
        <f t="shared" si="8"/>
        <v>1994</v>
      </c>
    </row>
    <row r="268" spans="1:4" x14ac:dyDescent="0.35">
      <c r="A268" s="3">
        <v>34344</v>
      </c>
      <c r="B268" s="2">
        <v>5.67</v>
      </c>
      <c r="C268" s="2">
        <v>6.24</v>
      </c>
      <c r="D268">
        <f t="shared" si="8"/>
        <v>1994</v>
      </c>
    </row>
    <row r="269" spans="1:4" x14ac:dyDescent="0.35">
      <c r="A269" s="3">
        <v>34345</v>
      </c>
      <c r="B269" s="2">
        <v>5.67</v>
      </c>
      <c r="C269" s="2">
        <v>6.25</v>
      </c>
      <c r="D269">
        <f t="shared" si="8"/>
        <v>1994</v>
      </c>
    </row>
    <row r="270" spans="1:4" x14ac:dyDescent="0.35">
      <c r="A270" s="3">
        <v>34346</v>
      </c>
      <c r="B270" s="2">
        <v>5.6</v>
      </c>
      <c r="C270" s="2">
        <v>6.17</v>
      </c>
      <c r="D270">
        <f t="shared" si="8"/>
        <v>1994</v>
      </c>
    </row>
    <row r="271" spans="1:4" x14ac:dyDescent="0.35">
      <c r="A271" s="3">
        <v>34347</v>
      </c>
      <c r="B271" s="2">
        <v>5.71</v>
      </c>
      <c r="C271" s="2">
        <v>6.26</v>
      </c>
      <c r="D271">
        <f t="shared" si="8"/>
        <v>1994</v>
      </c>
    </row>
    <row r="272" spans="1:4" x14ac:dyDescent="0.35">
      <c r="A272" s="3">
        <v>34348</v>
      </c>
      <c r="B272" s="2">
        <v>5.78</v>
      </c>
      <c r="C272" s="2">
        <v>6.3</v>
      </c>
      <c r="D272">
        <f t="shared" si="8"/>
        <v>1994</v>
      </c>
    </row>
    <row r="273" spans="1:4" x14ac:dyDescent="0.35">
      <c r="A273" s="3">
        <v>34351</v>
      </c>
      <c r="B273" s="2" t="s">
        <v>9</v>
      </c>
      <c r="C273" s="2" t="s">
        <v>9</v>
      </c>
      <c r="D273">
        <f t="shared" si="8"/>
        <v>1994</v>
      </c>
    </row>
    <row r="274" spans="1:4" x14ac:dyDescent="0.35">
      <c r="A274" s="3">
        <v>34352</v>
      </c>
      <c r="B274" s="2">
        <v>5.74</v>
      </c>
      <c r="C274" s="2">
        <v>6.28</v>
      </c>
      <c r="D274">
        <f t="shared" si="8"/>
        <v>1994</v>
      </c>
    </row>
    <row r="275" spans="1:4" x14ac:dyDescent="0.35">
      <c r="A275" s="3">
        <v>34353</v>
      </c>
      <c r="B275" s="2">
        <v>5.76</v>
      </c>
      <c r="C275" s="2">
        <v>6.3</v>
      </c>
      <c r="D275">
        <f t="shared" si="8"/>
        <v>1994</v>
      </c>
    </row>
    <row r="276" spans="1:4" x14ac:dyDescent="0.35">
      <c r="A276" s="3">
        <v>34354</v>
      </c>
      <c r="B276" s="2">
        <v>5.71</v>
      </c>
      <c r="C276" s="2">
        <v>6.27</v>
      </c>
      <c r="D276">
        <f t="shared" si="8"/>
        <v>1994</v>
      </c>
    </row>
    <row r="277" spans="1:4" x14ac:dyDescent="0.35">
      <c r="A277" s="3">
        <v>34355</v>
      </c>
      <c r="B277" s="2">
        <v>5.73</v>
      </c>
      <c r="C277" s="2">
        <v>6.29</v>
      </c>
      <c r="D277">
        <f t="shared" si="8"/>
        <v>1994</v>
      </c>
    </row>
    <row r="278" spans="1:4" x14ac:dyDescent="0.35">
      <c r="A278" s="3">
        <v>34358</v>
      </c>
      <c r="B278" s="2">
        <v>5.74</v>
      </c>
      <c r="C278" s="2">
        <v>6.3</v>
      </c>
      <c r="D278">
        <f t="shared" si="8"/>
        <v>1994</v>
      </c>
    </row>
    <row r="279" spans="1:4" x14ac:dyDescent="0.35">
      <c r="A279" s="3">
        <v>34359</v>
      </c>
      <c r="B279" s="2">
        <v>5.78</v>
      </c>
      <c r="C279" s="2">
        <v>6.34</v>
      </c>
      <c r="D279">
        <f t="shared" si="8"/>
        <v>1994</v>
      </c>
    </row>
    <row r="280" spans="1:4" x14ac:dyDescent="0.35">
      <c r="A280" s="3">
        <v>34360</v>
      </c>
      <c r="B280" s="2">
        <v>5.77</v>
      </c>
      <c r="C280" s="2">
        <v>6.33</v>
      </c>
      <c r="D280">
        <f t="shared" si="8"/>
        <v>1994</v>
      </c>
    </row>
    <row r="281" spans="1:4" x14ac:dyDescent="0.35">
      <c r="A281" s="3">
        <v>34361</v>
      </c>
      <c r="B281" s="2">
        <v>5.73</v>
      </c>
      <c r="C281" s="2">
        <v>6.27</v>
      </c>
      <c r="D281">
        <f t="shared" si="8"/>
        <v>1994</v>
      </c>
    </row>
    <row r="282" spans="1:4" x14ac:dyDescent="0.35">
      <c r="A282" s="3">
        <v>34362</v>
      </c>
      <c r="B282" s="2">
        <v>5.68</v>
      </c>
      <c r="C282" s="2">
        <v>6.21</v>
      </c>
      <c r="D282">
        <f t="shared" si="8"/>
        <v>1994</v>
      </c>
    </row>
    <row r="283" spans="1:4" x14ac:dyDescent="0.35">
      <c r="A283" s="3">
        <v>34365</v>
      </c>
      <c r="B283" s="2">
        <v>5.7</v>
      </c>
      <c r="C283" s="2">
        <v>6.23</v>
      </c>
      <c r="D283">
        <f t="shared" si="8"/>
        <v>1994</v>
      </c>
    </row>
    <row r="284" spans="1:4" x14ac:dyDescent="0.35">
      <c r="A284" s="3">
        <v>34366</v>
      </c>
      <c r="B284" s="2">
        <v>5.77</v>
      </c>
      <c r="C284" s="2">
        <v>6.31</v>
      </c>
      <c r="D284">
        <f t="shared" si="8"/>
        <v>1994</v>
      </c>
    </row>
    <row r="285" spans="1:4" x14ac:dyDescent="0.35">
      <c r="A285" s="3">
        <v>34367</v>
      </c>
      <c r="B285" s="2">
        <v>5.77</v>
      </c>
      <c r="C285" s="2">
        <v>6.29</v>
      </c>
      <c r="D285">
        <f t="shared" si="8"/>
        <v>1994</v>
      </c>
    </row>
    <row r="286" spans="1:4" x14ac:dyDescent="0.35">
      <c r="A286" s="3">
        <v>34368</v>
      </c>
      <c r="B286" s="2">
        <v>5.81</v>
      </c>
      <c r="C286" s="2">
        <v>6.31</v>
      </c>
      <c r="D286">
        <f t="shared" si="8"/>
        <v>1994</v>
      </c>
    </row>
    <row r="287" spans="1:4" x14ac:dyDescent="0.35">
      <c r="A287" s="3">
        <v>34369</v>
      </c>
      <c r="B287" s="2">
        <v>5.94</v>
      </c>
      <c r="C287" s="2">
        <v>6.37</v>
      </c>
      <c r="D287">
        <f t="shared" si="8"/>
        <v>1994</v>
      </c>
    </row>
    <row r="288" spans="1:4" x14ac:dyDescent="0.35">
      <c r="A288" s="3">
        <v>34372</v>
      </c>
      <c r="B288" s="2">
        <v>5.96</v>
      </c>
      <c r="C288" s="2">
        <v>6.38</v>
      </c>
      <c r="D288">
        <f t="shared" si="8"/>
        <v>1994</v>
      </c>
    </row>
    <row r="289" spans="1:4" x14ac:dyDescent="0.35">
      <c r="A289" s="3">
        <v>34373</v>
      </c>
      <c r="B289" s="2">
        <v>6.01</v>
      </c>
      <c r="C289" s="2">
        <v>6.44</v>
      </c>
      <c r="D289">
        <f t="shared" si="8"/>
        <v>1994</v>
      </c>
    </row>
    <row r="290" spans="1:4" x14ac:dyDescent="0.35">
      <c r="A290" s="3">
        <v>34374</v>
      </c>
      <c r="B290" s="2">
        <v>5.92</v>
      </c>
      <c r="C290" s="2">
        <v>6.43</v>
      </c>
      <c r="D290">
        <f t="shared" si="8"/>
        <v>1994</v>
      </c>
    </row>
    <row r="291" spans="1:4" x14ac:dyDescent="0.35">
      <c r="A291" s="3">
        <v>34375</v>
      </c>
      <c r="B291" s="2">
        <v>5.91</v>
      </c>
      <c r="C291" s="2">
        <v>6.45</v>
      </c>
      <c r="D291">
        <f t="shared" si="8"/>
        <v>1994</v>
      </c>
    </row>
    <row r="292" spans="1:4" x14ac:dyDescent="0.35">
      <c r="A292" s="3">
        <v>34376</v>
      </c>
      <c r="B292" s="2">
        <v>5.88</v>
      </c>
      <c r="C292" s="2">
        <v>6.41</v>
      </c>
      <c r="D292">
        <f t="shared" si="8"/>
        <v>1994</v>
      </c>
    </row>
    <row r="293" spans="1:4" x14ac:dyDescent="0.35">
      <c r="A293" s="3">
        <v>34379</v>
      </c>
      <c r="B293" s="2">
        <v>5.9</v>
      </c>
      <c r="C293" s="2">
        <v>6.45</v>
      </c>
      <c r="D293">
        <f t="shared" si="8"/>
        <v>1994</v>
      </c>
    </row>
    <row r="294" spans="1:4" x14ac:dyDescent="0.35">
      <c r="A294" s="3">
        <v>34380</v>
      </c>
      <c r="B294" s="2">
        <v>5.88</v>
      </c>
      <c r="C294" s="2">
        <v>6.45</v>
      </c>
      <c r="D294">
        <f t="shared" si="8"/>
        <v>1994</v>
      </c>
    </row>
    <row r="295" spans="1:4" x14ac:dyDescent="0.35">
      <c r="A295" s="3">
        <v>34381</v>
      </c>
      <c r="B295" s="2">
        <v>5.89</v>
      </c>
      <c r="C295" s="2">
        <v>6.46</v>
      </c>
      <c r="D295">
        <f t="shared" si="8"/>
        <v>1994</v>
      </c>
    </row>
    <row r="296" spans="1:4" x14ac:dyDescent="0.35">
      <c r="A296" s="3">
        <v>34382</v>
      </c>
      <c r="B296" s="2">
        <v>6</v>
      </c>
      <c r="C296" s="2">
        <v>6.54</v>
      </c>
      <c r="D296">
        <f t="shared" si="8"/>
        <v>1994</v>
      </c>
    </row>
    <row r="297" spans="1:4" x14ac:dyDescent="0.35">
      <c r="A297" s="3">
        <v>34383</v>
      </c>
      <c r="B297" s="2">
        <v>6.09</v>
      </c>
      <c r="C297" s="2">
        <v>6.63</v>
      </c>
      <c r="D297">
        <f t="shared" si="8"/>
        <v>1994</v>
      </c>
    </row>
    <row r="298" spans="1:4" x14ac:dyDescent="0.35">
      <c r="A298" s="3">
        <v>34386</v>
      </c>
      <c r="B298" s="2" t="s">
        <v>9</v>
      </c>
      <c r="C298" s="2" t="s">
        <v>9</v>
      </c>
      <c r="D298">
        <f t="shared" si="8"/>
        <v>1994</v>
      </c>
    </row>
    <row r="299" spans="1:4" x14ac:dyDescent="0.35">
      <c r="A299" s="3">
        <v>34387</v>
      </c>
      <c r="B299" s="2">
        <v>6.05</v>
      </c>
      <c r="C299" s="2">
        <v>6.6</v>
      </c>
      <c r="D299">
        <f t="shared" si="8"/>
        <v>1994</v>
      </c>
    </row>
    <row r="300" spans="1:4" x14ac:dyDescent="0.35">
      <c r="A300" s="3">
        <v>34388</v>
      </c>
      <c r="B300" s="2">
        <v>6.13</v>
      </c>
      <c r="C300" s="2">
        <v>6.65</v>
      </c>
      <c r="D300">
        <f t="shared" si="8"/>
        <v>1994</v>
      </c>
    </row>
    <row r="301" spans="1:4" x14ac:dyDescent="0.35">
      <c r="A301" s="3">
        <v>34389</v>
      </c>
      <c r="B301" s="2">
        <v>6.22</v>
      </c>
      <c r="C301" s="2">
        <v>6.75</v>
      </c>
      <c r="D301">
        <f t="shared" si="8"/>
        <v>1994</v>
      </c>
    </row>
    <row r="302" spans="1:4" x14ac:dyDescent="0.35">
      <c r="A302" s="3">
        <v>34390</v>
      </c>
      <c r="B302" s="2">
        <v>6.21</v>
      </c>
      <c r="C302" s="2">
        <v>6.73</v>
      </c>
      <c r="D302">
        <f t="shared" si="8"/>
        <v>1994</v>
      </c>
    </row>
    <row r="303" spans="1:4" x14ac:dyDescent="0.35">
      <c r="A303" s="3">
        <v>34393</v>
      </c>
      <c r="B303" s="2">
        <v>6.15</v>
      </c>
      <c r="C303" s="2">
        <v>6.67</v>
      </c>
      <c r="D303">
        <f t="shared" si="8"/>
        <v>1994</v>
      </c>
    </row>
    <row r="304" spans="1:4" x14ac:dyDescent="0.35">
      <c r="A304" s="3">
        <v>34394</v>
      </c>
      <c r="B304" s="2">
        <v>6.28</v>
      </c>
      <c r="C304" s="2">
        <v>6.79</v>
      </c>
      <c r="D304">
        <f t="shared" si="8"/>
        <v>1994</v>
      </c>
    </row>
    <row r="305" spans="1:4" x14ac:dyDescent="0.35">
      <c r="A305" s="3">
        <v>34395</v>
      </c>
      <c r="B305" s="2">
        <v>6.3</v>
      </c>
      <c r="C305" s="2">
        <v>6.79</v>
      </c>
      <c r="D305">
        <f t="shared" si="8"/>
        <v>1994</v>
      </c>
    </row>
    <row r="306" spans="1:4" x14ac:dyDescent="0.35">
      <c r="A306" s="3">
        <v>34396</v>
      </c>
      <c r="B306" s="2">
        <v>6.35</v>
      </c>
      <c r="C306" s="2">
        <v>6.84</v>
      </c>
      <c r="D306">
        <f t="shared" si="8"/>
        <v>1994</v>
      </c>
    </row>
    <row r="307" spans="1:4" x14ac:dyDescent="0.35">
      <c r="A307" s="3">
        <v>34397</v>
      </c>
      <c r="B307" s="2">
        <v>6.38</v>
      </c>
      <c r="C307" s="2">
        <v>6.85</v>
      </c>
      <c r="D307">
        <f t="shared" si="8"/>
        <v>1994</v>
      </c>
    </row>
    <row r="308" spans="1:4" x14ac:dyDescent="0.35">
      <c r="A308" s="3">
        <v>34400</v>
      </c>
      <c r="B308" s="2">
        <v>6.32</v>
      </c>
      <c r="C308" s="2">
        <v>6.8</v>
      </c>
      <c r="D308">
        <f t="shared" si="8"/>
        <v>1994</v>
      </c>
    </row>
    <row r="309" spans="1:4" x14ac:dyDescent="0.35">
      <c r="A309" s="3">
        <v>34401</v>
      </c>
      <c r="B309" s="2">
        <v>6.38</v>
      </c>
      <c r="C309" s="2">
        <v>6.85</v>
      </c>
      <c r="D309">
        <f t="shared" si="8"/>
        <v>1994</v>
      </c>
    </row>
    <row r="310" spans="1:4" x14ac:dyDescent="0.35">
      <c r="A310" s="3">
        <v>34402</v>
      </c>
      <c r="B310" s="2">
        <v>6.38</v>
      </c>
      <c r="C310" s="2">
        <v>6.85</v>
      </c>
      <c r="D310">
        <f t="shared" si="8"/>
        <v>1994</v>
      </c>
    </row>
    <row r="311" spans="1:4" x14ac:dyDescent="0.35">
      <c r="A311" s="3">
        <v>34403</v>
      </c>
      <c r="B311" s="2">
        <v>6.48</v>
      </c>
      <c r="C311" s="2">
        <v>6.94</v>
      </c>
      <c r="D311">
        <f t="shared" si="8"/>
        <v>1994</v>
      </c>
    </row>
    <row r="312" spans="1:4" x14ac:dyDescent="0.35">
      <c r="A312" s="3">
        <v>34404</v>
      </c>
      <c r="B312" s="2">
        <v>6.46</v>
      </c>
      <c r="C312" s="2">
        <v>6.91</v>
      </c>
      <c r="D312">
        <f t="shared" si="8"/>
        <v>1994</v>
      </c>
    </row>
    <row r="313" spans="1:4" x14ac:dyDescent="0.35">
      <c r="A313" s="3">
        <v>34407</v>
      </c>
      <c r="B313" s="2">
        <v>6.5</v>
      </c>
      <c r="C313" s="2">
        <v>6.93</v>
      </c>
      <c r="D313">
        <f t="shared" si="8"/>
        <v>1994</v>
      </c>
    </row>
    <row r="314" spans="1:4" x14ac:dyDescent="0.35">
      <c r="A314" s="3">
        <v>34408</v>
      </c>
      <c r="B314" s="2">
        <v>6.47</v>
      </c>
      <c r="C314" s="2">
        <v>6.9</v>
      </c>
      <c r="D314">
        <f t="shared" si="8"/>
        <v>1994</v>
      </c>
    </row>
    <row r="315" spans="1:4" x14ac:dyDescent="0.35">
      <c r="A315" s="3">
        <v>34409</v>
      </c>
      <c r="B315" s="2">
        <v>6.4</v>
      </c>
      <c r="C315" s="2">
        <v>6.82</v>
      </c>
      <c r="D315">
        <f t="shared" si="8"/>
        <v>1994</v>
      </c>
    </row>
    <row r="316" spans="1:4" x14ac:dyDescent="0.35">
      <c r="A316" s="3">
        <v>34410</v>
      </c>
      <c r="B316" s="2">
        <v>6.4</v>
      </c>
      <c r="C316" s="2">
        <v>6.82</v>
      </c>
      <c r="D316">
        <f t="shared" si="8"/>
        <v>1994</v>
      </c>
    </row>
    <row r="317" spans="1:4" x14ac:dyDescent="0.35">
      <c r="A317" s="3">
        <v>34411</v>
      </c>
      <c r="B317" s="2">
        <v>6.49</v>
      </c>
      <c r="C317" s="2">
        <v>6.9</v>
      </c>
      <c r="D317">
        <f t="shared" si="8"/>
        <v>1994</v>
      </c>
    </row>
    <row r="318" spans="1:4" x14ac:dyDescent="0.35">
      <c r="A318" s="3">
        <v>34414</v>
      </c>
      <c r="B318" s="2">
        <v>6.55</v>
      </c>
      <c r="C318" s="2">
        <v>6.94</v>
      </c>
      <c r="D318">
        <f t="shared" si="8"/>
        <v>1994</v>
      </c>
    </row>
    <row r="319" spans="1:4" x14ac:dyDescent="0.35">
      <c r="A319" s="3">
        <v>34415</v>
      </c>
      <c r="B319" s="2">
        <v>6.44</v>
      </c>
      <c r="C319" s="2">
        <v>6.85</v>
      </c>
      <c r="D319">
        <f t="shared" si="8"/>
        <v>1994</v>
      </c>
    </row>
    <row r="320" spans="1:4" x14ac:dyDescent="0.35">
      <c r="A320" s="3">
        <v>34416</v>
      </c>
      <c r="B320" s="2">
        <v>6.44</v>
      </c>
      <c r="C320" s="2">
        <v>6.85</v>
      </c>
      <c r="D320">
        <f t="shared" si="8"/>
        <v>1994</v>
      </c>
    </row>
    <row r="321" spans="1:4" x14ac:dyDescent="0.35">
      <c r="A321" s="3">
        <v>34417</v>
      </c>
      <c r="B321" s="2">
        <v>6.58</v>
      </c>
      <c r="C321" s="2">
        <v>6.98</v>
      </c>
      <c r="D321">
        <f t="shared" si="8"/>
        <v>1994</v>
      </c>
    </row>
    <row r="322" spans="1:4" x14ac:dyDescent="0.35">
      <c r="A322" s="3">
        <v>34418</v>
      </c>
      <c r="B322" s="2">
        <v>6.61</v>
      </c>
      <c r="C322" s="2">
        <v>6.99</v>
      </c>
      <c r="D322">
        <f t="shared" si="8"/>
        <v>1994</v>
      </c>
    </row>
    <row r="323" spans="1:4" x14ac:dyDescent="0.35">
      <c r="A323" s="3">
        <v>34421</v>
      </c>
      <c r="B323" s="2">
        <v>6.63</v>
      </c>
      <c r="C323" s="2">
        <v>6.98</v>
      </c>
      <c r="D323">
        <f t="shared" si="8"/>
        <v>1994</v>
      </c>
    </row>
    <row r="324" spans="1:4" x14ac:dyDescent="0.35">
      <c r="A324" s="3">
        <v>34422</v>
      </c>
      <c r="B324" s="2">
        <v>6.71</v>
      </c>
      <c r="C324" s="2">
        <v>7.06</v>
      </c>
      <c r="D324">
        <f t="shared" ref="D324:D387" si="9">YEAR(A324)</f>
        <v>1994</v>
      </c>
    </row>
    <row r="325" spans="1:4" x14ac:dyDescent="0.35">
      <c r="A325" s="3">
        <v>34423</v>
      </c>
      <c r="B325" s="2">
        <v>6.78</v>
      </c>
      <c r="C325" s="2">
        <v>7.1</v>
      </c>
      <c r="D325">
        <f t="shared" si="9"/>
        <v>1994</v>
      </c>
    </row>
    <row r="326" spans="1:4" x14ac:dyDescent="0.35">
      <c r="A326" s="3">
        <v>34424</v>
      </c>
      <c r="B326" s="2">
        <v>6.77</v>
      </c>
      <c r="C326" s="2">
        <v>7.11</v>
      </c>
      <c r="D326">
        <f t="shared" si="9"/>
        <v>1994</v>
      </c>
    </row>
    <row r="327" spans="1:4" x14ac:dyDescent="0.35">
      <c r="A327" s="3">
        <v>34425</v>
      </c>
      <c r="B327" s="2" t="s">
        <v>9</v>
      </c>
      <c r="C327" s="2" t="s">
        <v>9</v>
      </c>
      <c r="D327">
        <f t="shared" si="9"/>
        <v>1994</v>
      </c>
    </row>
    <row r="328" spans="1:4" x14ac:dyDescent="0.35">
      <c r="A328" s="3">
        <v>34428</v>
      </c>
      <c r="B328" s="2">
        <v>7.16</v>
      </c>
      <c r="C328" s="2">
        <v>7.43</v>
      </c>
      <c r="D328">
        <f t="shared" si="9"/>
        <v>1994</v>
      </c>
    </row>
    <row r="329" spans="1:4" x14ac:dyDescent="0.35">
      <c r="A329" s="3">
        <v>34429</v>
      </c>
      <c r="B329" s="2">
        <v>6.97</v>
      </c>
      <c r="C329" s="2">
        <v>7.28</v>
      </c>
      <c r="D329">
        <f t="shared" si="9"/>
        <v>1994</v>
      </c>
    </row>
    <row r="330" spans="1:4" x14ac:dyDescent="0.35">
      <c r="A330" s="3">
        <v>34430</v>
      </c>
      <c r="B330" s="2">
        <v>6.93</v>
      </c>
      <c r="C330" s="2">
        <v>7.25</v>
      </c>
      <c r="D330">
        <f t="shared" si="9"/>
        <v>1994</v>
      </c>
    </row>
    <row r="331" spans="1:4" x14ac:dyDescent="0.35">
      <c r="A331" s="3">
        <v>34431</v>
      </c>
      <c r="B331" s="2">
        <v>6.86</v>
      </c>
      <c r="C331" s="2">
        <v>7.21</v>
      </c>
      <c r="D331">
        <f t="shared" si="9"/>
        <v>1994</v>
      </c>
    </row>
    <row r="332" spans="1:4" x14ac:dyDescent="0.35">
      <c r="A332" s="3">
        <v>34432</v>
      </c>
      <c r="B332" s="2">
        <v>6.94</v>
      </c>
      <c r="C332" s="2">
        <v>7.26</v>
      </c>
      <c r="D332">
        <f t="shared" si="9"/>
        <v>1994</v>
      </c>
    </row>
    <row r="333" spans="1:4" x14ac:dyDescent="0.35">
      <c r="A333" s="3">
        <v>34435</v>
      </c>
      <c r="B333" s="2">
        <v>6.92</v>
      </c>
      <c r="C333" s="2">
        <v>7.24</v>
      </c>
      <c r="D333">
        <f t="shared" si="9"/>
        <v>1994</v>
      </c>
    </row>
    <row r="334" spans="1:4" x14ac:dyDescent="0.35">
      <c r="A334" s="3">
        <v>34436</v>
      </c>
      <c r="B334" s="2">
        <v>6.87</v>
      </c>
      <c r="C334" s="2">
        <v>7.2</v>
      </c>
      <c r="D334">
        <f t="shared" si="9"/>
        <v>1994</v>
      </c>
    </row>
    <row r="335" spans="1:4" x14ac:dyDescent="0.35">
      <c r="A335" s="3">
        <v>34437</v>
      </c>
      <c r="B335" s="2">
        <v>6.93</v>
      </c>
      <c r="C335" s="2">
        <v>7.26</v>
      </c>
      <c r="D335">
        <f t="shared" si="9"/>
        <v>1994</v>
      </c>
    </row>
    <row r="336" spans="1:4" x14ac:dyDescent="0.35">
      <c r="A336" s="3">
        <v>34438</v>
      </c>
      <c r="B336" s="2">
        <v>6.97</v>
      </c>
      <c r="C336" s="2">
        <v>7.29</v>
      </c>
      <c r="D336">
        <f t="shared" si="9"/>
        <v>1994</v>
      </c>
    </row>
    <row r="337" spans="1:4" x14ac:dyDescent="0.35">
      <c r="A337" s="3">
        <v>34439</v>
      </c>
      <c r="B337" s="2">
        <v>6.97</v>
      </c>
      <c r="C337" s="2">
        <v>7.29</v>
      </c>
      <c r="D337">
        <f t="shared" si="9"/>
        <v>1994</v>
      </c>
    </row>
    <row r="338" spans="1:4" x14ac:dyDescent="0.35">
      <c r="A338" s="3">
        <v>34442</v>
      </c>
      <c r="B338" s="2">
        <v>7.14</v>
      </c>
      <c r="C338" s="2">
        <v>7.41</v>
      </c>
      <c r="D338">
        <f t="shared" si="9"/>
        <v>1994</v>
      </c>
    </row>
    <row r="339" spans="1:4" x14ac:dyDescent="0.35">
      <c r="A339" s="3">
        <v>34443</v>
      </c>
      <c r="B339" s="2">
        <v>7.1</v>
      </c>
      <c r="C339" s="2">
        <v>7.37</v>
      </c>
      <c r="D339">
        <f t="shared" si="9"/>
        <v>1994</v>
      </c>
    </row>
    <row r="340" spans="1:4" x14ac:dyDescent="0.35">
      <c r="A340" s="3">
        <v>34444</v>
      </c>
      <c r="B340" s="2">
        <v>7.05</v>
      </c>
      <c r="C340" s="2">
        <v>7.33</v>
      </c>
      <c r="D340">
        <f t="shared" si="9"/>
        <v>1994</v>
      </c>
    </row>
    <row r="341" spans="1:4" x14ac:dyDescent="0.35">
      <c r="A341" s="3">
        <v>34445</v>
      </c>
      <c r="B341" s="2">
        <v>6.91</v>
      </c>
      <c r="C341" s="2">
        <v>7.22</v>
      </c>
      <c r="D341">
        <f t="shared" si="9"/>
        <v>1994</v>
      </c>
    </row>
    <row r="342" spans="1:4" x14ac:dyDescent="0.35">
      <c r="A342" s="3">
        <v>34446</v>
      </c>
      <c r="B342" s="2">
        <v>6.93</v>
      </c>
      <c r="C342" s="2">
        <v>7.21</v>
      </c>
      <c r="D342">
        <f t="shared" si="9"/>
        <v>1994</v>
      </c>
    </row>
    <row r="343" spans="1:4" x14ac:dyDescent="0.35">
      <c r="A343" s="3">
        <v>34449</v>
      </c>
      <c r="B343" s="2">
        <v>6.86</v>
      </c>
      <c r="C343" s="2">
        <v>7.14</v>
      </c>
      <c r="D343">
        <f t="shared" si="9"/>
        <v>1994</v>
      </c>
    </row>
    <row r="344" spans="1:4" x14ac:dyDescent="0.35">
      <c r="A344" s="3">
        <v>34450</v>
      </c>
      <c r="B344" s="2">
        <v>6.86</v>
      </c>
      <c r="C344" s="2">
        <v>7.12</v>
      </c>
      <c r="D344">
        <f t="shared" si="9"/>
        <v>1994</v>
      </c>
    </row>
    <row r="345" spans="1:4" x14ac:dyDescent="0.35">
      <c r="A345" s="3">
        <v>34451</v>
      </c>
      <c r="B345" s="2" t="s">
        <v>9</v>
      </c>
      <c r="C345" s="2" t="s">
        <v>9</v>
      </c>
      <c r="D345">
        <f t="shared" si="9"/>
        <v>1994</v>
      </c>
    </row>
    <row r="346" spans="1:4" x14ac:dyDescent="0.35">
      <c r="A346" s="3">
        <v>34452</v>
      </c>
      <c r="B346" s="2">
        <v>7.04</v>
      </c>
      <c r="C346" s="2">
        <v>7.29</v>
      </c>
      <c r="D346">
        <f t="shared" si="9"/>
        <v>1994</v>
      </c>
    </row>
    <row r="347" spans="1:4" x14ac:dyDescent="0.35">
      <c r="A347" s="3">
        <v>34453</v>
      </c>
      <c r="B347" s="2">
        <v>7.06</v>
      </c>
      <c r="C347" s="2">
        <v>7.31</v>
      </c>
      <c r="D347">
        <f t="shared" si="9"/>
        <v>1994</v>
      </c>
    </row>
    <row r="348" spans="1:4" x14ac:dyDescent="0.35">
      <c r="A348" s="3">
        <v>34456</v>
      </c>
      <c r="B348" s="2">
        <v>7.09</v>
      </c>
      <c r="C348" s="2">
        <v>7.33</v>
      </c>
      <c r="D348">
        <f t="shared" si="9"/>
        <v>1994</v>
      </c>
    </row>
    <row r="349" spans="1:4" x14ac:dyDescent="0.35">
      <c r="A349" s="3">
        <v>34457</v>
      </c>
      <c r="B349" s="2">
        <v>7.13</v>
      </c>
      <c r="C349" s="2">
        <v>7.35</v>
      </c>
      <c r="D349">
        <f t="shared" si="9"/>
        <v>1994</v>
      </c>
    </row>
    <row r="350" spans="1:4" x14ac:dyDescent="0.35">
      <c r="A350" s="3">
        <v>34458</v>
      </c>
      <c r="B350" s="2">
        <v>7.14</v>
      </c>
      <c r="C350" s="2">
        <v>7.35</v>
      </c>
      <c r="D350">
        <f t="shared" si="9"/>
        <v>1994</v>
      </c>
    </row>
    <row r="351" spans="1:4" x14ac:dyDescent="0.35">
      <c r="A351" s="3">
        <v>34459</v>
      </c>
      <c r="B351" s="2">
        <v>7.11</v>
      </c>
      <c r="C351" s="2">
        <v>7.33</v>
      </c>
      <c r="D351">
        <f t="shared" si="9"/>
        <v>1994</v>
      </c>
    </row>
    <row r="352" spans="1:4" x14ac:dyDescent="0.35">
      <c r="A352" s="3">
        <v>34460</v>
      </c>
      <c r="B352" s="2">
        <v>7.35</v>
      </c>
      <c r="C352" s="2">
        <v>7.53</v>
      </c>
      <c r="D352">
        <f t="shared" si="9"/>
        <v>1994</v>
      </c>
    </row>
    <row r="353" spans="1:4" x14ac:dyDescent="0.35">
      <c r="A353" s="3">
        <v>34463</v>
      </c>
      <c r="B353" s="2">
        <v>7.49</v>
      </c>
      <c r="C353" s="2">
        <v>7.63</v>
      </c>
      <c r="D353">
        <f t="shared" si="9"/>
        <v>1994</v>
      </c>
    </row>
    <row r="354" spans="1:4" x14ac:dyDescent="0.35">
      <c r="A354" s="3">
        <v>34464</v>
      </c>
      <c r="B354" s="2">
        <v>7.33</v>
      </c>
      <c r="C354" s="2">
        <v>7.5</v>
      </c>
      <c r="D354">
        <f t="shared" si="9"/>
        <v>1994</v>
      </c>
    </row>
    <row r="355" spans="1:4" x14ac:dyDescent="0.35">
      <c r="A355" s="3">
        <v>34465</v>
      </c>
      <c r="B355" s="2">
        <v>7.4</v>
      </c>
      <c r="C355" s="2">
        <v>7.6</v>
      </c>
      <c r="D355">
        <f t="shared" si="9"/>
        <v>1994</v>
      </c>
    </row>
    <row r="356" spans="1:4" x14ac:dyDescent="0.35">
      <c r="A356" s="3">
        <v>34466</v>
      </c>
      <c r="B356" s="2">
        <v>7.36</v>
      </c>
      <c r="C356" s="2">
        <v>7.57</v>
      </c>
      <c r="D356">
        <f t="shared" si="9"/>
        <v>1994</v>
      </c>
    </row>
    <row r="357" spans="1:4" x14ac:dyDescent="0.35">
      <c r="A357" s="3">
        <v>34467</v>
      </c>
      <c r="B357" s="2">
        <v>7.29</v>
      </c>
      <c r="C357" s="2">
        <v>7.5</v>
      </c>
      <c r="D357">
        <f t="shared" si="9"/>
        <v>1994</v>
      </c>
    </row>
    <row r="358" spans="1:4" x14ac:dyDescent="0.35">
      <c r="A358" s="3">
        <v>34470</v>
      </c>
      <c r="B358" s="2">
        <v>7.24</v>
      </c>
      <c r="C358" s="2">
        <v>7.46</v>
      </c>
      <c r="D358">
        <f t="shared" si="9"/>
        <v>1994</v>
      </c>
    </row>
    <row r="359" spans="1:4" x14ac:dyDescent="0.35">
      <c r="A359" s="3">
        <v>34471</v>
      </c>
      <c r="B359" s="2">
        <v>7.03</v>
      </c>
      <c r="C359" s="2">
        <v>7.27</v>
      </c>
      <c r="D359">
        <f t="shared" si="9"/>
        <v>1994</v>
      </c>
    </row>
    <row r="360" spans="1:4" x14ac:dyDescent="0.35">
      <c r="A360" s="3">
        <v>34472</v>
      </c>
      <c r="B360" s="2">
        <v>7.03</v>
      </c>
      <c r="C360" s="2">
        <v>7.27</v>
      </c>
      <c r="D360">
        <f t="shared" si="9"/>
        <v>1994</v>
      </c>
    </row>
    <row r="361" spans="1:4" x14ac:dyDescent="0.35">
      <c r="A361" s="3">
        <v>34473</v>
      </c>
      <c r="B361" s="2">
        <v>6.96</v>
      </c>
      <c r="C361" s="2">
        <v>7.24</v>
      </c>
      <c r="D361">
        <f t="shared" si="9"/>
        <v>1994</v>
      </c>
    </row>
    <row r="362" spans="1:4" x14ac:dyDescent="0.35">
      <c r="A362" s="3">
        <v>34474</v>
      </c>
      <c r="B362" s="2">
        <v>7.02</v>
      </c>
      <c r="C362" s="2">
        <v>7.3</v>
      </c>
      <c r="D362">
        <f t="shared" si="9"/>
        <v>1994</v>
      </c>
    </row>
    <row r="363" spans="1:4" x14ac:dyDescent="0.35">
      <c r="A363" s="3">
        <v>34477</v>
      </c>
      <c r="B363" s="2">
        <v>7.19</v>
      </c>
      <c r="C363" s="2">
        <v>7.44</v>
      </c>
      <c r="D363">
        <f t="shared" si="9"/>
        <v>1994</v>
      </c>
    </row>
    <row r="364" spans="1:4" x14ac:dyDescent="0.35">
      <c r="A364" s="3">
        <v>34478</v>
      </c>
      <c r="B364" s="2">
        <v>7.17</v>
      </c>
      <c r="C364" s="2">
        <v>7.41</v>
      </c>
      <c r="D364">
        <f t="shared" si="9"/>
        <v>1994</v>
      </c>
    </row>
    <row r="365" spans="1:4" x14ac:dyDescent="0.35">
      <c r="A365" s="3">
        <v>34479</v>
      </c>
      <c r="B365" s="2">
        <v>7.14</v>
      </c>
      <c r="C365" s="2">
        <v>7.37</v>
      </c>
      <c r="D365">
        <f t="shared" si="9"/>
        <v>1994</v>
      </c>
    </row>
    <row r="366" spans="1:4" x14ac:dyDescent="0.35">
      <c r="A366" s="3">
        <v>34480</v>
      </c>
      <c r="B366" s="2">
        <v>7.09</v>
      </c>
      <c r="C366" s="2">
        <v>7.37</v>
      </c>
      <c r="D366">
        <f t="shared" si="9"/>
        <v>1994</v>
      </c>
    </row>
    <row r="367" spans="1:4" x14ac:dyDescent="0.35">
      <c r="A367" s="3">
        <v>34481</v>
      </c>
      <c r="B367" s="2">
        <v>7.12</v>
      </c>
      <c r="C367" s="2">
        <v>7.4</v>
      </c>
      <c r="D367">
        <f t="shared" si="9"/>
        <v>1994</v>
      </c>
    </row>
    <row r="368" spans="1:4" x14ac:dyDescent="0.35">
      <c r="A368" s="3">
        <v>34484</v>
      </c>
      <c r="B368" s="2" t="s">
        <v>9</v>
      </c>
      <c r="C368" s="2" t="s">
        <v>9</v>
      </c>
      <c r="D368">
        <f t="shared" si="9"/>
        <v>1994</v>
      </c>
    </row>
    <row r="369" spans="1:4" x14ac:dyDescent="0.35">
      <c r="A369" s="3">
        <v>34485</v>
      </c>
      <c r="B369" s="2">
        <v>7.17</v>
      </c>
      <c r="C369" s="2">
        <v>7.44</v>
      </c>
      <c r="D369">
        <f t="shared" si="9"/>
        <v>1994</v>
      </c>
    </row>
    <row r="370" spans="1:4" x14ac:dyDescent="0.35">
      <c r="A370" s="3">
        <v>34486</v>
      </c>
      <c r="B370" s="2">
        <v>7.12</v>
      </c>
      <c r="C370" s="2">
        <v>7.39</v>
      </c>
      <c r="D370">
        <f t="shared" si="9"/>
        <v>1994</v>
      </c>
    </row>
    <row r="371" spans="1:4" x14ac:dyDescent="0.35">
      <c r="A371" s="3">
        <v>34487</v>
      </c>
      <c r="B371" s="2">
        <v>7.07</v>
      </c>
      <c r="C371" s="2">
        <v>7.35</v>
      </c>
      <c r="D371">
        <f t="shared" si="9"/>
        <v>1994</v>
      </c>
    </row>
    <row r="372" spans="1:4" x14ac:dyDescent="0.35">
      <c r="A372" s="3">
        <v>34488</v>
      </c>
      <c r="B372" s="2">
        <v>6.98</v>
      </c>
      <c r="C372" s="2">
        <v>7.26</v>
      </c>
      <c r="D372">
        <f t="shared" si="9"/>
        <v>1994</v>
      </c>
    </row>
    <row r="373" spans="1:4" x14ac:dyDescent="0.35">
      <c r="A373" s="3">
        <v>34491</v>
      </c>
      <c r="B373" s="2">
        <v>6.91</v>
      </c>
      <c r="C373" s="2">
        <v>7.21</v>
      </c>
      <c r="D373">
        <f t="shared" si="9"/>
        <v>1994</v>
      </c>
    </row>
    <row r="374" spans="1:4" x14ac:dyDescent="0.35">
      <c r="A374" s="3">
        <v>34492</v>
      </c>
      <c r="B374" s="2">
        <v>6.95</v>
      </c>
      <c r="C374" s="2">
        <v>7.26</v>
      </c>
      <c r="D374">
        <f t="shared" si="9"/>
        <v>1994</v>
      </c>
    </row>
    <row r="375" spans="1:4" x14ac:dyDescent="0.35">
      <c r="A375" s="3">
        <v>34493</v>
      </c>
      <c r="B375" s="2">
        <v>6.96</v>
      </c>
      <c r="C375" s="2">
        <v>7.28</v>
      </c>
      <c r="D375">
        <f t="shared" si="9"/>
        <v>1994</v>
      </c>
    </row>
    <row r="376" spans="1:4" x14ac:dyDescent="0.35">
      <c r="A376" s="3">
        <v>34494</v>
      </c>
      <c r="B376" s="2">
        <v>6.98</v>
      </c>
      <c r="C376" s="2">
        <v>7.28</v>
      </c>
      <c r="D376">
        <f t="shared" si="9"/>
        <v>1994</v>
      </c>
    </row>
    <row r="377" spans="1:4" x14ac:dyDescent="0.35">
      <c r="A377" s="3">
        <v>34495</v>
      </c>
      <c r="B377" s="2">
        <v>7.03</v>
      </c>
      <c r="C377" s="2">
        <v>7.32</v>
      </c>
      <c r="D377">
        <f t="shared" si="9"/>
        <v>1994</v>
      </c>
    </row>
    <row r="378" spans="1:4" x14ac:dyDescent="0.35">
      <c r="A378" s="3">
        <v>34498</v>
      </c>
      <c r="B378" s="2">
        <v>7.07</v>
      </c>
      <c r="C378" s="2">
        <v>7.36</v>
      </c>
      <c r="D378">
        <f t="shared" si="9"/>
        <v>1994</v>
      </c>
    </row>
    <row r="379" spans="1:4" x14ac:dyDescent="0.35">
      <c r="A379" s="3">
        <v>34499</v>
      </c>
      <c r="B379" s="2">
        <v>7</v>
      </c>
      <c r="C379" s="2">
        <v>7.31</v>
      </c>
      <c r="D379">
        <f t="shared" si="9"/>
        <v>1994</v>
      </c>
    </row>
    <row r="380" spans="1:4" x14ac:dyDescent="0.35">
      <c r="A380" s="3">
        <v>34500</v>
      </c>
      <c r="B380" s="2">
        <v>7.1</v>
      </c>
      <c r="C380" s="2">
        <v>7.41</v>
      </c>
      <c r="D380">
        <f t="shared" si="9"/>
        <v>1994</v>
      </c>
    </row>
    <row r="381" spans="1:4" x14ac:dyDescent="0.35">
      <c r="A381" s="3">
        <v>34501</v>
      </c>
      <c r="B381" s="2">
        <v>7.07</v>
      </c>
      <c r="C381" s="2">
        <v>7.38</v>
      </c>
      <c r="D381">
        <f t="shared" si="9"/>
        <v>1994</v>
      </c>
    </row>
    <row r="382" spans="1:4" x14ac:dyDescent="0.35">
      <c r="A382" s="3">
        <v>34502</v>
      </c>
      <c r="B382" s="2">
        <v>7.14</v>
      </c>
      <c r="C382" s="2">
        <v>7.45</v>
      </c>
      <c r="D382">
        <f t="shared" si="9"/>
        <v>1994</v>
      </c>
    </row>
    <row r="383" spans="1:4" x14ac:dyDescent="0.35">
      <c r="A383" s="3">
        <v>34505</v>
      </c>
      <c r="B383" s="2">
        <v>7.16</v>
      </c>
      <c r="C383" s="2">
        <v>7.46</v>
      </c>
      <c r="D383">
        <f t="shared" si="9"/>
        <v>1994</v>
      </c>
    </row>
    <row r="384" spans="1:4" x14ac:dyDescent="0.35">
      <c r="A384" s="3">
        <v>34506</v>
      </c>
      <c r="B384" s="2">
        <v>7.22</v>
      </c>
      <c r="C384" s="2">
        <v>7.51</v>
      </c>
      <c r="D384">
        <f t="shared" si="9"/>
        <v>1994</v>
      </c>
    </row>
    <row r="385" spans="1:4" x14ac:dyDescent="0.35">
      <c r="A385" s="3">
        <v>34507</v>
      </c>
      <c r="B385" s="2">
        <v>7.13</v>
      </c>
      <c r="C385" s="2">
        <v>7.41</v>
      </c>
      <c r="D385">
        <f t="shared" si="9"/>
        <v>1994</v>
      </c>
    </row>
    <row r="386" spans="1:4" x14ac:dyDescent="0.35">
      <c r="A386" s="3">
        <v>34508</v>
      </c>
      <c r="B386" s="2">
        <v>7.1</v>
      </c>
      <c r="C386" s="2">
        <v>7.4</v>
      </c>
      <c r="D386">
        <f t="shared" si="9"/>
        <v>1994</v>
      </c>
    </row>
    <row r="387" spans="1:4" x14ac:dyDescent="0.35">
      <c r="A387" s="3">
        <v>34509</v>
      </c>
      <c r="B387" s="2">
        <v>7.22</v>
      </c>
      <c r="C387" s="2">
        <v>7.52</v>
      </c>
      <c r="D387">
        <f t="shared" si="9"/>
        <v>1994</v>
      </c>
    </row>
    <row r="388" spans="1:4" x14ac:dyDescent="0.35">
      <c r="A388" s="3">
        <v>34512</v>
      </c>
      <c r="B388" s="2">
        <v>7.18</v>
      </c>
      <c r="C388" s="2">
        <v>7.46</v>
      </c>
      <c r="D388">
        <f t="shared" ref="D388:D451" si="10">YEAR(A388)</f>
        <v>1994</v>
      </c>
    </row>
    <row r="389" spans="1:4" x14ac:dyDescent="0.35">
      <c r="A389" s="3">
        <v>34513</v>
      </c>
      <c r="B389" s="2">
        <v>7.26</v>
      </c>
      <c r="C389" s="2">
        <v>7.53</v>
      </c>
      <c r="D389">
        <f t="shared" si="10"/>
        <v>1994</v>
      </c>
    </row>
    <row r="390" spans="1:4" x14ac:dyDescent="0.35">
      <c r="A390" s="3">
        <v>34514</v>
      </c>
      <c r="B390" s="2">
        <v>7.24</v>
      </c>
      <c r="C390" s="2">
        <v>7.51</v>
      </c>
      <c r="D390">
        <f t="shared" si="10"/>
        <v>1994</v>
      </c>
    </row>
    <row r="391" spans="1:4" x14ac:dyDescent="0.35">
      <c r="A391" s="3">
        <v>34515</v>
      </c>
      <c r="B391" s="2">
        <v>7.34</v>
      </c>
      <c r="C391" s="2">
        <v>7.63</v>
      </c>
      <c r="D391">
        <f t="shared" si="10"/>
        <v>1994</v>
      </c>
    </row>
    <row r="392" spans="1:4" x14ac:dyDescent="0.35">
      <c r="A392" s="3">
        <v>34516</v>
      </c>
      <c r="B392" s="2">
        <v>7.34</v>
      </c>
      <c r="C392" s="2">
        <v>7.62</v>
      </c>
      <c r="D392">
        <f t="shared" si="10"/>
        <v>1994</v>
      </c>
    </row>
    <row r="393" spans="1:4" x14ac:dyDescent="0.35">
      <c r="A393" s="3">
        <v>34519</v>
      </c>
      <c r="B393" s="2" t="s">
        <v>9</v>
      </c>
      <c r="C393" s="2" t="s">
        <v>9</v>
      </c>
      <c r="D393">
        <f t="shared" si="10"/>
        <v>1994</v>
      </c>
    </row>
    <row r="394" spans="1:4" x14ac:dyDescent="0.35">
      <c r="A394" s="3">
        <v>34520</v>
      </c>
      <c r="B394" s="2">
        <v>7.31</v>
      </c>
      <c r="C394" s="2">
        <v>7.6</v>
      </c>
      <c r="D394">
        <f t="shared" si="10"/>
        <v>1994</v>
      </c>
    </row>
    <row r="395" spans="1:4" x14ac:dyDescent="0.35">
      <c r="A395" s="3">
        <v>34521</v>
      </c>
      <c r="B395" s="2">
        <v>7.32</v>
      </c>
      <c r="C395" s="2">
        <v>7.61</v>
      </c>
      <c r="D395">
        <f t="shared" si="10"/>
        <v>1994</v>
      </c>
    </row>
    <row r="396" spans="1:4" x14ac:dyDescent="0.35">
      <c r="A396" s="3">
        <v>34522</v>
      </c>
      <c r="B396" s="2">
        <v>7.3</v>
      </c>
      <c r="C396" s="2">
        <v>7.6</v>
      </c>
      <c r="D396">
        <f t="shared" si="10"/>
        <v>1994</v>
      </c>
    </row>
    <row r="397" spans="1:4" x14ac:dyDescent="0.35">
      <c r="A397" s="3">
        <v>34523</v>
      </c>
      <c r="B397" s="2">
        <v>7.42</v>
      </c>
      <c r="C397" s="2">
        <v>7.7</v>
      </c>
      <c r="D397">
        <f t="shared" si="10"/>
        <v>1994</v>
      </c>
    </row>
    <row r="398" spans="1:4" x14ac:dyDescent="0.35">
      <c r="A398" s="3">
        <v>34526</v>
      </c>
      <c r="B398" s="2">
        <v>7.47</v>
      </c>
      <c r="C398" s="2">
        <v>7.73</v>
      </c>
      <c r="D398">
        <f t="shared" si="10"/>
        <v>1994</v>
      </c>
    </row>
    <row r="399" spans="1:4" x14ac:dyDescent="0.35">
      <c r="A399" s="3">
        <v>34527</v>
      </c>
      <c r="B399" s="2">
        <v>7.43</v>
      </c>
      <c r="C399" s="2">
        <v>7.69</v>
      </c>
      <c r="D399">
        <f t="shared" si="10"/>
        <v>1994</v>
      </c>
    </row>
    <row r="400" spans="1:4" x14ac:dyDescent="0.35">
      <c r="A400" s="3">
        <v>34528</v>
      </c>
      <c r="B400" s="2">
        <v>7.41</v>
      </c>
      <c r="C400" s="2">
        <v>7.68</v>
      </c>
      <c r="D400">
        <f t="shared" si="10"/>
        <v>1994</v>
      </c>
    </row>
    <row r="401" spans="1:4" x14ac:dyDescent="0.35">
      <c r="A401" s="3">
        <v>34529</v>
      </c>
      <c r="B401" s="2">
        <v>7.25</v>
      </c>
      <c r="C401" s="2">
        <v>7.54</v>
      </c>
      <c r="D401">
        <f t="shared" si="10"/>
        <v>1994</v>
      </c>
    </row>
    <row r="402" spans="1:4" x14ac:dyDescent="0.35">
      <c r="A402" s="3">
        <v>34530</v>
      </c>
      <c r="B402" s="2">
        <v>7.25</v>
      </c>
      <c r="C402" s="2">
        <v>7.55</v>
      </c>
      <c r="D402">
        <f t="shared" si="10"/>
        <v>1994</v>
      </c>
    </row>
    <row r="403" spans="1:4" x14ac:dyDescent="0.35">
      <c r="A403" s="3">
        <v>34533</v>
      </c>
      <c r="B403" s="2">
        <v>7.2</v>
      </c>
      <c r="C403" s="2">
        <v>7.51</v>
      </c>
      <c r="D403">
        <f t="shared" si="10"/>
        <v>1994</v>
      </c>
    </row>
    <row r="404" spans="1:4" x14ac:dyDescent="0.35">
      <c r="A404" s="3">
        <v>34534</v>
      </c>
      <c r="B404" s="2">
        <v>7.15</v>
      </c>
      <c r="C404" s="2">
        <v>7.47</v>
      </c>
      <c r="D404">
        <f t="shared" si="10"/>
        <v>1994</v>
      </c>
    </row>
    <row r="405" spans="1:4" x14ac:dyDescent="0.35">
      <c r="A405" s="3">
        <v>34535</v>
      </c>
      <c r="B405" s="2">
        <v>7.25</v>
      </c>
      <c r="C405" s="2">
        <v>7.55</v>
      </c>
      <c r="D405">
        <f t="shared" si="10"/>
        <v>1994</v>
      </c>
    </row>
    <row r="406" spans="1:4" x14ac:dyDescent="0.35">
      <c r="A406" s="3">
        <v>34536</v>
      </c>
      <c r="B406" s="2">
        <v>7.27</v>
      </c>
      <c r="C406" s="2">
        <v>7.55</v>
      </c>
      <c r="D406">
        <f t="shared" si="10"/>
        <v>1994</v>
      </c>
    </row>
    <row r="407" spans="1:4" x14ac:dyDescent="0.35">
      <c r="A407" s="3">
        <v>34537</v>
      </c>
      <c r="B407" s="2">
        <v>7.29</v>
      </c>
      <c r="C407" s="2">
        <v>7.56</v>
      </c>
      <c r="D407">
        <f t="shared" si="10"/>
        <v>1994</v>
      </c>
    </row>
    <row r="408" spans="1:4" x14ac:dyDescent="0.35">
      <c r="A408" s="3">
        <v>34540</v>
      </c>
      <c r="B408" s="2">
        <v>7.27</v>
      </c>
      <c r="C408" s="2">
        <v>7.53</v>
      </c>
      <c r="D408">
        <f t="shared" si="10"/>
        <v>1994</v>
      </c>
    </row>
    <row r="409" spans="1:4" x14ac:dyDescent="0.35">
      <c r="A409" s="3">
        <v>34541</v>
      </c>
      <c r="B409" s="2">
        <v>7.28</v>
      </c>
      <c r="C409" s="2">
        <v>7.55</v>
      </c>
      <c r="D409">
        <f t="shared" si="10"/>
        <v>1994</v>
      </c>
    </row>
    <row r="410" spans="1:4" x14ac:dyDescent="0.35">
      <c r="A410" s="3">
        <v>34542</v>
      </c>
      <c r="B410" s="2">
        <v>7.34</v>
      </c>
      <c r="C410" s="2">
        <v>7.6</v>
      </c>
      <c r="D410">
        <f t="shared" si="10"/>
        <v>1994</v>
      </c>
    </row>
    <row r="411" spans="1:4" x14ac:dyDescent="0.35">
      <c r="A411" s="3">
        <v>34543</v>
      </c>
      <c r="B411" s="2">
        <v>7.29</v>
      </c>
      <c r="C411" s="2">
        <v>7.55</v>
      </c>
      <c r="D411">
        <f t="shared" si="10"/>
        <v>1994</v>
      </c>
    </row>
    <row r="412" spans="1:4" x14ac:dyDescent="0.35">
      <c r="A412" s="3">
        <v>34544</v>
      </c>
      <c r="B412" s="2">
        <v>7.12</v>
      </c>
      <c r="C412" s="2">
        <v>7.39</v>
      </c>
      <c r="D412">
        <f t="shared" si="10"/>
        <v>1994</v>
      </c>
    </row>
    <row r="413" spans="1:4" x14ac:dyDescent="0.35">
      <c r="A413" s="3">
        <v>34547</v>
      </c>
      <c r="B413" s="2">
        <v>7.13</v>
      </c>
      <c r="C413" s="2">
        <v>7.41</v>
      </c>
      <c r="D413">
        <f t="shared" si="10"/>
        <v>1994</v>
      </c>
    </row>
    <row r="414" spans="1:4" x14ac:dyDescent="0.35">
      <c r="A414" s="3">
        <v>34548</v>
      </c>
      <c r="B414" s="2">
        <v>7.11</v>
      </c>
      <c r="C414" s="2">
        <v>7.4</v>
      </c>
      <c r="D414">
        <f t="shared" si="10"/>
        <v>1994</v>
      </c>
    </row>
    <row r="415" spans="1:4" x14ac:dyDescent="0.35">
      <c r="A415" s="3">
        <v>34549</v>
      </c>
      <c r="B415" s="2">
        <v>7.09</v>
      </c>
      <c r="C415" s="2">
        <v>7.38</v>
      </c>
      <c r="D415">
        <f t="shared" si="10"/>
        <v>1994</v>
      </c>
    </row>
    <row r="416" spans="1:4" x14ac:dyDescent="0.35">
      <c r="A416" s="3">
        <v>34550</v>
      </c>
      <c r="B416" s="2">
        <v>7.12</v>
      </c>
      <c r="C416" s="2">
        <v>7.4</v>
      </c>
      <c r="D416">
        <f t="shared" si="10"/>
        <v>1994</v>
      </c>
    </row>
    <row r="417" spans="1:4" x14ac:dyDescent="0.35">
      <c r="A417" s="3">
        <v>34551</v>
      </c>
      <c r="B417" s="2">
        <v>7.28</v>
      </c>
      <c r="C417" s="2">
        <v>7.54</v>
      </c>
      <c r="D417">
        <f t="shared" si="10"/>
        <v>1994</v>
      </c>
    </row>
    <row r="418" spans="1:4" x14ac:dyDescent="0.35">
      <c r="A418" s="3">
        <v>34554</v>
      </c>
      <c r="B418" s="2">
        <v>7.28</v>
      </c>
      <c r="C418" s="2">
        <v>7.53</v>
      </c>
      <c r="D418">
        <f t="shared" si="10"/>
        <v>1994</v>
      </c>
    </row>
    <row r="419" spans="1:4" x14ac:dyDescent="0.35">
      <c r="A419" s="3">
        <v>34555</v>
      </c>
      <c r="B419" s="2">
        <v>7.33</v>
      </c>
      <c r="C419" s="2">
        <v>7.57</v>
      </c>
      <c r="D419">
        <f t="shared" si="10"/>
        <v>1994</v>
      </c>
    </row>
    <row r="420" spans="1:4" x14ac:dyDescent="0.35">
      <c r="A420" s="3">
        <v>34556</v>
      </c>
      <c r="B420" s="2">
        <v>7.3</v>
      </c>
      <c r="C420" s="2">
        <v>7.58</v>
      </c>
      <c r="D420">
        <f t="shared" si="10"/>
        <v>1994</v>
      </c>
    </row>
    <row r="421" spans="1:4" x14ac:dyDescent="0.35">
      <c r="A421" s="3">
        <v>34557</v>
      </c>
      <c r="B421" s="2">
        <v>7.36</v>
      </c>
      <c r="C421" s="2">
        <v>7.56</v>
      </c>
      <c r="D421">
        <f t="shared" si="10"/>
        <v>1994</v>
      </c>
    </row>
    <row r="422" spans="1:4" x14ac:dyDescent="0.35">
      <c r="A422" s="3">
        <v>34558</v>
      </c>
      <c r="B422" s="2">
        <v>7.27</v>
      </c>
      <c r="C422" s="2">
        <v>7.48</v>
      </c>
      <c r="D422">
        <f t="shared" si="10"/>
        <v>1994</v>
      </c>
    </row>
    <row r="423" spans="1:4" x14ac:dyDescent="0.35">
      <c r="A423" s="3">
        <v>34561</v>
      </c>
      <c r="B423" s="2">
        <v>7.3</v>
      </c>
      <c r="C423" s="2">
        <v>7.51</v>
      </c>
      <c r="D423">
        <f t="shared" si="10"/>
        <v>1994</v>
      </c>
    </row>
    <row r="424" spans="1:4" x14ac:dyDescent="0.35">
      <c r="A424" s="3">
        <v>34562</v>
      </c>
      <c r="B424" s="2">
        <v>7.19</v>
      </c>
      <c r="C424" s="2">
        <v>7.39</v>
      </c>
      <c r="D424">
        <f t="shared" si="10"/>
        <v>1994</v>
      </c>
    </row>
    <row r="425" spans="1:4" x14ac:dyDescent="0.35">
      <c r="A425" s="3">
        <v>34563</v>
      </c>
      <c r="B425" s="2">
        <v>7.15</v>
      </c>
      <c r="C425" s="2">
        <v>7.39</v>
      </c>
      <c r="D425">
        <f t="shared" si="10"/>
        <v>1994</v>
      </c>
    </row>
    <row r="426" spans="1:4" x14ac:dyDescent="0.35">
      <c r="A426" s="3">
        <v>34564</v>
      </c>
      <c r="B426" s="2">
        <v>7.28</v>
      </c>
      <c r="C426" s="2">
        <v>7.5</v>
      </c>
      <c r="D426">
        <f t="shared" si="10"/>
        <v>1994</v>
      </c>
    </row>
    <row r="427" spans="1:4" x14ac:dyDescent="0.35">
      <c r="A427" s="3">
        <v>34565</v>
      </c>
      <c r="B427" s="2">
        <v>7.27</v>
      </c>
      <c r="C427" s="2">
        <v>7.5</v>
      </c>
      <c r="D427">
        <f t="shared" si="10"/>
        <v>1994</v>
      </c>
    </row>
    <row r="428" spans="1:4" x14ac:dyDescent="0.35">
      <c r="A428" s="3">
        <v>34568</v>
      </c>
      <c r="B428" s="2">
        <v>7.31</v>
      </c>
      <c r="C428" s="2">
        <v>7.56</v>
      </c>
      <c r="D428">
        <f t="shared" si="10"/>
        <v>1994</v>
      </c>
    </row>
    <row r="429" spans="1:4" x14ac:dyDescent="0.35">
      <c r="A429" s="3">
        <v>34569</v>
      </c>
      <c r="B429" s="2">
        <v>7.28</v>
      </c>
      <c r="C429" s="2">
        <v>7.54</v>
      </c>
      <c r="D429">
        <f t="shared" si="10"/>
        <v>1994</v>
      </c>
    </row>
    <row r="430" spans="1:4" x14ac:dyDescent="0.35">
      <c r="A430" s="3">
        <v>34570</v>
      </c>
      <c r="B430" s="2">
        <v>7.22</v>
      </c>
      <c r="C430" s="2">
        <v>7.47</v>
      </c>
      <c r="D430">
        <f t="shared" si="10"/>
        <v>1994</v>
      </c>
    </row>
    <row r="431" spans="1:4" x14ac:dyDescent="0.35">
      <c r="A431" s="3">
        <v>34571</v>
      </c>
      <c r="B431" s="2">
        <v>7.29</v>
      </c>
      <c r="C431" s="2">
        <v>7.55</v>
      </c>
      <c r="D431">
        <f t="shared" si="10"/>
        <v>1994</v>
      </c>
    </row>
    <row r="432" spans="1:4" x14ac:dyDescent="0.35">
      <c r="A432" s="3">
        <v>34572</v>
      </c>
      <c r="B432" s="2">
        <v>7.24</v>
      </c>
      <c r="C432" s="2">
        <v>7.49</v>
      </c>
      <c r="D432">
        <f t="shared" si="10"/>
        <v>1994</v>
      </c>
    </row>
    <row r="433" spans="1:4" x14ac:dyDescent="0.35">
      <c r="A433" s="3">
        <v>34575</v>
      </c>
      <c r="B433" s="2">
        <v>7.24</v>
      </c>
      <c r="C433" s="2">
        <v>7.5</v>
      </c>
      <c r="D433">
        <f t="shared" si="10"/>
        <v>1994</v>
      </c>
    </row>
    <row r="434" spans="1:4" x14ac:dyDescent="0.35">
      <c r="A434" s="3">
        <v>34576</v>
      </c>
      <c r="B434" s="2">
        <v>7.2</v>
      </c>
      <c r="C434" s="2">
        <v>7.47</v>
      </c>
      <c r="D434">
        <f t="shared" si="10"/>
        <v>1994</v>
      </c>
    </row>
    <row r="435" spans="1:4" x14ac:dyDescent="0.35">
      <c r="A435" s="3">
        <v>34577</v>
      </c>
      <c r="B435" s="2">
        <v>7.19</v>
      </c>
      <c r="C435" s="2">
        <v>7.46</v>
      </c>
      <c r="D435">
        <f t="shared" si="10"/>
        <v>1994</v>
      </c>
    </row>
    <row r="436" spans="1:4" x14ac:dyDescent="0.35">
      <c r="A436" s="3">
        <v>34578</v>
      </c>
      <c r="B436" s="2">
        <v>7.19</v>
      </c>
      <c r="C436" s="2">
        <v>7.46</v>
      </c>
      <c r="D436">
        <f t="shared" si="10"/>
        <v>1994</v>
      </c>
    </row>
    <row r="437" spans="1:4" x14ac:dyDescent="0.35">
      <c r="A437" s="3">
        <v>34579</v>
      </c>
      <c r="B437" s="2">
        <v>7.21</v>
      </c>
      <c r="C437" s="2">
        <v>7.5</v>
      </c>
      <c r="D437">
        <f t="shared" si="10"/>
        <v>1994</v>
      </c>
    </row>
    <row r="438" spans="1:4" x14ac:dyDescent="0.35">
      <c r="A438" s="3">
        <v>34582</v>
      </c>
      <c r="B438" s="2" t="s">
        <v>9</v>
      </c>
      <c r="C438" s="2" t="s">
        <v>9</v>
      </c>
      <c r="D438">
        <f t="shared" si="10"/>
        <v>1994</v>
      </c>
    </row>
    <row r="439" spans="1:4" x14ac:dyDescent="0.35">
      <c r="A439" s="3">
        <v>34583</v>
      </c>
      <c r="B439" s="2">
        <v>7.27</v>
      </c>
      <c r="C439" s="2">
        <v>7.55</v>
      </c>
      <c r="D439">
        <f t="shared" si="10"/>
        <v>1994</v>
      </c>
    </row>
    <row r="440" spans="1:4" x14ac:dyDescent="0.35">
      <c r="A440" s="3">
        <v>34584</v>
      </c>
      <c r="B440" s="2">
        <v>7.29</v>
      </c>
      <c r="C440" s="2">
        <v>7.58</v>
      </c>
      <c r="D440">
        <f t="shared" si="10"/>
        <v>1994</v>
      </c>
    </row>
    <row r="441" spans="1:4" x14ac:dyDescent="0.35">
      <c r="A441" s="3">
        <v>34585</v>
      </c>
      <c r="B441" s="2">
        <v>7.3</v>
      </c>
      <c r="C441" s="2">
        <v>7.58</v>
      </c>
      <c r="D441">
        <f t="shared" si="10"/>
        <v>1994</v>
      </c>
    </row>
    <row r="442" spans="1:4" x14ac:dyDescent="0.35">
      <c r="A442" s="3">
        <v>34586</v>
      </c>
      <c r="B442" s="2">
        <v>7.44</v>
      </c>
      <c r="C442" s="2">
        <v>7.71</v>
      </c>
      <c r="D442">
        <f t="shared" si="10"/>
        <v>1994</v>
      </c>
    </row>
    <row r="443" spans="1:4" x14ac:dyDescent="0.35">
      <c r="A443" s="3">
        <v>34589</v>
      </c>
      <c r="B443" s="2">
        <v>7.46</v>
      </c>
      <c r="C443" s="2">
        <v>7.72</v>
      </c>
      <c r="D443">
        <f t="shared" si="10"/>
        <v>1994</v>
      </c>
    </row>
    <row r="444" spans="1:4" x14ac:dyDescent="0.35">
      <c r="A444" s="3">
        <v>34590</v>
      </c>
      <c r="B444" s="2">
        <v>7.44</v>
      </c>
      <c r="C444" s="2">
        <v>7.7</v>
      </c>
      <c r="D444">
        <f t="shared" si="10"/>
        <v>1994</v>
      </c>
    </row>
    <row r="445" spans="1:4" x14ac:dyDescent="0.35">
      <c r="A445" s="3">
        <v>34591</v>
      </c>
      <c r="B445" s="2">
        <v>7.41</v>
      </c>
      <c r="C445" s="2">
        <v>7.68</v>
      </c>
      <c r="D445">
        <f t="shared" si="10"/>
        <v>1994</v>
      </c>
    </row>
    <row r="446" spans="1:4" x14ac:dyDescent="0.35">
      <c r="A446" s="3">
        <v>34592</v>
      </c>
      <c r="B446" s="2">
        <v>7.35</v>
      </c>
      <c r="C446" s="2">
        <v>7.64</v>
      </c>
      <c r="D446">
        <f t="shared" si="10"/>
        <v>1994</v>
      </c>
    </row>
    <row r="447" spans="1:4" x14ac:dyDescent="0.35">
      <c r="A447" s="3">
        <v>34593</v>
      </c>
      <c r="B447" s="2">
        <v>7.52</v>
      </c>
      <c r="C447" s="2">
        <v>7.78</v>
      </c>
      <c r="D447">
        <f t="shared" si="10"/>
        <v>1994</v>
      </c>
    </row>
    <row r="448" spans="1:4" x14ac:dyDescent="0.35">
      <c r="A448" s="3">
        <v>34596</v>
      </c>
      <c r="B448" s="2">
        <v>7.49</v>
      </c>
      <c r="C448" s="2">
        <v>7.75</v>
      </c>
      <c r="D448">
        <f t="shared" si="10"/>
        <v>1994</v>
      </c>
    </row>
    <row r="449" spans="1:4" x14ac:dyDescent="0.35">
      <c r="A449" s="3">
        <v>34597</v>
      </c>
      <c r="B449" s="2">
        <v>7.53</v>
      </c>
      <c r="C449" s="2">
        <v>7.78</v>
      </c>
      <c r="D449">
        <f t="shared" si="10"/>
        <v>1994</v>
      </c>
    </row>
    <row r="450" spans="1:4" x14ac:dyDescent="0.35">
      <c r="A450" s="3">
        <v>34598</v>
      </c>
      <c r="B450" s="2">
        <v>7.56</v>
      </c>
      <c r="C450" s="2">
        <v>7.8</v>
      </c>
      <c r="D450">
        <f t="shared" si="10"/>
        <v>1994</v>
      </c>
    </row>
    <row r="451" spans="1:4" x14ac:dyDescent="0.35">
      <c r="A451" s="3">
        <v>34599</v>
      </c>
      <c r="B451" s="2">
        <v>7.56</v>
      </c>
      <c r="C451" s="2">
        <v>7.79</v>
      </c>
      <c r="D451">
        <f t="shared" si="10"/>
        <v>1994</v>
      </c>
    </row>
    <row r="452" spans="1:4" x14ac:dyDescent="0.35">
      <c r="A452" s="3">
        <v>34600</v>
      </c>
      <c r="B452" s="2">
        <v>7.57</v>
      </c>
      <c r="C452" s="2">
        <v>7.8</v>
      </c>
      <c r="D452">
        <f t="shared" ref="D452:D515" si="11">YEAR(A452)</f>
        <v>1994</v>
      </c>
    </row>
    <row r="453" spans="1:4" x14ac:dyDescent="0.35">
      <c r="A453" s="3">
        <v>34603</v>
      </c>
      <c r="B453" s="2">
        <v>7.57</v>
      </c>
      <c r="C453" s="2">
        <v>7.8</v>
      </c>
      <c r="D453">
        <f t="shared" si="11"/>
        <v>1994</v>
      </c>
    </row>
    <row r="454" spans="1:4" x14ac:dyDescent="0.35">
      <c r="A454" s="3">
        <v>34604</v>
      </c>
      <c r="B454" s="2">
        <v>7.61</v>
      </c>
      <c r="C454" s="2">
        <v>7.85</v>
      </c>
      <c r="D454">
        <f t="shared" si="11"/>
        <v>1994</v>
      </c>
    </row>
    <row r="455" spans="1:4" x14ac:dyDescent="0.35">
      <c r="A455" s="3">
        <v>34605</v>
      </c>
      <c r="B455" s="2">
        <v>7.57</v>
      </c>
      <c r="C455" s="2">
        <v>7.81</v>
      </c>
      <c r="D455">
        <f t="shared" si="11"/>
        <v>1994</v>
      </c>
    </row>
    <row r="456" spans="1:4" x14ac:dyDescent="0.35">
      <c r="A456" s="3">
        <v>34606</v>
      </c>
      <c r="B456" s="2">
        <v>7.64</v>
      </c>
      <c r="C456" s="2">
        <v>7.86</v>
      </c>
      <c r="D456">
        <f t="shared" si="11"/>
        <v>1994</v>
      </c>
    </row>
    <row r="457" spans="1:4" x14ac:dyDescent="0.35">
      <c r="A457" s="3">
        <v>34607</v>
      </c>
      <c r="B457" s="2">
        <v>7.62</v>
      </c>
      <c r="C457" s="2">
        <v>7.82</v>
      </c>
      <c r="D457">
        <f t="shared" si="11"/>
        <v>1994</v>
      </c>
    </row>
    <row r="458" spans="1:4" x14ac:dyDescent="0.35">
      <c r="A458" s="3">
        <v>34610</v>
      </c>
      <c r="B458" s="2">
        <v>7.66</v>
      </c>
      <c r="C458" s="2">
        <v>7.86</v>
      </c>
      <c r="D458">
        <f t="shared" si="11"/>
        <v>1994</v>
      </c>
    </row>
    <row r="459" spans="1:4" x14ac:dyDescent="0.35">
      <c r="A459" s="3">
        <v>34611</v>
      </c>
      <c r="B459" s="2">
        <v>7.7</v>
      </c>
      <c r="C459" s="2">
        <v>7.89</v>
      </c>
      <c r="D459">
        <f t="shared" si="11"/>
        <v>1994</v>
      </c>
    </row>
    <row r="460" spans="1:4" x14ac:dyDescent="0.35">
      <c r="A460" s="3">
        <v>34612</v>
      </c>
      <c r="B460" s="2">
        <v>7.77</v>
      </c>
      <c r="C460" s="2">
        <v>7.95</v>
      </c>
      <c r="D460">
        <f t="shared" si="11"/>
        <v>1994</v>
      </c>
    </row>
    <row r="461" spans="1:4" x14ac:dyDescent="0.35">
      <c r="A461" s="3">
        <v>34613</v>
      </c>
      <c r="B461" s="2">
        <v>7.78</v>
      </c>
      <c r="C461" s="2">
        <v>7.95</v>
      </c>
      <c r="D461">
        <f t="shared" si="11"/>
        <v>1994</v>
      </c>
    </row>
    <row r="462" spans="1:4" x14ac:dyDescent="0.35">
      <c r="A462" s="3">
        <v>34614</v>
      </c>
      <c r="B462" s="2">
        <v>7.7</v>
      </c>
      <c r="C462" s="2">
        <v>7.91</v>
      </c>
      <c r="D462">
        <f t="shared" si="11"/>
        <v>1994</v>
      </c>
    </row>
    <row r="463" spans="1:4" x14ac:dyDescent="0.35">
      <c r="A463" s="3">
        <v>34617</v>
      </c>
      <c r="B463" s="2" t="s">
        <v>9</v>
      </c>
      <c r="C463" s="2" t="s">
        <v>9</v>
      </c>
      <c r="D463">
        <f t="shared" si="11"/>
        <v>1994</v>
      </c>
    </row>
    <row r="464" spans="1:4" x14ac:dyDescent="0.35">
      <c r="A464" s="3">
        <v>34618</v>
      </c>
      <c r="B464" s="2">
        <v>7.65</v>
      </c>
      <c r="C464" s="2">
        <v>7.86</v>
      </c>
      <c r="D464">
        <f t="shared" si="11"/>
        <v>1994</v>
      </c>
    </row>
    <row r="465" spans="1:4" x14ac:dyDescent="0.35">
      <c r="A465" s="3">
        <v>34619</v>
      </c>
      <c r="B465" s="2">
        <v>7.69</v>
      </c>
      <c r="C465" s="2">
        <v>7.89</v>
      </c>
      <c r="D465">
        <f t="shared" si="11"/>
        <v>1994</v>
      </c>
    </row>
    <row r="466" spans="1:4" x14ac:dyDescent="0.35">
      <c r="A466" s="3">
        <v>34620</v>
      </c>
      <c r="B466" s="2">
        <v>7.64</v>
      </c>
      <c r="C466" s="2">
        <v>7.84</v>
      </c>
      <c r="D466">
        <f t="shared" si="11"/>
        <v>1994</v>
      </c>
    </row>
    <row r="467" spans="1:4" x14ac:dyDescent="0.35">
      <c r="A467" s="3">
        <v>34621</v>
      </c>
      <c r="B467" s="2">
        <v>7.61</v>
      </c>
      <c r="C467" s="2">
        <v>7.83</v>
      </c>
      <c r="D467">
        <f t="shared" si="11"/>
        <v>1994</v>
      </c>
    </row>
    <row r="468" spans="1:4" x14ac:dyDescent="0.35">
      <c r="A468" s="3">
        <v>34624</v>
      </c>
      <c r="B468" s="2">
        <v>7.62</v>
      </c>
      <c r="C468" s="2">
        <v>7.83</v>
      </c>
      <c r="D468">
        <f t="shared" si="11"/>
        <v>1994</v>
      </c>
    </row>
    <row r="469" spans="1:4" x14ac:dyDescent="0.35">
      <c r="A469" s="3">
        <v>34625</v>
      </c>
      <c r="B469" s="2">
        <v>7.64</v>
      </c>
      <c r="C469" s="2">
        <v>7.86</v>
      </c>
      <c r="D469">
        <f t="shared" si="11"/>
        <v>1994</v>
      </c>
    </row>
    <row r="470" spans="1:4" x14ac:dyDescent="0.35">
      <c r="A470" s="3">
        <v>34626</v>
      </c>
      <c r="B470" s="2">
        <v>7.68</v>
      </c>
      <c r="C470" s="2">
        <v>7.9</v>
      </c>
      <c r="D470">
        <f t="shared" si="11"/>
        <v>1994</v>
      </c>
    </row>
    <row r="471" spans="1:4" x14ac:dyDescent="0.35">
      <c r="A471" s="3">
        <v>34627</v>
      </c>
      <c r="B471" s="2">
        <v>7.8</v>
      </c>
      <c r="C471" s="2">
        <v>8</v>
      </c>
      <c r="D471">
        <f t="shared" si="11"/>
        <v>1994</v>
      </c>
    </row>
    <row r="472" spans="1:4" x14ac:dyDescent="0.35">
      <c r="A472" s="3">
        <v>34628</v>
      </c>
      <c r="B472" s="2">
        <v>7.81</v>
      </c>
      <c r="C472" s="2">
        <v>7.99</v>
      </c>
      <c r="D472">
        <f t="shared" si="11"/>
        <v>1994</v>
      </c>
    </row>
    <row r="473" spans="1:4" x14ac:dyDescent="0.35">
      <c r="A473" s="3">
        <v>34631</v>
      </c>
      <c r="B473" s="2">
        <v>7.86</v>
      </c>
      <c r="C473" s="2">
        <v>8.0399999999999991</v>
      </c>
      <c r="D473">
        <f t="shared" si="11"/>
        <v>1994</v>
      </c>
    </row>
    <row r="474" spans="1:4" x14ac:dyDescent="0.35">
      <c r="A474" s="3">
        <v>34632</v>
      </c>
      <c r="B474" s="2">
        <v>7.88</v>
      </c>
      <c r="C474" s="2">
        <v>8.06</v>
      </c>
      <c r="D474">
        <f t="shared" si="11"/>
        <v>1994</v>
      </c>
    </row>
    <row r="475" spans="1:4" x14ac:dyDescent="0.35">
      <c r="A475" s="3">
        <v>34633</v>
      </c>
      <c r="B475" s="2">
        <v>7.88</v>
      </c>
      <c r="C475" s="2">
        <v>8.06</v>
      </c>
      <c r="D475">
        <f t="shared" si="11"/>
        <v>1994</v>
      </c>
    </row>
    <row r="476" spans="1:4" x14ac:dyDescent="0.35">
      <c r="A476" s="3">
        <v>34634</v>
      </c>
      <c r="B476" s="2">
        <v>7.88</v>
      </c>
      <c r="C476" s="2">
        <v>8.0500000000000007</v>
      </c>
      <c r="D476">
        <f t="shared" si="11"/>
        <v>1994</v>
      </c>
    </row>
    <row r="477" spans="1:4" x14ac:dyDescent="0.35">
      <c r="A477" s="3">
        <v>34635</v>
      </c>
      <c r="B477" s="2">
        <v>7.82</v>
      </c>
      <c r="C477" s="2">
        <v>7.96</v>
      </c>
      <c r="D477">
        <f t="shared" si="11"/>
        <v>1994</v>
      </c>
    </row>
    <row r="478" spans="1:4" x14ac:dyDescent="0.35">
      <c r="A478" s="3">
        <v>34638</v>
      </c>
      <c r="B478" s="2">
        <v>7.81</v>
      </c>
      <c r="C478" s="2">
        <v>7.97</v>
      </c>
      <c r="D478">
        <f t="shared" si="11"/>
        <v>1994</v>
      </c>
    </row>
    <row r="479" spans="1:4" x14ac:dyDescent="0.35">
      <c r="A479" s="3">
        <v>34639</v>
      </c>
      <c r="B479" s="2">
        <v>7.91</v>
      </c>
      <c r="C479" s="2">
        <v>8.06</v>
      </c>
      <c r="D479">
        <f t="shared" si="11"/>
        <v>1994</v>
      </c>
    </row>
    <row r="480" spans="1:4" x14ac:dyDescent="0.35">
      <c r="A480" s="3">
        <v>34640</v>
      </c>
      <c r="B480" s="2">
        <v>7.96</v>
      </c>
      <c r="C480" s="2">
        <v>8.09</v>
      </c>
      <c r="D480">
        <f t="shared" si="11"/>
        <v>1994</v>
      </c>
    </row>
    <row r="481" spans="1:4" x14ac:dyDescent="0.35">
      <c r="A481" s="3">
        <v>34641</v>
      </c>
      <c r="B481" s="2">
        <v>7.96</v>
      </c>
      <c r="C481" s="2">
        <v>8.11</v>
      </c>
      <c r="D481">
        <f t="shared" si="11"/>
        <v>1994</v>
      </c>
    </row>
    <row r="482" spans="1:4" x14ac:dyDescent="0.35">
      <c r="A482" s="3">
        <v>34642</v>
      </c>
      <c r="B482" s="2">
        <v>8.0399999999999991</v>
      </c>
      <c r="C482" s="2">
        <v>8.16</v>
      </c>
      <c r="D482">
        <f t="shared" si="11"/>
        <v>1994</v>
      </c>
    </row>
    <row r="483" spans="1:4" x14ac:dyDescent="0.35">
      <c r="A483" s="3">
        <v>34645</v>
      </c>
      <c r="B483" s="2">
        <v>8.0500000000000007</v>
      </c>
      <c r="C483" s="2">
        <v>8.16</v>
      </c>
      <c r="D483">
        <f t="shared" si="11"/>
        <v>1994</v>
      </c>
    </row>
    <row r="484" spans="1:4" x14ac:dyDescent="0.35">
      <c r="A484" s="3">
        <v>34646</v>
      </c>
      <c r="B484" s="2">
        <v>8.01</v>
      </c>
      <c r="C484" s="2">
        <v>8.1199999999999992</v>
      </c>
      <c r="D484">
        <f t="shared" si="11"/>
        <v>1994</v>
      </c>
    </row>
    <row r="485" spans="1:4" x14ac:dyDescent="0.35">
      <c r="A485" s="3">
        <v>34647</v>
      </c>
      <c r="B485" s="2">
        <v>7.94</v>
      </c>
      <c r="C485" s="2">
        <v>8.09</v>
      </c>
      <c r="D485">
        <f t="shared" si="11"/>
        <v>1994</v>
      </c>
    </row>
    <row r="486" spans="1:4" x14ac:dyDescent="0.35">
      <c r="A486" s="3">
        <v>34648</v>
      </c>
      <c r="B486" s="2">
        <v>7.98</v>
      </c>
      <c r="C486" s="2">
        <v>8.15</v>
      </c>
      <c r="D486">
        <f t="shared" si="11"/>
        <v>1994</v>
      </c>
    </row>
    <row r="487" spans="1:4" x14ac:dyDescent="0.35">
      <c r="A487" s="3">
        <v>34649</v>
      </c>
      <c r="B487" s="2" t="s">
        <v>9</v>
      </c>
      <c r="C487" s="2" t="s">
        <v>9</v>
      </c>
      <c r="D487">
        <f t="shared" si="11"/>
        <v>1994</v>
      </c>
    </row>
    <row r="488" spans="1:4" x14ac:dyDescent="0.35">
      <c r="A488" s="3">
        <v>34652</v>
      </c>
      <c r="B488" s="2">
        <v>7.94</v>
      </c>
      <c r="C488" s="2">
        <v>8.09</v>
      </c>
      <c r="D488">
        <f t="shared" si="11"/>
        <v>1994</v>
      </c>
    </row>
    <row r="489" spans="1:4" x14ac:dyDescent="0.35">
      <c r="A489" s="3">
        <v>34653</v>
      </c>
      <c r="B489" s="2">
        <v>7.92</v>
      </c>
      <c r="C489" s="2">
        <v>8.0500000000000007</v>
      </c>
      <c r="D489">
        <f t="shared" si="11"/>
        <v>1994</v>
      </c>
    </row>
    <row r="490" spans="1:4" x14ac:dyDescent="0.35">
      <c r="A490" s="3">
        <v>34654</v>
      </c>
      <c r="B490" s="2">
        <v>7.97</v>
      </c>
      <c r="C490" s="2">
        <v>8.09</v>
      </c>
      <c r="D490">
        <f t="shared" si="11"/>
        <v>1994</v>
      </c>
    </row>
    <row r="491" spans="1:4" x14ac:dyDescent="0.35">
      <c r="A491" s="3">
        <v>34655</v>
      </c>
      <c r="B491" s="2">
        <v>8.0299999999999994</v>
      </c>
      <c r="C491" s="2">
        <v>8.14</v>
      </c>
      <c r="D491">
        <f t="shared" si="11"/>
        <v>1994</v>
      </c>
    </row>
    <row r="492" spans="1:4" x14ac:dyDescent="0.35">
      <c r="A492" s="3">
        <v>34656</v>
      </c>
      <c r="B492" s="2">
        <v>8.01</v>
      </c>
      <c r="C492" s="2">
        <v>8.14</v>
      </c>
      <c r="D492">
        <f t="shared" si="11"/>
        <v>1994</v>
      </c>
    </row>
    <row r="493" spans="1:4" x14ac:dyDescent="0.35">
      <c r="A493" s="3">
        <v>34659</v>
      </c>
      <c r="B493" s="2">
        <v>8.0299999999999994</v>
      </c>
      <c r="C493" s="2">
        <v>8.14</v>
      </c>
      <c r="D493">
        <f t="shared" si="11"/>
        <v>1994</v>
      </c>
    </row>
    <row r="494" spans="1:4" x14ac:dyDescent="0.35">
      <c r="A494" s="3">
        <v>34660</v>
      </c>
      <c r="B494" s="2">
        <v>8</v>
      </c>
      <c r="C494" s="2">
        <v>8.11</v>
      </c>
      <c r="D494">
        <f t="shared" si="11"/>
        <v>1994</v>
      </c>
    </row>
    <row r="495" spans="1:4" x14ac:dyDescent="0.35">
      <c r="A495" s="3">
        <v>34661</v>
      </c>
      <c r="B495" s="2">
        <v>7.81</v>
      </c>
      <c r="C495" s="2">
        <v>7.96</v>
      </c>
      <c r="D495">
        <f t="shared" si="11"/>
        <v>1994</v>
      </c>
    </row>
    <row r="496" spans="1:4" x14ac:dyDescent="0.35">
      <c r="A496" s="3">
        <v>34662</v>
      </c>
      <c r="B496" s="2" t="s">
        <v>9</v>
      </c>
      <c r="C496" s="2" t="s">
        <v>9</v>
      </c>
      <c r="D496">
        <f t="shared" si="11"/>
        <v>1994</v>
      </c>
    </row>
    <row r="497" spans="1:4" x14ac:dyDescent="0.35">
      <c r="A497" s="3">
        <v>34663</v>
      </c>
      <c r="B497" s="2">
        <v>7.8</v>
      </c>
      <c r="C497" s="2">
        <v>7.94</v>
      </c>
      <c r="D497">
        <f t="shared" si="11"/>
        <v>1994</v>
      </c>
    </row>
    <row r="498" spans="1:4" x14ac:dyDescent="0.35">
      <c r="A498" s="3">
        <v>34666</v>
      </c>
      <c r="B498" s="2">
        <v>7.88</v>
      </c>
      <c r="C498" s="2">
        <v>7.99</v>
      </c>
      <c r="D498">
        <f t="shared" si="11"/>
        <v>1994</v>
      </c>
    </row>
    <row r="499" spans="1:4" x14ac:dyDescent="0.35">
      <c r="A499" s="3">
        <v>34667</v>
      </c>
      <c r="B499" s="2">
        <v>7.95</v>
      </c>
      <c r="C499" s="2">
        <v>8.0500000000000007</v>
      </c>
      <c r="D499">
        <f t="shared" si="11"/>
        <v>1994</v>
      </c>
    </row>
    <row r="500" spans="1:4" x14ac:dyDescent="0.35">
      <c r="A500" s="3">
        <v>34668</v>
      </c>
      <c r="B500" s="2">
        <v>7.91</v>
      </c>
      <c r="C500" s="2">
        <v>7.99</v>
      </c>
      <c r="D500">
        <f t="shared" si="11"/>
        <v>1994</v>
      </c>
    </row>
    <row r="501" spans="1:4" x14ac:dyDescent="0.35">
      <c r="A501" s="3">
        <v>34669</v>
      </c>
      <c r="B501" s="2">
        <v>7.92</v>
      </c>
      <c r="C501" s="2">
        <v>8.02</v>
      </c>
      <c r="D501">
        <f t="shared" si="11"/>
        <v>1994</v>
      </c>
    </row>
    <row r="502" spans="1:4" x14ac:dyDescent="0.35">
      <c r="A502" s="3">
        <v>34670</v>
      </c>
      <c r="B502" s="2">
        <v>7.81</v>
      </c>
      <c r="C502" s="2">
        <v>7.92</v>
      </c>
      <c r="D502">
        <f t="shared" si="11"/>
        <v>1994</v>
      </c>
    </row>
    <row r="503" spans="1:4" x14ac:dyDescent="0.35">
      <c r="A503" s="3">
        <v>34673</v>
      </c>
      <c r="B503" s="2">
        <v>7.83</v>
      </c>
      <c r="C503" s="2">
        <v>7.94</v>
      </c>
      <c r="D503">
        <f t="shared" si="11"/>
        <v>1994</v>
      </c>
    </row>
    <row r="504" spans="1:4" x14ac:dyDescent="0.35">
      <c r="A504" s="3">
        <v>34674</v>
      </c>
      <c r="B504" s="2">
        <v>7.73</v>
      </c>
      <c r="C504" s="2">
        <v>7.84</v>
      </c>
      <c r="D504">
        <f t="shared" si="11"/>
        <v>1994</v>
      </c>
    </row>
    <row r="505" spans="1:4" x14ac:dyDescent="0.35">
      <c r="A505" s="3">
        <v>34675</v>
      </c>
      <c r="B505" s="2">
        <v>7.81</v>
      </c>
      <c r="C505" s="2">
        <v>7.9</v>
      </c>
      <c r="D505">
        <f t="shared" si="11"/>
        <v>1994</v>
      </c>
    </row>
    <row r="506" spans="1:4" x14ac:dyDescent="0.35">
      <c r="A506" s="3">
        <v>34676</v>
      </c>
      <c r="B506" s="2">
        <v>7.79</v>
      </c>
      <c r="C506" s="2">
        <v>7.88</v>
      </c>
      <c r="D506">
        <f t="shared" si="11"/>
        <v>1994</v>
      </c>
    </row>
    <row r="507" spans="1:4" x14ac:dyDescent="0.35">
      <c r="A507" s="3">
        <v>34677</v>
      </c>
      <c r="B507" s="2">
        <v>7.79</v>
      </c>
      <c r="C507" s="2">
        <v>7.86</v>
      </c>
      <c r="D507">
        <f t="shared" si="11"/>
        <v>1994</v>
      </c>
    </row>
    <row r="508" spans="1:4" x14ac:dyDescent="0.35">
      <c r="A508" s="3">
        <v>34680</v>
      </c>
      <c r="B508" s="2">
        <v>7.85</v>
      </c>
      <c r="C508" s="2">
        <v>7.92</v>
      </c>
      <c r="D508">
        <f t="shared" si="11"/>
        <v>1994</v>
      </c>
    </row>
    <row r="509" spans="1:4" x14ac:dyDescent="0.35">
      <c r="A509" s="3">
        <v>34681</v>
      </c>
      <c r="B509" s="2">
        <v>7.83</v>
      </c>
      <c r="C509" s="2">
        <v>7.86</v>
      </c>
      <c r="D509">
        <f t="shared" si="11"/>
        <v>1994</v>
      </c>
    </row>
    <row r="510" spans="1:4" x14ac:dyDescent="0.35">
      <c r="A510" s="3">
        <v>34682</v>
      </c>
      <c r="B510" s="2">
        <v>7.8</v>
      </c>
      <c r="C510" s="2">
        <v>7.86</v>
      </c>
      <c r="D510">
        <f t="shared" si="11"/>
        <v>1994</v>
      </c>
    </row>
    <row r="511" spans="1:4" x14ac:dyDescent="0.35">
      <c r="A511" s="3">
        <v>34683</v>
      </c>
      <c r="B511" s="2">
        <v>7.79</v>
      </c>
      <c r="C511" s="2">
        <v>7.86</v>
      </c>
      <c r="D511">
        <f t="shared" si="11"/>
        <v>1994</v>
      </c>
    </row>
    <row r="512" spans="1:4" x14ac:dyDescent="0.35">
      <c r="A512" s="3">
        <v>34684</v>
      </c>
      <c r="B512" s="2">
        <v>7.81</v>
      </c>
      <c r="C512" s="2">
        <v>7.86</v>
      </c>
      <c r="D512">
        <f t="shared" si="11"/>
        <v>1994</v>
      </c>
    </row>
    <row r="513" spans="1:4" x14ac:dyDescent="0.35">
      <c r="A513" s="3">
        <v>34687</v>
      </c>
      <c r="B513" s="2">
        <v>7.81</v>
      </c>
      <c r="C513" s="2">
        <v>7.84</v>
      </c>
      <c r="D513">
        <f t="shared" si="11"/>
        <v>1994</v>
      </c>
    </row>
    <row r="514" spans="1:4" x14ac:dyDescent="0.35">
      <c r="A514" s="3">
        <v>34688</v>
      </c>
      <c r="B514" s="2">
        <v>7.81</v>
      </c>
      <c r="C514" s="2">
        <v>7.85</v>
      </c>
      <c r="D514">
        <f t="shared" si="11"/>
        <v>1994</v>
      </c>
    </row>
    <row r="515" spans="1:4" x14ac:dyDescent="0.35">
      <c r="A515" s="3">
        <v>34689</v>
      </c>
      <c r="B515" s="2">
        <v>7.8</v>
      </c>
      <c r="C515" s="2">
        <v>7.84</v>
      </c>
      <c r="D515">
        <f t="shared" si="11"/>
        <v>1994</v>
      </c>
    </row>
    <row r="516" spans="1:4" x14ac:dyDescent="0.35">
      <c r="A516" s="3">
        <v>34690</v>
      </c>
      <c r="B516" s="2">
        <v>7.84</v>
      </c>
      <c r="C516" s="2">
        <v>7.87</v>
      </c>
      <c r="D516">
        <f t="shared" ref="D516:D579" si="12">YEAR(A516)</f>
        <v>1994</v>
      </c>
    </row>
    <row r="517" spans="1:4" x14ac:dyDescent="0.35">
      <c r="A517" s="3">
        <v>34691</v>
      </c>
      <c r="B517" s="2">
        <v>7.85</v>
      </c>
      <c r="C517" s="2">
        <v>7.85</v>
      </c>
      <c r="D517">
        <f t="shared" si="12"/>
        <v>1994</v>
      </c>
    </row>
    <row r="518" spans="1:4" x14ac:dyDescent="0.35">
      <c r="A518" s="3">
        <v>34694</v>
      </c>
      <c r="B518" s="2" t="s">
        <v>9</v>
      </c>
      <c r="C518" s="2" t="s">
        <v>9</v>
      </c>
      <c r="D518">
        <f t="shared" si="12"/>
        <v>1994</v>
      </c>
    </row>
    <row r="519" spans="1:4" x14ac:dyDescent="0.35">
      <c r="A519" s="3">
        <v>34695</v>
      </c>
      <c r="B519" s="2">
        <v>7.76</v>
      </c>
      <c r="C519" s="2">
        <v>7.76</v>
      </c>
      <c r="D519">
        <f t="shared" si="12"/>
        <v>1994</v>
      </c>
    </row>
    <row r="520" spans="1:4" x14ac:dyDescent="0.35">
      <c r="A520" s="3">
        <v>34696</v>
      </c>
      <c r="B520" s="2">
        <v>7.8</v>
      </c>
      <c r="C520" s="2">
        <v>7.83</v>
      </c>
      <c r="D520">
        <f t="shared" si="12"/>
        <v>1994</v>
      </c>
    </row>
    <row r="521" spans="1:4" x14ac:dyDescent="0.35">
      <c r="A521" s="3">
        <v>34697</v>
      </c>
      <c r="B521" s="2">
        <v>7.82</v>
      </c>
      <c r="C521" s="2">
        <v>7.85</v>
      </c>
      <c r="D521">
        <f t="shared" si="12"/>
        <v>1994</v>
      </c>
    </row>
    <row r="522" spans="1:4" x14ac:dyDescent="0.35">
      <c r="A522" s="3">
        <v>34698</v>
      </c>
      <c r="B522" s="2">
        <v>7.84</v>
      </c>
      <c r="C522" s="2">
        <v>7.89</v>
      </c>
      <c r="D522">
        <f t="shared" si="12"/>
        <v>1994</v>
      </c>
    </row>
    <row r="523" spans="1:4" x14ac:dyDescent="0.35">
      <c r="A523" s="3">
        <v>34701</v>
      </c>
      <c r="B523" s="2" t="s">
        <v>9</v>
      </c>
      <c r="C523" s="2" t="s">
        <v>9</v>
      </c>
      <c r="D523">
        <f t="shared" si="12"/>
        <v>1995</v>
      </c>
    </row>
    <row r="524" spans="1:4" x14ac:dyDescent="0.35">
      <c r="A524" s="3">
        <v>34702</v>
      </c>
      <c r="B524" s="2">
        <v>7.88</v>
      </c>
      <c r="C524" s="2">
        <v>7.93</v>
      </c>
      <c r="D524">
        <f t="shared" si="12"/>
        <v>1995</v>
      </c>
    </row>
    <row r="525" spans="1:4" x14ac:dyDescent="0.35">
      <c r="A525" s="3">
        <v>34703</v>
      </c>
      <c r="B525" s="2">
        <v>7.82</v>
      </c>
      <c r="C525" s="2">
        <v>7.85</v>
      </c>
      <c r="D525">
        <f t="shared" si="12"/>
        <v>1995</v>
      </c>
    </row>
    <row r="526" spans="1:4" x14ac:dyDescent="0.35">
      <c r="A526" s="3">
        <v>34704</v>
      </c>
      <c r="B526" s="2">
        <v>7.88</v>
      </c>
      <c r="C526" s="2">
        <v>7.91</v>
      </c>
      <c r="D526">
        <f t="shared" si="12"/>
        <v>1995</v>
      </c>
    </row>
    <row r="527" spans="1:4" x14ac:dyDescent="0.35">
      <c r="A527" s="3">
        <v>34705</v>
      </c>
      <c r="B527" s="2">
        <v>7.87</v>
      </c>
      <c r="C527" s="2">
        <v>7.87</v>
      </c>
      <c r="D527">
        <f t="shared" si="12"/>
        <v>1995</v>
      </c>
    </row>
    <row r="528" spans="1:4" x14ac:dyDescent="0.35">
      <c r="A528" s="3">
        <v>34708</v>
      </c>
      <c r="B528" s="2">
        <v>7.89</v>
      </c>
      <c r="C528" s="2">
        <v>7.9</v>
      </c>
      <c r="D528">
        <f t="shared" si="12"/>
        <v>1995</v>
      </c>
    </row>
    <row r="529" spans="1:4" x14ac:dyDescent="0.35">
      <c r="A529" s="3">
        <v>34709</v>
      </c>
      <c r="B529" s="2">
        <v>7.84</v>
      </c>
      <c r="C529" s="2">
        <v>7.87</v>
      </c>
      <c r="D529">
        <f t="shared" si="12"/>
        <v>1995</v>
      </c>
    </row>
    <row r="530" spans="1:4" x14ac:dyDescent="0.35">
      <c r="A530" s="3">
        <v>34710</v>
      </c>
      <c r="B530" s="2">
        <v>7.79</v>
      </c>
      <c r="C530" s="2">
        <v>7.85</v>
      </c>
      <c r="D530">
        <f t="shared" si="12"/>
        <v>1995</v>
      </c>
    </row>
    <row r="531" spans="1:4" x14ac:dyDescent="0.35">
      <c r="A531" s="3">
        <v>34711</v>
      </c>
      <c r="B531" s="2">
        <v>7.8</v>
      </c>
      <c r="C531" s="2">
        <v>7.88</v>
      </c>
      <c r="D531">
        <f t="shared" si="12"/>
        <v>1995</v>
      </c>
    </row>
    <row r="532" spans="1:4" x14ac:dyDescent="0.35">
      <c r="A532" s="3">
        <v>34712</v>
      </c>
      <c r="B532" s="2">
        <v>7.69</v>
      </c>
      <c r="C532" s="2">
        <v>7.8</v>
      </c>
      <c r="D532">
        <f t="shared" si="12"/>
        <v>1995</v>
      </c>
    </row>
    <row r="533" spans="1:4" x14ac:dyDescent="0.35">
      <c r="A533" s="3">
        <v>34715</v>
      </c>
      <c r="B533" s="2" t="s">
        <v>9</v>
      </c>
      <c r="C533" s="2" t="s">
        <v>9</v>
      </c>
      <c r="D533">
        <f t="shared" si="12"/>
        <v>1995</v>
      </c>
    </row>
    <row r="534" spans="1:4" x14ac:dyDescent="0.35">
      <c r="A534" s="3">
        <v>34716</v>
      </c>
      <c r="B534" s="2">
        <v>7.7</v>
      </c>
      <c r="C534" s="2">
        <v>7.78</v>
      </c>
      <c r="D534">
        <f t="shared" si="12"/>
        <v>1995</v>
      </c>
    </row>
    <row r="535" spans="1:4" x14ac:dyDescent="0.35">
      <c r="A535" s="3">
        <v>34717</v>
      </c>
      <c r="B535" s="2">
        <v>7.71</v>
      </c>
      <c r="C535" s="2">
        <v>7.78</v>
      </c>
      <c r="D535">
        <f t="shared" si="12"/>
        <v>1995</v>
      </c>
    </row>
    <row r="536" spans="1:4" x14ac:dyDescent="0.35">
      <c r="A536" s="3">
        <v>34718</v>
      </c>
      <c r="B536" s="2">
        <v>7.74</v>
      </c>
      <c r="C536" s="2">
        <v>7.82</v>
      </c>
      <c r="D536">
        <f t="shared" si="12"/>
        <v>1995</v>
      </c>
    </row>
    <row r="537" spans="1:4" x14ac:dyDescent="0.35">
      <c r="A537" s="3">
        <v>34719</v>
      </c>
      <c r="B537" s="2">
        <v>7.82</v>
      </c>
      <c r="C537" s="2">
        <v>7.9</v>
      </c>
      <c r="D537">
        <f t="shared" si="12"/>
        <v>1995</v>
      </c>
    </row>
    <row r="538" spans="1:4" x14ac:dyDescent="0.35">
      <c r="A538" s="3">
        <v>34722</v>
      </c>
      <c r="B538" s="2">
        <v>7.83</v>
      </c>
      <c r="C538" s="2">
        <v>7.91</v>
      </c>
      <c r="D538">
        <f t="shared" si="12"/>
        <v>1995</v>
      </c>
    </row>
    <row r="539" spans="1:4" x14ac:dyDescent="0.35">
      <c r="A539" s="3">
        <v>34723</v>
      </c>
      <c r="B539" s="2">
        <v>7.86</v>
      </c>
      <c r="C539" s="2">
        <v>7.93</v>
      </c>
      <c r="D539">
        <f t="shared" si="12"/>
        <v>1995</v>
      </c>
    </row>
    <row r="540" spans="1:4" x14ac:dyDescent="0.35">
      <c r="A540" s="3">
        <v>34724</v>
      </c>
      <c r="B540" s="2">
        <v>7.8</v>
      </c>
      <c r="C540" s="2">
        <v>7.88</v>
      </c>
      <c r="D540">
        <f t="shared" si="12"/>
        <v>1995</v>
      </c>
    </row>
    <row r="541" spans="1:4" x14ac:dyDescent="0.35">
      <c r="A541" s="3">
        <v>34725</v>
      </c>
      <c r="B541" s="2">
        <v>7.76</v>
      </c>
      <c r="C541" s="2">
        <v>7.85</v>
      </c>
      <c r="D541">
        <f t="shared" si="12"/>
        <v>1995</v>
      </c>
    </row>
    <row r="542" spans="1:4" x14ac:dyDescent="0.35">
      <c r="A542" s="3">
        <v>34726</v>
      </c>
      <c r="B542" s="2">
        <v>7.66</v>
      </c>
      <c r="C542" s="2">
        <v>7.75</v>
      </c>
      <c r="D542">
        <f t="shared" si="12"/>
        <v>1995</v>
      </c>
    </row>
    <row r="543" spans="1:4" x14ac:dyDescent="0.35">
      <c r="A543" s="3">
        <v>34729</v>
      </c>
      <c r="B543" s="2">
        <v>7.65</v>
      </c>
      <c r="C543" s="2">
        <v>7.76</v>
      </c>
      <c r="D543">
        <f t="shared" si="12"/>
        <v>1995</v>
      </c>
    </row>
    <row r="544" spans="1:4" x14ac:dyDescent="0.35">
      <c r="A544" s="3">
        <v>34730</v>
      </c>
      <c r="B544" s="2">
        <v>7.6</v>
      </c>
      <c r="C544" s="2">
        <v>7.71</v>
      </c>
      <c r="D544">
        <f t="shared" si="12"/>
        <v>1995</v>
      </c>
    </row>
    <row r="545" spans="1:4" x14ac:dyDescent="0.35">
      <c r="A545" s="3">
        <v>34731</v>
      </c>
      <c r="B545" s="2">
        <v>7.66</v>
      </c>
      <c r="C545" s="2">
        <v>7.75</v>
      </c>
      <c r="D545">
        <f t="shared" si="12"/>
        <v>1995</v>
      </c>
    </row>
    <row r="546" spans="1:4" x14ac:dyDescent="0.35">
      <c r="A546" s="3">
        <v>34732</v>
      </c>
      <c r="B546" s="2">
        <v>7.68</v>
      </c>
      <c r="C546" s="2">
        <v>7.76</v>
      </c>
      <c r="D546">
        <f t="shared" si="12"/>
        <v>1995</v>
      </c>
    </row>
    <row r="547" spans="1:4" x14ac:dyDescent="0.35">
      <c r="A547" s="3">
        <v>34733</v>
      </c>
      <c r="B547" s="2">
        <v>7.49</v>
      </c>
      <c r="C547" s="2">
        <v>7.61</v>
      </c>
      <c r="D547">
        <f t="shared" si="12"/>
        <v>1995</v>
      </c>
    </row>
    <row r="548" spans="1:4" x14ac:dyDescent="0.35">
      <c r="A548" s="3">
        <v>34736</v>
      </c>
      <c r="B548" s="2">
        <v>7.53</v>
      </c>
      <c r="C548" s="2">
        <v>7.64</v>
      </c>
      <c r="D548">
        <f t="shared" si="12"/>
        <v>1995</v>
      </c>
    </row>
    <row r="549" spans="1:4" x14ac:dyDescent="0.35">
      <c r="A549" s="3">
        <v>34737</v>
      </c>
      <c r="B549" s="2">
        <v>7.52</v>
      </c>
      <c r="C549" s="2">
        <v>7.65</v>
      </c>
      <c r="D549">
        <f t="shared" si="12"/>
        <v>1995</v>
      </c>
    </row>
    <row r="550" spans="1:4" x14ac:dyDescent="0.35">
      <c r="A550" s="3">
        <v>34738</v>
      </c>
      <c r="B550" s="2">
        <v>7.53</v>
      </c>
      <c r="C550" s="2">
        <v>7.66</v>
      </c>
      <c r="D550">
        <f t="shared" si="12"/>
        <v>1995</v>
      </c>
    </row>
    <row r="551" spans="1:4" x14ac:dyDescent="0.35">
      <c r="A551" s="3">
        <v>34739</v>
      </c>
      <c r="B551" s="2">
        <v>7.58</v>
      </c>
      <c r="C551" s="2">
        <v>7.65</v>
      </c>
      <c r="D551">
        <f t="shared" si="12"/>
        <v>1995</v>
      </c>
    </row>
    <row r="552" spans="1:4" x14ac:dyDescent="0.35">
      <c r="A552" s="3">
        <v>34740</v>
      </c>
      <c r="B552" s="2">
        <v>7.62</v>
      </c>
      <c r="C552" s="2">
        <v>7.68</v>
      </c>
      <c r="D552">
        <f t="shared" si="12"/>
        <v>1995</v>
      </c>
    </row>
    <row r="553" spans="1:4" x14ac:dyDescent="0.35">
      <c r="A553" s="3">
        <v>34743</v>
      </c>
      <c r="B553" s="2">
        <v>7.61</v>
      </c>
      <c r="C553" s="2">
        <v>7.67</v>
      </c>
      <c r="D553">
        <f t="shared" si="12"/>
        <v>1995</v>
      </c>
    </row>
    <row r="554" spans="1:4" x14ac:dyDescent="0.35">
      <c r="A554" s="3">
        <v>34744</v>
      </c>
      <c r="B554" s="2">
        <v>7.51</v>
      </c>
      <c r="C554" s="2">
        <v>7.61</v>
      </c>
      <c r="D554">
        <f t="shared" si="12"/>
        <v>1995</v>
      </c>
    </row>
    <row r="555" spans="1:4" x14ac:dyDescent="0.35">
      <c r="A555" s="3">
        <v>34745</v>
      </c>
      <c r="B555" s="2">
        <v>7.45</v>
      </c>
      <c r="C555" s="2">
        <v>7.58</v>
      </c>
      <c r="D555">
        <f t="shared" si="12"/>
        <v>1995</v>
      </c>
    </row>
    <row r="556" spans="1:4" x14ac:dyDescent="0.35">
      <c r="A556" s="3">
        <v>34746</v>
      </c>
      <c r="B556" s="2">
        <v>7.4</v>
      </c>
      <c r="C556" s="2">
        <v>7.57</v>
      </c>
      <c r="D556">
        <f t="shared" si="12"/>
        <v>1995</v>
      </c>
    </row>
    <row r="557" spans="1:4" x14ac:dyDescent="0.35">
      <c r="A557" s="3">
        <v>34747</v>
      </c>
      <c r="B557" s="2">
        <v>7.43</v>
      </c>
      <c r="C557" s="2">
        <v>7.59</v>
      </c>
      <c r="D557">
        <f t="shared" si="12"/>
        <v>1995</v>
      </c>
    </row>
    <row r="558" spans="1:4" x14ac:dyDescent="0.35">
      <c r="A558" s="3">
        <v>34750</v>
      </c>
      <c r="B558" s="2" t="s">
        <v>9</v>
      </c>
      <c r="C558" s="2" t="s">
        <v>9</v>
      </c>
      <c r="D558">
        <f t="shared" si="12"/>
        <v>1995</v>
      </c>
    </row>
    <row r="559" spans="1:4" x14ac:dyDescent="0.35">
      <c r="A559" s="3">
        <v>34751</v>
      </c>
      <c r="B559" s="2">
        <v>7.44</v>
      </c>
      <c r="C559" s="2">
        <v>7.61</v>
      </c>
      <c r="D559">
        <f t="shared" si="12"/>
        <v>1995</v>
      </c>
    </row>
    <row r="560" spans="1:4" x14ac:dyDescent="0.35">
      <c r="A560" s="3">
        <v>34752</v>
      </c>
      <c r="B560" s="2">
        <v>7.34</v>
      </c>
      <c r="C560" s="2">
        <v>7.54</v>
      </c>
      <c r="D560">
        <f t="shared" si="12"/>
        <v>1995</v>
      </c>
    </row>
    <row r="561" spans="1:4" x14ac:dyDescent="0.35">
      <c r="A561" s="3">
        <v>34753</v>
      </c>
      <c r="B561" s="2">
        <v>7.34</v>
      </c>
      <c r="C561" s="2">
        <v>7.56</v>
      </c>
      <c r="D561">
        <f t="shared" si="12"/>
        <v>1995</v>
      </c>
    </row>
    <row r="562" spans="1:4" x14ac:dyDescent="0.35">
      <c r="A562" s="3">
        <v>34754</v>
      </c>
      <c r="B562" s="2">
        <v>7.33</v>
      </c>
      <c r="C562" s="2">
        <v>7.54</v>
      </c>
      <c r="D562">
        <f t="shared" si="12"/>
        <v>1995</v>
      </c>
    </row>
    <row r="563" spans="1:4" x14ac:dyDescent="0.35">
      <c r="A563" s="3">
        <v>34757</v>
      </c>
      <c r="B563" s="2">
        <v>7.24</v>
      </c>
      <c r="C563" s="2">
        <v>7.49</v>
      </c>
      <c r="D563">
        <f t="shared" si="12"/>
        <v>1995</v>
      </c>
    </row>
    <row r="564" spans="1:4" x14ac:dyDescent="0.35">
      <c r="A564" s="3">
        <v>34758</v>
      </c>
      <c r="B564" s="2">
        <v>7.22</v>
      </c>
      <c r="C564" s="2">
        <v>7.46</v>
      </c>
      <c r="D564">
        <f t="shared" si="12"/>
        <v>1995</v>
      </c>
    </row>
    <row r="565" spans="1:4" x14ac:dyDescent="0.35">
      <c r="A565" s="3">
        <v>34759</v>
      </c>
      <c r="B565" s="2">
        <v>7.23</v>
      </c>
      <c r="C565" s="2">
        <v>7.45</v>
      </c>
      <c r="D565">
        <f t="shared" si="12"/>
        <v>1995</v>
      </c>
    </row>
    <row r="566" spans="1:4" x14ac:dyDescent="0.35">
      <c r="A566" s="3">
        <v>34760</v>
      </c>
      <c r="B566" s="2">
        <v>7.3</v>
      </c>
      <c r="C566" s="2">
        <v>7.5</v>
      </c>
      <c r="D566">
        <f t="shared" si="12"/>
        <v>1995</v>
      </c>
    </row>
    <row r="567" spans="1:4" x14ac:dyDescent="0.35">
      <c r="A567" s="3">
        <v>34761</v>
      </c>
      <c r="B567" s="2">
        <v>7.36</v>
      </c>
      <c r="C567" s="2">
        <v>7.56</v>
      </c>
      <c r="D567">
        <f t="shared" si="12"/>
        <v>1995</v>
      </c>
    </row>
    <row r="568" spans="1:4" x14ac:dyDescent="0.35">
      <c r="A568" s="3">
        <v>34764</v>
      </c>
      <c r="B568" s="2">
        <v>7.41</v>
      </c>
      <c r="C568" s="2">
        <v>7.59</v>
      </c>
      <c r="D568">
        <f t="shared" si="12"/>
        <v>1995</v>
      </c>
    </row>
    <row r="569" spans="1:4" x14ac:dyDescent="0.35">
      <c r="A569" s="3">
        <v>34765</v>
      </c>
      <c r="B569" s="2">
        <v>7.44</v>
      </c>
      <c r="C569" s="2">
        <v>7.64</v>
      </c>
      <c r="D569">
        <f t="shared" si="12"/>
        <v>1995</v>
      </c>
    </row>
    <row r="570" spans="1:4" x14ac:dyDescent="0.35">
      <c r="A570" s="3">
        <v>34766</v>
      </c>
      <c r="B570" s="2">
        <v>7.36</v>
      </c>
      <c r="C570" s="2">
        <v>7.56</v>
      </c>
      <c r="D570">
        <f t="shared" si="12"/>
        <v>1995</v>
      </c>
    </row>
    <row r="571" spans="1:4" x14ac:dyDescent="0.35">
      <c r="A571" s="3">
        <v>34767</v>
      </c>
      <c r="B571" s="2">
        <v>7.3</v>
      </c>
      <c r="C571" s="2">
        <v>7.53</v>
      </c>
      <c r="D571">
        <f t="shared" si="12"/>
        <v>1995</v>
      </c>
    </row>
    <row r="572" spans="1:4" x14ac:dyDescent="0.35">
      <c r="A572" s="3">
        <v>34768</v>
      </c>
      <c r="B572" s="2">
        <v>7.23</v>
      </c>
      <c r="C572" s="2">
        <v>7.46</v>
      </c>
      <c r="D572">
        <f t="shared" si="12"/>
        <v>1995</v>
      </c>
    </row>
    <row r="573" spans="1:4" x14ac:dyDescent="0.35">
      <c r="A573" s="3">
        <v>34771</v>
      </c>
      <c r="B573" s="2">
        <v>7.19</v>
      </c>
      <c r="C573" s="2">
        <v>7.45</v>
      </c>
      <c r="D573">
        <f t="shared" si="12"/>
        <v>1995</v>
      </c>
    </row>
    <row r="574" spans="1:4" x14ac:dyDescent="0.35">
      <c r="A574" s="3">
        <v>34772</v>
      </c>
      <c r="B574" s="2">
        <v>7.09</v>
      </c>
      <c r="C574" s="2">
        <v>7.35</v>
      </c>
      <c r="D574">
        <f t="shared" si="12"/>
        <v>1995</v>
      </c>
    </row>
    <row r="575" spans="1:4" x14ac:dyDescent="0.35">
      <c r="A575" s="3">
        <v>34773</v>
      </c>
      <c r="B575" s="2">
        <v>7.09</v>
      </c>
      <c r="C575" s="2">
        <v>7.36</v>
      </c>
      <c r="D575">
        <f t="shared" si="12"/>
        <v>1995</v>
      </c>
    </row>
    <row r="576" spans="1:4" x14ac:dyDescent="0.35">
      <c r="A576" s="3">
        <v>34774</v>
      </c>
      <c r="B576" s="2">
        <v>7.05</v>
      </c>
      <c r="C576" s="2">
        <v>7.33</v>
      </c>
      <c r="D576">
        <f t="shared" si="12"/>
        <v>1995</v>
      </c>
    </row>
    <row r="577" spans="1:4" x14ac:dyDescent="0.35">
      <c r="A577" s="3">
        <v>34775</v>
      </c>
      <c r="B577" s="2">
        <v>7.12</v>
      </c>
      <c r="C577" s="2">
        <v>7.37</v>
      </c>
      <c r="D577">
        <f t="shared" si="12"/>
        <v>1995</v>
      </c>
    </row>
    <row r="578" spans="1:4" x14ac:dyDescent="0.35">
      <c r="A578" s="3">
        <v>34778</v>
      </c>
      <c r="B578" s="2">
        <v>7.12</v>
      </c>
      <c r="C578" s="2">
        <v>7.4</v>
      </c>
      <c r="D578">
        <f t="shared" si="12"/>
        <v>1995</v>
      </c>
    </row>
    <row r="579" spans="1:4" x14ac:dyDescent="0.35">
      <c r="A579" s="3">
        <v>34779</v>
      </c>
      <c r="B579" s="2">
        <v>7.16</v>
      </c>
      <c r="C579" s="2">
        <v>7.43</v>
      </c>
      <c r="D579">
        <f t="shared" si="12"/>
        <v>1995</v>
      </c>
    </row>
    <row r="580" spans="1:4" x14ac:dyDescent="0.35">
      <c r="A580" s="3">
        <v>34780</v>
      </c>
      <c r="B580" s="2">
        <v>7.21</v>
      </c>
      <c r="C580" s="2">
        <v>7.46</v>
      </c>
      <c r="D580">
        <f t="shared" ref="D580:D643" si="13">YEAR(A580)</f>
        <v>1995</v>
      </c>
    </row>
    <row r="581" spans="1:4" x14ac:dyDescent="0.35">
      <c r="A581" s="3">
        <v>34781</v>
      </c>
      <c r="B581" s="2">
        <v>7.21</v>
      </c>
      <c r="C581" s="2">
        <v>7.47</v>
      </c>
      <c r="D581">
        <f t="shared" si="13"/>
        <v>1995</v>
      </c>
    </row>
    <row r="582" spans="1:4" x14ac:dyDescent="0.35">
      <c r="A582" s="3">
        <v>34782</v>
      </c>
      <c r="B582" s="2">
        <v>7.09</v>
      </c>
      <c r="C582" s="2">
        <v>7.38</v>
      </c>
      <c r="D582">
        <f t="shared" si="13"/>
        <v>1995</v>
      </c>
    </row>
    <row r="583" spans="1:4" x14ac:dyDescent="0.35">
      <c r="A583" s="3">
        <v>34785</v>
      </c>
      <c r="B583" s="2">
        <v>7.05</v>
      </c>
      <c r="C583" s="2">
        <v>7.33</v>
      </c>
      <c r="D583">
        <f t="shared" si="13"/>
        <v>1995</v>
      </c>
    </row>
    <row r="584" spans="1:4" x14ac:dyDescent="0.35">
      <c r="A584" s="3">
        <v>34786</v>
      </c>
      <c r="B584" s="2">
        <v>7.16</v>
      </c>
      <c r="C584" s="2">
        <v>7.41</v>
      </c>
      <c r="D584">
        <f t="shared" si="13"/>
        <v>1995</v>
      </c>
    </row>
    <row r="585" spans="1:4" x14ac:dyDescent="0.35">
      <c r="A585" s="3">
        <v>34787</v>
      </c>
      <c r="B585" s="2">
        <v>7.16</v>
      </c>
      <c r="C585" s="2">
        <v>7.4</v>
      </c>
      <c r="D585">
        <f t="shared" si="13"/>
        <v>1995</v>
      </c>
    </row>
    <row r="586" spans="1:4" x14ac:dyDescent="0.35">
      <c r="A586" s="3">
        <v>34788</v>
      </c>
      <c r="B586" s="2">
        <v>7.18</v>
      </c>
      <c r="C586" s="2">
        <v>7.43</v>
      </c>
      <c r="D586">
        <f t="shared" si="13"/>
        <v>1995</v>
      </c>
    </row>
    <row r="587" spans="1:4" x14ac:dyDescent="0.35">
      <c r="A587" s="3">
        <v>34789</v>
      </c>
      <c r="B587" s="2">
        <v>7.2</v>
      </c>
      <c r="C587" s="2">
        <v>7.44</v>
      </c>
      <c r="D587">
        <f t="shared" si="13"/>
        <v>1995</v>
      </c>
    </row>
    <row r="588" spans="1:4" x14ac:dyDescent="0.35">
      <c r="A588" s="3">
        <v>34792</v>
      </c>
      <c r="B588" s="2">
        <v>7.14</v>
      </c>
      <c r="C588" s="2">
        <v>7.39</v>
      </c>
      <c r="D588">
        <f t="shared" si="13"/>
        <v>1995</v>
      </c>
    </row>
    <row r="589" spans="1:4" x14ac:dyDescent="0.35">
      <c r="A589" s="3">
        <v>34793</v>
      </c>
      <c r="B589" s="2">
        <v>7.12</v>
      </c>
      <c r="C589" s="2">
        <v>7.38</v>
      </c>
      <c r="D589">
        <f t="shared" si="13"/>
        <v>1995</v>
      </c>
    </row>
    <row r="590" spans="1:4" x14ac:dyDescent="0.35">
      <c r="A590" s="3">
        <v>34794</v>
      </c>
      <c r="B590" s="2">
        <v>7.12</v>
      </c>
      <c r="C590" s="2">
        <v>7.38</v>
      </c>
      <c r="D590">
        <f t="shared" si="13"/>
        <v>1995</v>
      </c>
    </row>
    <row r="591" spans="1:4" x14ac:dyDescent="0.35">
      <c r="A591" s="3">
        <v>34795</v>
      </c>
      <c r="B591" s="2">
        <v>7.09</v>
      </c>
      <c r="C591" s="2">
        <v>7.36</v>
      </c>
      <c r="D591">
        <f t="shared" si="13"/>
        <v>1995</v>
      </c>
    </row>
    <row r="592" spans="1:4" x14ac:dyDescent="0.35">
      <c r="A592" s="3">
        <v>34796</v>
      </c>
      <c r="B592" s="2">
        <v>7.11</v>
      </c>
      <c r="C592" s="2">
        <v>7.39</v>
      </c>
      <c r="D592">
        <f t="shared" si="13"/>
        <v>1995</v>
      </c>
    </row>
    <row r="593" spans="1:4" x14ac:dyDescent="0.35">
      <c r="A593" s="3">
        <v>34799</v>
      </c>
      <c r="B593" s="2">
        <v>7.12</v>
      </c>
      <c r="C593" s="2">
        <v>7.39</v>
      </c>
      <c r="D593">
        <f t="shared" si="13"/>
        <v>1995</v>
      </c>
    </row>
    <row r="594" spans="1:4" x14ac:dyDescent="0.35">
      <c r="A594" s="3">
        <v>34800</v>
      </c>
      <c r="B594" s="2">
        <v>7.09</v>
      </c>
      <c r="C594" s="2">
        <v>7.37</v>
      </c>
      <c r="D594">
        <f t="shared" si="13"/>
        <v>1995</v>
      </c>
    </row>
    <row r="595" spans="1:4" x14ac:dyDescent="0.35">
      <c r="A595" s="3">
        <v>34801</v>
      </c>
      <c r="B595" s="2">
        <v>7.06</v>
      </c>
      <c r="C595" s="2">
        <v>7.36</v>
      </c>
      <c r="D595">
        <f t="shared" si="13"/>
        <v>1995</v>
      </c>
    </row>
    <row r="596" spans="1:4" x14ac:dyDescent="0.35">
      <c r="A596" s="3">
        <v>34802</v>
      </c>
      <c r="B596" s="2">
        <v>7.03</v>
      </c>
      <c r="C596" s="2">
        <v>7.34</v>
      </c>
      <c r="D596">
        <f t="shared" si="13"/>
        <v>1995</v>
      </c>
    </row>
    <row r="597" spans="1:4" x14ac:dyDescent="0.35">
      <c r="A597" s="3">
        <v>34803</v>
      </c>
      <c r="B597" s="2" t="s">
        <v>9</v>
      </c>
      <c r="C597" s="2" t="s">
        <v>9</v>
      </c>
      <c r="D597">
        <f t="shared" si="13"/>
        <v>1995</v>
      </c>
    </row>
    <row r="598" spans="1:4" x14ac:dyDescent="0.35">
      <c r="A598" s="3">
        <v>34806</v>
      </c>
      <c r="B598" s="2">
        <v>7.04</v>
      </c>
      <c r="C598" s="2">
        <v>7.39</v>
      </c>
      <c r="D598">
        <f t="shared" si="13"/>
        <v>1995</v>
      </c>
    </row>
    <row r="599" spans="1:4" x14ac:dyDescent="0.35">
      <c r="A599" s="3">
        <v>34807</v>
      </c>
      <c r="B599" s="2">
        <v>7.04</v>
      </c>
      <c r="C599" s="2">
        <v>7.4</v>
      </c>
      <c r="D599">
        <f t="shared" si="13"/>
        <v>1995</v>
      </c>
    </row>
    <row r="600" spans="1:4" x14ac:dyDescent="0.35">
      <c r="A600" s="3">
        <v>34808</v>
      </c>
      <c r="B600" s="2">
        <v>7.06</v>
      </c>
      <c r="C600" s="2">
        <v>7.37</v>
      </c>
      <c r="D600">
        <f t="shared" si="13"/>
        <v>1995</v>
      </c>
    </row>
    <row r="601" spans="1:4" x14ac:dyDescent="0.35">
      <c r="A601" s="3">
        <v>34809</v>
      </c>
      <c r="B601" s="2">
        <v>7.02</v>
      </c>
      <c r="C601" s="2">
        <v>7.35</v>
      </c>
      <c r="D601">
        <f t="shared" si="13"/>
        <v>1995</v>
      </c>
    </row>
    <row r="602" spans="1:4" x14ac:dyDescent="0.35">
      <c r="A602" s="3">
        <v>34810</v>
      </c>
      <c r="B602" s="2">
        <v>7.01</v>
      </c>
      <c r="C602" s="2">
        <v>7.34</v>
      </c>
      <c r="D602">
        <f t="shared" si="13"/>
        <v>1995</v>
      </c>
    </row>
    <row r="603" spans="1:4" x14ac:dyDescent="0.35">
      <c r="A603" s="3">
        <v>34813</v>
      </c>
      <c r="B603" s="2">
        <v>7.01</v>
      </c>
      <c r="C603" s="2">
        <v>7.32</v>
      </c>
      <c r="D603">
        <f t="shared" si="13"/>
        <v>1995</v>
      </c>
    </row>
    <row r="604" spans="1:4" x14ac:dyDescent="0.35">
      <c r="A604" s="3">
        <v>34814</v>
      </c>
      <c r="B604" s="2">
        <v>7.01</v>
      </c>
      <c r="C604" s="2">
        <v>7.33</v>
      </c>
      <c r="D604">
        <f t="shared" si="13"/>
        <v>1995</v>
      </c>
    </row>
    <row r="605" spans="1:4" x14ac:dyDescent="0.35">
      <c r="A605" s="3">
        <v>34815</v>
      </c>
      <c r="B605" s="2">
        <v>7.01</v>
      </c>
      <c r="C605" s="2">
        <v>7.32</v>
      </c>
      <c r="D605">
        <f t="shared" si="13"/>
        <v>1995</v>
      </c>
    </row>
    <row r="606" spans="1:4" x14ac:dyDescent="0.35">
      <c r="A606" s="3">
        <v>34816</v>
      </c>
      <c r="B606" s="2">
        <v>7.04</v>
      </c>
      <c r="C606" s="2">
        <v>7.33</v>
      </c>
      <c r="D606">
        <f t="shared" si="13"/>
        <v>1995</v>
      </c>
    </row>
    <row r="607" spans="1:4" x14ac:dyDescent="0.35">
      <c r="A607" s="3">
        <v>34817</v>
      </c>
      <c r="B607" s="2">
        <v>7.07</v>
      </c>
      <c r="C607" s="2">
        <v>7.34</v>
      </c>
      <c r="D607">
        <f t="shared" si="13"/>
        <v>1995</v>
      </c>
    </row>
    <row r="608" spans="1:4" x14ac:dyDescent="0.35">
      <c r="A608" s="3">
        <v>34820</v>
      </c>
      <c r="B608" s="2">
        <v>7.09</v>
      </c>
      <c r="C608" s="2">
        <v>7.35</v>
      </c>
      <c r="D608">
        <f t="shared" si="13"/>
        <v>1995</v>
      </c>
    </row>
    <row r="609" spans="1:4" x14ac:dyDescent="0.35">
      <c r="A609" s="3">
        <v>34821</v>
      </c>
      <c r="B609" s="2">
        <v>7.04</v>
      </c>
      <c r="C609" s="2">
        <v>7.33</v>
      </c>
      <c r="D609">
        <f t="shared" si="13"/>
        <v>1995</v>
      </c>
    </row>
    <row r="610" spans="1:4" x14ac:dyDescent="0.35">
      <c r="A610" s="3">
        <v>34822</v>
      </c>
      <c r="B610" s="2">
        <v>6.96</v>
      </c>
      <c r="C610" s="2">
        <v>7.25</v>
      </c>
      <c r="D610">
        <f t="shared" si="13"/>
        <v>1995</v>
      </c>
    </row>
    <row r="611" spans="1:4" x14ac:dyDescent="0.35">
      <c r="A611" s="3">
        <v>34823</v>
      </c>
      <c r="B611" s="2">
        <v>6.85</v>
      </c>
      <c r="C611" s="2">
        <v>7.15</v>
      </c>
      <c r="D611">
        <f t="shared" si="13"/>
        <v>1995</v>
      </c>
    </row>
    <row r="612" spans="1:4" x14ac:dyDescent="0.35">
      <c r="A612" s="3">
        <v>34824</v>
      </c>
      <c r="B612" s="2">
        <v>6.69</v>
      </c>
      <c r="C612" s="2">
        <v>7.02</v>
      </c>
      <c r="D612">
        <f t="shared" si="13"/>
        <v>1995</v>
      </c>
    </row>
    <row r="613" spans="1:4" x14ac:dyDescent="0.35">
      <c r="A613" s="3">
        <v>34827</v>
      </c>
      <c r="B613" s="2">
        <v>6.7</v>
      </c>
      <c r="C613" s="2">
        <v>7.02</v>
      </c>
      <c r="D613">
        <f t="shared" si="13"/>
        <v>1995</v>
      </c>
    </row>
    <row r="614" spans="1:4" x14ac:dyDescent="0.35">
      <c r="A614" s="3">
        <v>34828</v>
      </c>
      <c r="B614" s="2">
        <v>6.61</v>
      </c>
      <c r="C614" s="2">
        <v>6.94</v>
      </c>
      <c r="D614">
        <f t="shared" si="13"/>
        <v>1995</v>
      </c>
    </row>
    <row r="615" spans="1:4" x14ac:dyDescent="0.35">
      <c r="A615" s="3">
        <v>34829</v>
      </c>
      <c r="B615" s="2">
        <v>6.66</v>
      </c>
      <c r="C615" s="2">
        <v>6.97</v>
      </c>
      <c r="D615">
        <f t="shared" si="13"/>
        <v>1995</v>
      </c>
    </row>
    <row r="616" spans="1:4" x14ac:dyDescent="0.35">
      <c r="A616" s="3">
        <v>34830</v>
      </c>
      <c r="B616" s="2">
        <v>6.68</v>
      </c>
      <c r="C616" s="2">
        <v>6.99</v>
      </c>
      <c r="D616">
        <f t="shared" si="13"/>
        <v>1995</v>
      </c>
    </row>
    <row r="617" spans="1:4" x14ac:dyDescent="0.35">
      <c r="A617" s="3">
        <v>34831</v>
      </c>
      <c r="B617" s="2">
        <v>6.67</v>
      </c>
      <c r="C617" s="2">
        <v>7</v>
      </c>
      <c r="D617">
        <f t="shared" si="13"/>
        <v>1995</v>
      </c>
    </row>
    <row r="618" spans="1:4" x14ac:dyDescent="0.35">
      <c r="A618" s="3">
        <v>34834</v>
      </c>
      <c r="B618" s="2">
        <v>6.62</v>
      </c>
      <c r="C618" s="2">
        <v>6.95</v>
      </c>
      <c r="D618">
        <f t="shared" si="13"/>
        <v>1995</v>
      </c>
    </row>
    <row r="619" spans="1:4" x14ac:dyDescent="0.35">
      <c r="A619" s="3">
        <v>34835</v>
      </c>
      <c r="B619" s="2">
        <v>6.57</v>
      </c>
      <c r="C619" s="2">
        <v>6.87</v>
      </c>
      <c r="D619">
        <f t="shared" si="13"/>
        <v>1995</v>
      </c>
    </row>
    <row r="620" spans="1:4" x14ac:dyDescent="0.35">
      <c r="A620" s="3">
        <v>34836</v>
      </c>
      <c r="B620" s="2">
        <v>6.53</v>
      </c>
      <c r="C620" s="2">
        <v>6.86</v>
      </c>
      <c r="D620">
        <f t="shared" si="13"/>
        <v>1995</v>
      </c>
    </row>
    <row r="621" spans="1:4" x14ac:dyDescent="0.35">
      <c r="A621" s="3">
        <v>34837</v>
      </c>
      <c r="B621" s="2">
        <v>6.61</v>
      </c>
      <c r="C621" s="2">
        <v>6.91</v>
      </c>
      <c r="D621">
        <f t="shared" si="13"/>
        <v>1995</v>
      </c>
    </row>
    <row r="622" spans="1:4" x14ac:dyDescent="0.35">
      <c r="A622" s="3">
        <v>34838</v>
      </c>
      <c r="B622" s="2">
        <v>6.61</v>
      </c>
      <c r="C622" s="2">
        <v>6.91</v>
      </c>
      <c r="D622">
        <f t="shared" si="13"/>
        <v>1995</v>
      </c>
    </row>
    <row r="623" spans="1:4" x14ac:dyDescent="0.35">
      <c r="A623" s="3">
        <v>34841</v>
      </c>
      <c r="B623" s="2">
        <v>6.63</v>
      </c>
      <c r="C623" s="2">
        <v>6.92</v>
      </c>
      <c r="D623">
        <f t="shared" si="13"/>
        <v>1995</v>
      </c>
    </row>
    <row r="624" spans="1:4" x14ac:dyDescent="0.35">
      <c r="A624" s="3">
        <v>34842</v>
      </c>
      <c r="B624" s="2">
        <v>6.57</v>
      </c>
      <c r="C624" s="2">
        <v>6.87</v>
      </c>
      <c r="D624">
        <f t="shared" si="13"/>
        <v>1995</v>
      </c>
    </row>
    <row r="625" spans="1:4" x14ac:dyDescent="0.35">
      <c r="A625" s="3">
        <v>34843</v>
      </c>
      <c r="B625" s="2">
        <v>6.44</v>
      </c>
      <c r="C625" s="2">
        <v>6.77</v>
      </c>
      <c r="D625">
        <f t="shared" si="13"/>
        <v>1995</v>
      </c>
    </row>
    <row r="626" spans="1:4" x14ac:dyDescent="0.35">
      <c r="A626" s="3">
        <v>34844</v>
      </c>
      <c r="B626" s="2">
        <v>6.39</v>
      </c>
      <c r="C626" s="2">
        <v>6.73</v>
      </c>
      <c r="D626">
        <f t="shared" si="13"/>
        <v>1995</v>
      </c>
    </row>
    <row r="627" spans="1:4" x14ac:dyDescent="0.35">
      <c r="A627" s="3">
        <v>34845</v>
      </c>
      <c r="B627" s="2">
        <v>6.4</v>
      </c>
      <c r="C627" s="2">
        <v>6.75</v>
      </c>
      <c r="D627">
        <f t="shared" si="13"/>
        <v>1995</v>
      </c>
    </row>
    <row r="628" spans="1:4" x14ac:dyDescent="0.35">
      <c r="A628" s="3">
        <v>34848</v>
      </c>
      <c r="B628" s="2" t="s">
        <v>9</v>
      </c>
      <c r="C628" s="2" t="s">
        <v>9</v>
      </c>
      <c r="D628">
        <f t="shared" si="13"/>
        <v>1995</v>
      </c>
    </row>
    <row r="629" spans="1:4" x14ac:dyDescent="0.35">
      <c r="A629" s="3">
        <v>34849</v>
      </c>
      <c r="B629" s="2">
        <v>6.3</v>
      </c>
      <c r="C629" s="2">
        <v>6.67</v>
      </c>
      <c r="D629">
        <f t="shared" si="13"/>
        <v>1995</v>
      </c>
    </row>
    <row r="630" spans="1:4" x14ac:dyDescent="0.35">
      <c r="A630" s="3">
        <v>34850</v>
      </c>
      <c r="B630" s="2">
        <v>6.3</v>
      </c>
      <c r="C630" s="2">
        <v>6.67</v>
      </c>
      <c r="D630">
        <f t="shared" si="13"/>
        <v>1995</v>
      </c>
    </row>
    <row r="631" spans="1:4" x14ac:dyDescent="0.35">
      <c r="A631" s="3">
        <v>34851</v>
      </c>
      <c r="B631" s="2">
        <v>6.2</v>
      </c>
      <c r="C631" s="2">
        <v>6.61</v>
      </c>
      <c r="D631">
        <f t="shared" si="13"/>
        <v>1995</v>
      </c>
    </row>
    <row r="632" spans="1:4" x14ac:dyDescent="0.35">
      <c r="A632" s="3">
        <v>34852</v>
      </c>
      <c r="B632" s="2">
        <v>6.1</v>
      </c>
      <c r="C632" s="2">
        <v>6.52</v>
      </c>
      <c r="D632">
        <f t="shared" si="13"/>
        <v>1995</v>
      </c>
    </row>
    <row r="633" spans="1:4" x14ac:dyDescent="0.35">
      <c r="A633" s="3">
        <v>34855</v>
      </c>
      <c r="B633" s="2">
        <v>6.08</v>
      </c>
      <c r="C633" s="2">
        <v>6.51</v>
      </c>
      <c r="D633">
        <f t="shared" si="13"/>
        <v>1995</v>
      </c>
    </row>
    <row r="634" spans="1:4" x14ac:dyDescent="0.35">
      <c r="A634" s="3">
        <v>34856</v>
      </c>
      <c r="B634" s="2">
        <v>6.08</v>
      </c>
      <c r="C634" s="2">
        <v>6.51</v>
      </c>
      <c r="D634">
        <f t="shared" si="13"/>
        <v>1995</v>
      </c>
    </row>
    <row r="635" spans="1:4" x14ac:dyDescent="0.35">
      <c r="A635" s="3">
        <v>34857</v>
      </c>
      <c r="B635" s="2">
        <v>6.2</v>
      </c>
      <c r="C635" s="2">
        <v>6.53</v>
      </c>
      <c r="D635">
        <f t="shared" si="13"/>
        <v>1995</v>
      </c>
    </row>
    <row r="636" spans="1:4" x14ac:dyDescent="0.35">
      <c r="A636" s="3">
        <v>34858</v>
      </c>
      <c r="B636" s="2">
        <v>6.22</v>
      </c>
      <c r="C636" s="2">
        <v>6.57</v>
      </c>
      <c r="D636">
        <f t="shared" si="13"/>
        <v>1995</v>
      </c>
    </row>
    <row r="637" spans="1:4" x14ac:dyDescent="0.35">
      <c r="A637" s="3">
        <v>34859</v>
      </c>
      <c r="B637" s="2">
        <v>6.4</v>
      </c>
      <c r="C637" s="2">
        <v>6.72</v>
      </c>
      <c r="D637">
        <f t="shared" si="13"/>
        <v>1995</v>
      </c>
    </row>
    <row r="638" spans="1:4" x14ac:dyDescent="0.35">
      <c r="A638" s="3">
        <v>34862</v>
      </c>
      <c r="B638" s="2">
        <v>6.37</v>
      </c>
      <c r="C638" s="2">
        <v>6.71</v>
      </c>
      <c r="D638">
        <f t="shared" si="13"/>
        <v>1995</v>
      </c>
    </row>
    <row r="639" spans="1:4" x14ac:dyDescent="0.35">
      <c r="A639" s="3">
        <v>34863</v>
      </c>
      <c r="B639" s="2">
        <v>6.14</v>
      </c>
      <c r="C639" s="2">
        <v>6.56</v>
      </c>
      <c r="D639">
        <f t="shared" si="13"/>
        <v>1995</v>
      </c>
    </row>
    <row r="640" spans="1:4" x14ac:dyDescent="0.35">
      <c r="A640" s="3">
        <v>34864</v>
      </c>
      <c r="B640" s="2">
        <v>6.15</v>
      </c>
      <c r="C640" s="2">
        <v>6.57</v>
      </c>
      <c r="D640">
        <f t="shared" si="13"/>
        <v>1995</v>
      </c>
    </row>
    <row r="641" spans="1:4" x14ac:dyDescent="0.35">
      <c r="A641" s="3">
        <v>34865</v>
      </c>
      <c r="B641" s="2">
        <v>6.18</v>
      </c>
      <c r="C641" s="2">
        <v>6.61</v>
      </c>
      <c r="D641">
        <f t="shared" si="13"/>
        <v>1995</v>
      </c>
    </row>
    <row r="642" spans="1:4" x14ac:dyDescent="0.35">
      <c r="A642" s="3">
        <v>34866</v>
      </c>
      <c r="B642" s="2">
        <v>6.21</v>
      </c>
      <c r="C642" s="2">
        <v>6.62</v>
      </c>
      <c r="D642">
        <f t="shared" si="13"/>
        <v>1995</v>
      </c>
    </row>
    <row r="643" spans="1:4" x14ac:dyDescent="0.35">
      <c r="A643" s="3">
        <v>34869</v>
      </c>
      <c r="B643" s="2">
        <v>6.13</v>
      </c>
      <c r="C643" s="2">
        <v>6.56</v>
      </c>
      <c r="D643">
        <f t="shared" si="13"/>
        <v>1995</v>
      </c>
    </row>
    <row r="644" spans="1:4" x14ac:dyDescent="0.35">
      <c r="A644" s="3">
        <v>34870</v>
      </c>
      <c r="B644" s="2">
        <v>6.16</v>
      </c>
      <c r="C644" s="2">
        <v>6.57</v>
      </c>
      <c r="D644">
        <f t="shared" ref="D644:D707" si="14">YEAR(A644)</f>
        <v>1995</v>
      </c>
    </row>
    <row r="645" spans="1:4" x14ac:dyDescent="0.35">
      <c r="A645" s="3">
        <v>34871</v>
      </c>
      <c r="B645" s="2">
        <v>6.13</v>
      </c>
      <c r="C645" s="2">
        <v>6.55</v>
      </c>
      <c r="D645">
        <f t="shared" si="14"/>
        <v>1995</v>
      </c>
    </row>
    <row r="646" spans="1:4" x14ac:dyDescent="0.35">
      <c r="A646" s="3">
        <v>34872</v>
      </c>
      <c r="B646" s="2">
        <v>6.04</v>
      </c>
      <c r="C646" s="2">
        <v>6.48</v>
      </c>
      <c r="D646">
        <f t="shared" si="14"/>
        <v>1995</v>
      </c>
    </row>
    <row r="647" spans="1:4" x14ac:dyDescent="0.35">
      <c r="A647" s="3">
        <v>34873</v>
      </c>
      <c r="B647" s="2">
        <v>6.06</v>
      </c>
      <c r="C647" s="2">
        <v>6.51</v>
      </c>
      <c r="D647">
        <f t="shared" si="14"/>
        <v>1995</v>
      </c>
    </row>
    <row r="648" spans="1:4" x14ac:dyDescent="0.35">
      <c r="A648" s="3">
        <v>34876</v>
      </c>
      <c r="B648" s="2">
        <v>6.11</v>
      </c>
      <c r="C648" s="2">
        <v>6.54</v>
      </c>
      <c r="D648">
        <f t="shared" si="14"/>
        <v>1995</v>
      </c>
    </row>
    <row r="649" spans="1:4" x14ac:dyDescent="0.35">
      <c r="A649" s="3">
        <v>34877</v>
      </c>
      <c r="B649" s="2">
        <v>6.15</v>
      </c>
      <c r="C649" s="2">
        <v>6.56</v>
      </c>
      <c r="D649">
        <f t="shared" si="14"/>
        <v>1995</v>
      </c>
    </row>
    <row r="650" spans="1:4" x14ac:dyDescent="0.35">
      <c r="A650" s="3">
        <v>34878</v>
      </c>
      <c r="B650" s="2">
        <v>6.1</v>
      </c>
      <c r="C650" s="2">
        <v>6.52</v>
      </c>
      <c r="D650">
        <f t="shared" si="14"/>
        <v>1995</v>
      </c>
    </row>
    <row r="651" spans="1:4" x14ac:dyDescent="0.35">
      <c r="A651" s="3">
        <v>34879</v>
      </c>
      <c r="B651" s="2">
        <v>6.28</v>
      </c>
      <c r="C651" s="2">
        <v>6.65</v>
      </c>
      <c r="D651">
        <f t="shared" si="14"/>
        <v>1995</v>
      </c>
    </row>
    <row r="652" spans="1:4" x14ac:dyDescent="0.35">
      <c r="A652" s="3">
        <v>34880</v>
      </c>
      <c r="B652" s="2">
        <v>6.21</v>
      </c>
      <c r="C652" s="2">
        <v>6.63</v>
      </c>
      <c r="D652">
        <f t="shared" si="14"/>
        <v>1995</v>
      </c>
    </row>
    <row r="653" spans="1:4" x14ac:dyDescent="0.35">
      <c r="A653" s="3">
        <v>34883</v>
      </c>
      <c r="B653" s="2">
        <v>6.21</v>
      </c>
      <c r="C653" s="2">
        <v>6.63</v>
      </c>
      <c r="D653">
        <f t="shared" si="14"/>
        <v>1995</v>
      </c>
    </row>
    <row r="654" spans="1:4" x14ac:dyDescent="0.35">
      <c r="A654" s="3">
        <v>34884</v>
      </c>
      <c r="B654" s="2" t="s">
        <v>9</v>
      </c>
      <c r="C654" s="2" t="s">
        <v>9</v>
      </c>
      <c r="D654">
        <f t="shared" si="14"/>
        <v>1995</v>
      </c>
    </row>
    <row r="655" spans="1:4" x14ac:dyDescent="0.35">
      <c r="A655" s="3">
        <v>34885</v>
      </c>
      <c r="B655" s="2">
        <v>6.19</v>
      </c>
      <c r="C655" s="2">
        <v>6.61</v>
      </c>
      <c r="D655">
        <f t="shared" si="14"/>
        <v>1995</v>
      </c>
    </row>
    <row r="656" spans="1:4" x14ac:dyDescent="0.35">
      <c r="A656" s="3">
        <v>34886</v>
      </c>
      <c r="B656" s="2">
        <v>6.05</v>
      </c>
      <c r="C656" s="2">
        <v>6.51</v>
      </c>
      <c r="D656">
        <f t="shared" si="14"/>
        <v>1995</v>
      </c>
    </row>
    <row r="657" spans="1:4" x14ac:dyDescent="0.35">
      <c r="A657" s="3">
        <v>34887</v>
      </c>
      <c r="B657" s="2">
        <v>6.04</v>
      </c>
      <c r="C657" s="2">
        <v>6.52</v>
      </c>
      <c r="D657">
        <f t="shared" si="14"/>
        <v>1995</v>
      </c>
    </row>
    <row r="658" spans="1:4" x14ac:dyDescent="0.35">
      <c r="A658" s="3">
        <v>34890</v>
      </c>
      <c r="B658" s="2">
        <v>6.04</v>
      </c>
      <c r="C658" s="2">
        <v>6.51</v>
      </c>
      <c r="D658">
        <f t="shared" si="14"/>
        <v>1995</v>
      </c>
    </row>
    <row r="659" spans="1:4" x14ac:dyDescent="0.35">
      <c r="A659" s="3">
        <v>34891</v>
      </c>
      <c r="B659" s="2">
        <v>6.09</v>
      </c>
      <c r="C659" s="2">
        <v>6.57</v>
      </c>
      <c r="D659">
        <f t="shared" si="14"/>
        <v>1995</v>
      </c>
    </row>
    <row r="660" spans="1:4" x14ac:dyDescent="0.35">
      <c r="A660" s="3">
        <v>34892</v>
      </c>
      <c r="B660" s="2">
        <v>6.1</v>
      </c>
      <c r="C660" s="2">
        <v>6.55</v>
      </c>
      <c r="D660">
        <f t="shared" si="14"/>
        <v>1995</v>
      </c>
    </row>
    <row r="661" spans="1:4" x14ac:dyDescent="0.35">
      <c r="A661" s="3">
        <v>34893</v>
      </c>
      <c r="B661" s="2">
        <v>6.09</v>
      </c>
      <c r="C661" s="2">
        <v>6.55</v>
      </c>
      <c r="D661">
        <f t="shared" si="14"/>
        <v>1995</v>
      </c>
    </row>
    <row r="662" spans="1:4" x14ac:dyDescent="0.35">
      <c r="A662" s="3">
        <v>34894</v>
      </c>
      <c r="B662" s="2">
        <v>6.15</v>
      </c>
      <c r="C662" s="2">
        <v>6.6</v>
      </c>
      <c r="D662">
        <f t="shared" si="14"/>
        <v>1995</v>
      </c>
    </row>
    <row r="663" spans="1:4" x14ac:dyDescent="0.35">
      <c r="A663" s="3">
        <v>34897</v>
      </c>
      <c r="B663" s="2">
        <v>6.22</v>
      </c>
      <c r="C663" s="2">
        <v>6.67</v>
      </c>
      <c r="D663">
        <f t="shared" si="14"/>
        <v>1995</v>
      </c>
    </row>
    <row r="664" spans="1:4" x14ac:dyDescent="0.35">
      <c r="A664" s="3">
        <v>34898</v>
      </c>
      <c r="B664" s="2">
        <v>6.25</v>
      </c>
      <c r="C664" s="2">
        <v>6.73</v>
      </c>
      <c r="D664">
        <f t="shared" si="14"/>
        <v>1995</v>
      </c>
    </row>
    <row r="665" spans="1:4" x14ac:dyDescent="0.35">
      <c r="A665" s="3">
        <v>34899</v>
      </c>
      <c r="B665" s="2">
        <v>6.43</v>
      </c>
      <c r="C665" s="2">
        <v>6.89</v>
      </c>
      <c r="D665">
        <f t="shared" si="14"/>
        <v>1995</v>
      </c>
    </row>
    <row r="666" spans="1:4" x14ac:dyDescent="0.35">
      <c r="A666" s="3">
        <v>34900</v>
      </c>
      <c r="B666" s="2">
        <v>6.43</v>
      </c>
      <c r="C666" s="2">
        <v>6.87</v>
      </c>
      <c r="D666">
        <f t="shared" si="14"/>
        <v>1995</v>
      </c>
    </row>
    <row r="667" spans="1:4" x14ac:dyDescent="0.35">
      <c r="A667" s="3">
        <v>34901</v>
      </c>
      <c r="B667" s="2">
        <v>6.53</v>
      </c>
      <c r="C667" s="2">
        <v>6.96</v>
      </c>
      <c r="D667">
        <f t="shared" si="14"/>
        <v>1995</v>
      </c>
    </row>
    <row r="668" spans="1:4" x14ac:dyDescent="0.35">
      <c r="A668" s="3">
        <v>34904</v>
      </c>
      <c r="B668" s="2">
        <v>6.46</v>
      </c>
      <c r="C668" s="2">
        <v>6.9</v>
      </c>
      <c r="D668">
        <f t="shared" si="14"/>
        <v>1995</v>
      </c>
    </row>
    <row r="669" spans="1:4" x14ac:dyDescent="0.35">
      <c r="A669" s="3">
        <v>34905</v>
      </c>
      <c r="B669" s="2">
        <v>6.43</v>
      </c>
      <c r="C669" s="2">
        <v>6.84</v>
      </c>
      <c r="D669">
        <f t="shared" si="14"/>
        <v>1995</v>
      </c>
    </row>
    <row r="670" spans="1:4" x14ac:dyDescent="0.35">
      <c r="A670" s="3">
        <v>34906</v>
      </c>
      <c r="B670" s="2">
        <v>6.48</v>
      </c>
      <c r="C670" s="2">
        <v>6.9</v>
      </c>
      <c r="D670">
        <f t="shared" si="14"/>
        <v>1995</v>
      </c>
    </row>
    <row r="671" spans="1:4" x14ac:dyDescent="0.35">
      <c r="A671" s="3">
        <v>34907</v>
      </c>
      <c r="B671" s="2">
        <v>6.43</v>
      </c>
      <c r="C671" s="2">
        <v>6.84</v>
      </c>
      <c r="D671">
        <f t="shared" si="14"/>
        <v>1995</v>
      </c>
    </row>
    <row r="672" spans="1:4" x14ac:dyDescent="0.35">
      <c r="A672" s="3">
        <v>34908</v>
      </c>
      <c r="B672" s="2">
        <v>6.49</v>
      </c>
      <c r="C672" s="2">
        <v>6.91</v>
      </c>
      <c r="D672">
        <f t="shared" si="14"/>
        <v>1995</v>
      </c>
    </row>
    <row r="673" spans="1:4" x14ac:dyDescent="0.35">
      <c r="A673" s="3">
        <v>34911</v>
      </c>
      <c r="B673" s="2">
        <v>6.45</v>
      </c>
      <c r="C673" s="2">
        <v>6.86</v>
      </c>
      <c r="D673">
        <f t="shared" si="14"/>
        <v>1995</v>
      </c>
    </row>
    <row r="674" spans="1:4" x14ac:dyDescent="0.35">
      <c r="A674" s="3">
        <v>34912</v>
      </c>
      <c r="B674" s="2">
        <v>6.5</v>
      </c>
      <c r="C674" s="2">
        <v>6.92</v>
      </c>
      <c r="D674">
        <f t="shared" si="14"/>
        <v>1995</v>
      </c>
    </row>
    <row r="675" spans="1:4" x14ac:dyDescent="0.35">
      <c r="A675" s="3">
        <v>34913</v>
      </c>
      <c r="B675" s="2">
        <v>6.44</v>
      </c>
      <c r="C675" s="2">
        <v>6.86</v>
      </c>
      <c r="D675">
        <f t="shared" si="14"/>
        <v>1995</v>
      </c>
    </row>
    <row r="676" spans="1:4" x14ac:dyDescent="0.35">
      <c r="A676" s="3">
        <v>34914</v>
      </c>
      <c r="B676" s="2">
        <v>6.53</v>
      </c>
      <c r="C676" s="2">
        <v>6.93</v>
      </c>
      <c r="D676">
        <f t="shared" si="14"/>
        <v>1995</v>
      </c>
    </row>
    <row r="677" spans="1:4" x14ac:dyDescent="0.35">
      <c r="A677" s="3">
        <v>34915</v>
      </c>
      <c r="B677" s="2">
        <v>6.5</v>
      </c>
      <c r="C677" s="2">
        <v>6.9</v>
      </c>
      <c r="D677">
        <f t="shared" si="14"/>
        <v>1995</v>
      </c>
    </row>
    <row r="678" spans="1:4" x14ac:dyDescent="0.35">
      <c r="A678" s="3">
        <v>34918</v>
      </c>
      <c r="B678" s="2">
        <v>6.48</v>
      </c>
      <c r="C678" s="2">
        <v>6.89</v>
      </c>
      <c r="D678">
        <f t="shared" si="14"/>
        <v>1995</v>
      </c>
    </row>
    <row r="679" spans="1:4" x14ac:dyDescent="0.35">
      <c r="A679" s="3">
        <v>34919</v>
      </c>
      <c r="B679" s="2">
        <v>6.47</v>
      </c>
      <c r="C679" s="2">
        <v>6.89</v>
      </c>
      <c r="D679">
        <f t="shared" si="14"/>
        <v>1995</v>
      </c>
    </row>
    <row r="680" spans="1:4" x14ac:dyDescent="0.35">
      <c r="A680" s="3">
        <v>34920</v>
      </c>
      <c r="B680" s="2">
        <v>6.47</v>
      </c>
      <c r="C680" s="2">
        <v>6.93</v>
      </c>
      <c r="D680">
        <f t="shared" si="14"/>
        <v>1995</v>
      </c>
    </row>
    <row r="681" spans="1:4" x14ac:dyDescent="0.35">
      <c r="A681" s="3">
        <v>34921</v>
      </c>
      <c r="B681" s="2">
        <v>6.51</v>
      </c>
      <c r="C681" s="2">
        <v>6.9</v>
      </c>
      <c r="D681">
        <f t="shared" si="14"/>
        <v>1995</v>
      </c>
    </row>
    <row r="682" spans="1:4" x14ac:dyDescent="0.35">
      <c r="A682" s="3">
        <v>34922</v>
      </c>
      <c r="B682" s="2">
        <v>6.59</v>
      </c>
      <c r="C682" s="2">
        <v>6.98</v>
      </c>
      <c r="D682">
        <f t="shared" si="14"/>
        <v>1995</v>
      </c>
    </row>
    <row r="683" spans="1:4" x14ac:dyDescent="0.35">
      <c r="A683" s="3">
        <v>34925</v>
      </c>
      <c r="B683" s="2">
        <v>6.59</v>
      </c>
      <c r="C683" s="2">
        <v>6.96</v>
      </c>
      <c r="D683">
        <f t="shared" si="14"/>
        <v>1995</v>
      </c>
    </row>
    <row r="684" spans="1:4" x14ac:dyDescent="0.35">
      <c r="A684" s="3">
        <v>34926</v>
      </c>
      <c r="B684" s="2">
        <v>6.57</v>
      </c>
      <c r="C684" s="2">
        <v>6.92</v>
      </c>
      <c r="D684">
        <f t="shared" si="14"/>
        <v>1995</v>
      </c>
    </row>
    <row r="685" spans="1:4" x14ac:dyDescent="0.35">
      <c r="A685" s="3">
        <v>34927</v>
      </c>
      <c r="B685" s="2">
        <v>6.54</v>
      </c>
      <c r="C685" s="2">
        <v>6.89</v>
      </c>
      <c r="D685">
        <f t="shared" si="14"/>
        <v>1995</v>
      </c>
    </row>
    <row r="686" spans="1:4" x14ac:dyDescent="0.35">
      <c r="A686" s="3">
        <v>34928</v>
      </c>
      <c r="B686" s="2">
        <v>6.57</v>
      </c>
      <c r="C686" s="2">
        <v>6.9</v>
      </c>
      <c r="D686">
        <f t="shared" si="14"/>
        <v>1995</v>
      </c>
    </row>
    <row r="687" spans="1:4" x14ac:dyDescent="0.35">
      <c r="A687" s="3">
        <v>34929</v>
      </c>
      <c r="B687" s="2">
        <v>6.57</v>
      </c>
      <c r="C687" s="2">
        <v>6.91</v>
      </c>
      <c r="D687">
        <f t="shared" si="14"/>
        <v>1995</v>
      </c>
    </row>
    <row r="688" spans="1:4" x14ac:dyDescent="0.35">
      <c r="A688" s="3">
        <v>34932</v>
      </c>
      <c r="B688" s="2">
        <v>6.54</v>
      </c>
      <c r="C688" s="2">
        <v>6.87</v>
      </c>
      <c r="D688">
        <f t="shared" si="14"/>
        <v>1995</v>
      </c>
    </row>
    <row r="689" spans="1:4" x14ac:dyDescent="0.35">
      <c r="A689" s="3">
        <v>34933</v>
      </c>
      <c r="B689" s="2">
        <v>6.57</v>
      </c>
      <c r="C689" s="2">
        <v>6.89</v>
      </c>
      <c r="D689">
        <f t="shared" si="14"/>
        <v>1995</v>
      </c>
    </row>
    <row r="690" spans="1:4" x14ac:dyDescent="0.35">
      <c r="A690" s="3">
        <v>34934</v>
      </c>
      <c r="B690" s="2">
        <v>6.6</v>
      </c>
      <c r="C690" s="2">
        <v>6.92</v>
      </c>
      <c r="D690">
        <f t="shared" si="14"/>
        <v>1995</v>
      </c>
    </row>
    <row r="691" spans="1:4" x14ac:dyDescent="0.35">
      <c r="A691" s="3">
        <v>34935</v>
      </c>
      <c r="B691" s="2">
        <v>6.5</v>
      </c>
      <c r="C691" s="2">
        <v>6.84</v>
      </c>
      <c r="D691">
        <f t="shared" si="14"/>
        <v>1995</v>
      </c>
    </row>
    <row r="692" spans="1:4" x14ac:dyDescent="0.35">
      <c r="A692" s="3">
        <v>34936</v>
      </c>
      <c r="B692" s="2">
        <v>6.38</v>
      </c>
      <c r="C692" s="2">
        <v>6.72</v>
      </c>
      <c r="D692">
        <f t="shared" si="14"/>
        <v>1995</v>
      </c>
    </row>
    <row r="693" spans="1:4" x14ac:dyDescent="0.35">
      <c r="A693" s="3">
        <v>34939</v>
      </c>
      <c r="B693" s="2">
        <v>6.34</v>
      </c>
      <c r="C693" s="2">
        <v>6.7</v>
      </c>
      <c r="D693">
        <f t="shared" si="14"/>
        <v>1995</v>
      </c>
    </row>
    <row r="694" spans="1:4" x14ac:dyDescent="0.35">
      <c r="A694" s="3">
        <v>34940</v>
      </c>
      <c r="B694" s="2">
        <v>6.36</v>
      </c>
      <c r="C694" s="2">
        <v>6.72</v>
      </c>
      <c r="D694">
        <f t="shared" si="14"/>
        <v>1995</v>
      </c>
    </row>
    <row r="695" spans="1:4" x14ac:dyDescent="0.35">
      <c r="A695" s="3">
        <v>34941</v>
      </c>
      <c r="B695" s="2">
        <v>6.33</v>
      </c>
      <c r="C695" s="2">
        <v>6.7</v>
      </c>
      <c r="D695">
        <f t="shared" si="14"/>
        <v>1995</v>
      </c>
    </row>
    <row r="696" spans="1:4" x14ac:dyDescent="0.35">
      <c r="A696" s="3">
        <v>34942</v>
      </c>
      <c r="B696" s="2">
        <v>6.28</v>
      </c>
      <c r="C696" s="2">
        <v>6.65</v>
      </c>
      <c r="D696">
        <f t="shared" si="14"/>
        <v>1995</v>
      </c>
    </row>
    <row r="697" spans="1:4" x14ac:dyDescent="0.35">
      <c r="A697" s="3">
        <v>34943</v>
      </c>
      <c r="B697" s="2">
        <v>6.22</v>
      </c>
      <c r="C697" s="2">
        <v>6.61</v>
      </c>
      <c r="D697">
        <f t="shared" si="14"/>
        <v>1995</v>
      </c>
    </row>
    <row r="698" spans="1:4" x14ac:dyDescent="0.35">
      <c r="A698" s="3">
        <v>34946</v>
      </c>
      <c r="B698" s="2" t="s">
        <v>9</v>
      </c>
      <c r="C698" s="2" t="s">
        <v>9</v>
      </c>
      <c r="D698">
        <f t="shared" si="14"/>
        <v>1995</v>
      </c>
    </row>
    <row r="699" spans="1:4" x14ac:dyDescent="0.35">
      <c r="A699" s="3">
        <v>34947</v>
      </c>
      <c r="B699" s="2">
        <v>6.18</v>
      </c>
      <c r="C699" s="2">
        <v>6.57</v>
      </c>
      <c r="D699">
        <f t="shared" si="14"/>
        <v>1995</v>
      </c>
    </row>
    <row r="700" spans="1:4" x14ac:dyDescent="0.35">
      <c r="A700" s="3">
        <v>34948</v>
      </c>
      <c r="B700" s="2">
        <v>6.17</v>
      </c>
      <c r="C700" s="2">
        <v>6.57</v>
      </c>
      <c r="D700">
        <f t="shared" si="14"/>
        <v>1995</v>
      </c>
    </row>
    <row r="701" spans="1:4" x14ac:dyDescent="0.35">
      <c r="A701" s="3">
        <v>34949</v>
      </c>
      <c r="B701" s="2">
        <v>6.21</v>
      </c>
      <c r="C701" s="2">
        <v>6.6</v>
      </c>
      <c r="D701">
        <f t="shared" si="14"/>
        <v>1995</v>
      </c>
    </row>
    <row r="702" spans="1:4" x14ac:dyDescent="0.35">
      <c r="A702" s="3">
        <v>34950</v>
      </c>
      <c r="B702" s="2">
        <v>6.24</v>
      </c>
      <c r="C702" s="2">
        <v>6.6</v>
      </c>
      <c r="D702">
        <f t="shared" si="14"/>
        <v>1995</v>
      </c>
    </row>
    <row r="703" spans="1:4" x14ac:dyDescent="0.35">
      <c r="A703" s="3">
        <v>34953</v>
      </c>
      <c r="B703" s="2">
        <v>6.24</v>
      </c>
      <c r="C703" s="2">
        <v>6.6</v>
      </c>
      <c r="D703">
        <f t="shared" si="14"/>
        <v>1995</v>
      </c>
    </row>
    <row r="704" spans="1:4" x14ac:dyDescent="0.35">
      <c r="A704" s="3">
        <v>34954</v>
      </c>
      <c r="B704" s="2">
        <v>6.16</v>
      </c>
      <c r="C704" s="2">
        <v>6.51</v>
      </c>
      <c r="D704">
        <f t="shared" si="14"/>
        <v>1995</v>
      </c>
    </row>
    <row r="705" spans="1:4" x14ac:dyDescent="0.35">
      <c r="A705" s="3">
        <v>34955</v>
      </c>
      <c r="B705" s="2">
        <v>6.18</v>
      </c>
      <c r="C705" s="2">
        <v>6.52</v>
      </c>
      <c r="D705">
        <f t="shared" si="14"/>
        <v>1995</v>
      </c>
    </row>
    <row r="706" spans="1:4" x14ac:dyDescent="0.35">
      <c r="A706" s="3">
        <v>34956</v>
      </c>
      <c r="B706" s="2">
        <v>6.08</v>
      </c>
      <c r="C706" s="2">
        <v>6.45</v>
      </c>
      <c r="D706">
        <f t="shared" si="14"/>
        <v>1995</v>
      </c>
    </row>
    <row r="707" spans="1:4" x14ac:dyDescent="0.35">
      <c r="A707" s="3">
        <v>34957</v>
      </c>
      <c r="B707" s="2">
        <v>6.11</v>
      </c>
      <c r="C707" s="2">
        <v>6.47</v>
      </c>
      <c r="D707">
        <f t="shared" si="14"/>
        <v>1995</v>
      </c>
    </row>
    <row r="708" spans="1:4" x14ac:dyDescent="0.35">
      <c r="A708" s="3">
        <v>34960</v>
      </c>
      <c r="B708" s="2">
        <v>6.17</v>
      </c>
      <c r="C708" s="2">
        <v>6.53</v>
      </c>
      <c r="D708">
        <f t="shared" ref="D708:D771" si="15">YEAR(A708)</f>
        <v>1995</v>
      </c>
    </row>
    <row r="709" spans="1:4" x14ac:dyDescent="0.35">
      <c r="A709" s="3">
        <v>34961</v>
      </c>
      <c r="B709" s="2">
        <v>6.14</v>
      </c>
      <c r="C709" s="2">
        <v>6.49</v>
      </c>
      <c r="D709">
        <f t="shared" si="15"/>
        <v>1995</v>
      </c>
    </row>
    <row r="710" spans="1:4" x14ac:dyDescent="0.35">
      <c r="A710" s="3">
        <v>34962</v>
      </c>
      <c r="B710" s="2">
        <v>6.1</v>
      </c>
      <c r="C710" s="2">
        <v>6.46</v>
      </c>
      <c r="D710">
        <f t="shared" si="15"/>
        <v>1995</v>
      </c>
    </row>
    <row r="711" spans="1:4" x14ac:dyDescent="0.35">
      <c r="A711" s="3">
        <v>34963</v>
      </c>
      <c r="B711" s="2">
        <v>6.21</v>
      </c>
      <c r="C711" s="2">
        <v>6.56</v>
      </c>
      <c r="D711">
        <f t="shared" si="15"/>
        <v>1995</v>
      </c>
    </row>
    <row r="712" spans="1:4" x14ac:dyDescent="0.35">
      <c r="A712" s="3">
        <v>34964</v>
      </c>
      <c r="B712" s="2">
        <v>6.25</v>
      </c>
      <c r="C712" s="2">
        <v>6.59</v>
      </c>
      <c r="D712">
        <f t="shared" si="15"/>
        <v>1995</v>
      </c>
    </row>
    <row r="713" spans="1:4" x14ac:dyDescent="0.35">
      <c r="A713" s="3">
        <v>34967</v>
      </c>
      <c r="B713" s="2">
        <v>6.26</v>
      </c>
      <c r="C713" s="2">
        <v>6.58</v>
      </c>
      <c r="D713">
        <f t="shared" si="15"/>
        <v>1995</v>
      </c>
    </row>
    <row r="714" spans="1:4" x14ac:dyDescent="0.35">
      <c r="A714" s="3">
        <v>34968</v>
      </c>
      <c r="B714" s="2">
        <v>6.28</v>
      </c>
      <c r="C714" s="2">
        <v>6.58</v>
      </c>
      <c r="D714">
        <f t="shared" si="15"/>
        <v>1995</v>
      </c>
    </row>
    <row r="715" spans="1:4" x14ac:dyDescent="0.35">
      <c r="A715" s="3">
        <v>34969</v>
      </c>
      <c r="B715" s="2">
        <v>6.3</v>
      </c>
      <c r="C715" s="2">
        <v>6.61</v>
      </c>
      <c r="D715">
        <f t="shared" si="15"/>
        <v>1995</v>
      </c>
    </row>
    <row r="716" spans="1:4" x14ac:dyDescent="0.35">
      <c r="A716" s="3">
        <v>34970</v>
      </c>
      <c r="B716" s="2">
        <v>6.28</v>
      </c>
      <c r="C716" s="2">
        <v>6.59</v>
      </c>
      <c r="D716">
        <f t="shared" si="15"/>
        <v>1995</v>
      </c>
    </row>
    <row r="717" spans="1:4" x14ac:dyDescent="0.35">
      <c r="A717" s="3">
        <v>34971</v>
      </c>
      <c r="B717" s="2">
        <v>6.17</v>
      </c>
      <c r="C717" s="2">
        <v>6.49</v>
      </c>
      <c r="D717">
        <f t="shared" si="15"/>
        <v>1995</v>
      </c>
    </row>
    <row r="718" spans="1:4" x14ac:dyDescent="0.35">
      <c r="A718" s="3">
        <v>34974</v>
      </c>
      <c r="B718" s="2">
        <v>6.15</v>
      </c>
      <c r="C718" s="2">
        <v>6.48</v>
      </c>
      <c r="D718">
        <f t="shared" si="15"/>
        <v>1995</v>
      </c>
    </row>
    <row r="719" spans="1:4" x14ac:dyDescent="0.35">
      <c r="A719" s="3">
        <v>34975</v>
      </c>
      <c r="B719" s="2">
        <v>6.13</v>
      </c>
      <c r="C719" s="2">
        <v>6.46</v>
      </c>
      <c r="D719">
        <f t="shared" si="15"/>
        <v>1995</v>
      </c>
    </row>
    <row r="720" spans="1:4" x14ac:dyDescent="0.35">
      <c r="A720" s="3">
        <v>34976</v>
      </c>
      <c r="B720" s="2">
        <v>6.12</v>
      </c>
      <c r="C720" s="2">
        <v>6.44</v>
      </c>
      <c r="D720">
        <f t="shared" si="15"/>
        <v>1995</v>
      </c>
    </row>
    <row r="721" spans="1:4" x14ac:dyDescent="0.35">
      <c r="A721" s="3">
        <v>34977</v>
      </c>
      <c r="B721" s="2">
        <v>6.06</v>
      </c>
      <c r="C721" s="2">
        <v>6.43</v>
      </c>
      <c r="D721">
        <f t="shared" si="15"/>
        <v>1995</v>
      </c>
    </row>
    <row r="722" spans="1:4" x14ac:dyDescent="0.35">
      <c r="A722" s="3">
        <v>34978</v>
      </c>
      <c r="B722" s="2">
        <v>6.06</v>
      </c>
      <c r="C722" s="2">
        <v>6.43</v>
      </c>
      <c r="D722">
        <f t="shared" si="15"/>
        <v>1995</v>
      </c>
    </row>
    <row r="723" spans="1:4" x14ac:dyDescent="0.35">
      <c r="A723" s="3">
        <v>34981</v>
      </c>
      <c r="B723" s="2" t="s">
        <v>9</v>
      </c>
      <c r="C723" s="2" t="s">
        <v>9</v>
      </c>
      <c r="D723">
        <f t="shared" si="15"/>
        <v>1995</v>
      </c>
    </row>
    <row r="724" spans="1:4" x14ac:dyDescent="0.35">
      <c r="A724" s="3">
        <v>34982</v>
      </c>
      <c r="B724" s="2">
        <v>6.07</v>
      </c>
      <c r="C724" s="2">
        <v>6.43</v>
      </c>
      <c r="D724">
        <f t="shared" si="15"/>
        <v>1995</v>
      </c>
    </row>
    <row r="725" spans="1:4" x14ac:dyDescent="0.35">
      <c r="A725" s="3">
        <v>34983</v>
      </c>
      <c r="B725" s="2">
        <v>6.09</v>
      </c>
      <c r="C725" s="2">
        <v>6.44</v>
      </c>
      <c r="D725">
        <f t="shared" si="15"/>
        <v>1995</v>
      </c>
    </row>
    <row r="726" spans="1:4" x14ac:dyDescent="0.35">
      <c r="A726" s="3">
        <v>34984</v>
      </c>
      <c r="B726" s="2">
        <v>6.07</v>
      </c>
      <c r="C726" s="2">
        <v>6.41</v>
      </c>
      <c r="D726">
        <f t="shared" si="15"/>
        <v>1995</v>
      </c>
    </row>
    <row r="727" spans="1:4" x14ac:dyDescent="0.35">
      <c r="A727" s="3">
        <v>34985</v>
      </c>
      <c r="B727" s="2">
        <v>5.97</v>
      </c>
      <c r="C727" s="2">
        <v>6.3</v>
      </c>
      <c r="D727">
        <f t="shared" si="15"/>
        <v>1995</v>
      </c>
    </row>
    <row r="728" spans="1:4" x14ac:dyDescent="0.35">
      <c r="A728" s="3">
        <v>34988</v>
      </c>
      <c r="B728" s="2">
        <v>5.97</v>
      </c>
      <c r="C728" s="2">
        <v>6.32</v>
      </c>
      <c r="D728">
        <f t="shared" si="15"/>
        <v>1995</v>
      </c>
    </row>
    <row r="729" spans="1:4" x14ac:dyDescent="0.35">
      <c r="A729" s="3">
        <v>34989</v>
      </c>
      <c r="B729" s="2">
        <v>5.97</v>
      </c>
      <c r="C729" s="2">
        <v>6.3</v>
      </c>
      <c r="D729">
        <f t="shared" si="15"/>
        <v>1995</v>
      </c>
    </row>
    <row r="730" spans="1:4" x14ac:dyDescent="0.35">
      <c r="A730" s="3">
        <v>34990</v>
      </c>
      <c r="B730" s="2">
        <v>5.99</v>
      </c>
      <c r="C730" s="2">
        <v>6.32</v>
      </c>
      <c r="D730">
        <f t="shared" si="15"/>
        <v>1995</v>
      </c>
    </row>
    <row r="731" spans="1:4" x14ac:dyDescent="0.35">
      <c r="A731" s="3">
        <v>34991</v>
      </c>
      <c r="B731" s="2">
        <v>5.98</v>
      </c>
      <c r="C731" s="2">
        <v>6.31</v>
      </c>
      <c r="D731">
        <f t="shared" si="15"/>
        <v>1995</v>
      </c>
    </row>
    <row r="732" spans="1:4" x14ac:dyDescent="0.35">
      <c r="A732" s="3">
        <v>34992</v>
      </c>
      <c r="B732" s="2">
        <v>6.04</v>
      </c>
      <c r="C732" s="2">
        <v>6.35</v>
      </c>
      <c r="D732">
        <f t="shared" si="15"/>
        <v>1995</v>
      </c>
    </row>
    <row r="733" spans="1:4" x14ac:dyDescent="0.35">
      <c r="A733" s="3">
        <v>34995</v>
      </c>
      <c r="B733" s="2">
        <v>6.07</v>
      </c>
      <c r="C733" s="2">
        <v>6.38</v>
      </c>
      <c r="D733">
        <f t="shared" si="15"/>
        <v>1995</v>
      </c>
    </row>
    <row r="734" spans="1:4" x14ac:dyDescent="0.35">
      <c r="A734" s="3">
        <v>34996</v>
      </c>
      <c r="B734" s="2">
        <v>6.02</v>
      </c>
      <c r="C734" s="2">
        <v>6.33</v>
      </c>
      <c r="D734">
        <f t="shared" si="15"/>
        <v>1995</v>
      </c>
    </row>
    <row r="735" spans="1:4" x14ac:dyDescent="0.35">
      <c r="A735" s="3">
        <v>34997</v>
      </c>
      <c r="B735" s="2">
        <v>6</v>
      </c>
      <c r="C735" s="2">
        <v>6.32</v>
      </c>
      <c r="D735">
        <f t="shared" si="15"/>
        <v>1995</v>
      </c>
    </row>
    <row r="736" spans="1:4" x14ac:dyDescent="0.35">
      <c r="A736" s="3">
        <v>34998</v>
      </c>
      <c r="B736" s="2">
        <v>6.06</v>
      </c>
      <c r="C736" s="2">
        <v>6.38</v>
      </c>
      <c r="D736">
        <f t="shared" si="15"/>
        <v>1995</v>
      </c>
    </row>
    <row r="737" spans="1:4" x14ac:dyDescent="0.35">
      <c r="A737" s="3">
        <v>34999</v>
      </c>
      <c r="B737" s="2">
        <v>6.05</v>
      </c>
      <c r="C737" s="2">
        <v>6.35</v>
      </c>
      <c r="D737">
        <f t="shared" si="15"/>
        <v>1995</v>
      </c>
    </row>
    <row r="738" spans="1:4" x14ac:dyDescent="0.35">
      <c r="A738" s="3">
        <v>35002</v>
      </c>
      <c r="B738" s="2">
        <v>6.04</v>
      </c>
      <c r="C738" s="2">
        <v>6.35</v>
      </c>
      <c r="D738">
        <f t="shared" si="15"/>
        <v>1995</v>
      </c>
    </row>
    <row r="739" spans="1:4" x14ac:dyDescent="0.35">
      <c r="A739" s="3">
        <v>35003</v>
      </c>
      <c r="B739" s="2">
        <v>6.03</v>
      </c>
      <c r="C739" s="2">
        <v>6.34</v>
      </c>
      <c r="D739">
        <f t="shared" si="15"/>
        <v>1995</v>
      </c>
    </row>
    <row r="740" spans="1:4" x14ac:dyDescent="0.35">
      <c r="A740" s="3">
        <v>35004</v>
      </c>
      <c r="B740" s="2">
        <v>5.98</v>
      </c>
      <c r="C740" s="2">
        <v>6.29</v>
      </c>
      <c r="D740">
        <f t="shared" si="15"/>
        <v>1995</v>
      </c>
    </row>
    <row r="741" spans="1:4" x14ac:dyDescent="0.35">
      <c r="A741" s="3">
        <v>35005</v>
      </c>
      <c r="B741" s="2">
        <v>5.92</v>
      </c>
      <c r="C741" s="2">
        <v>6.25</v>
      </c>
      <c r="D741">
        <f t="shared" si="15"/>
        <v>1995</v>
      </c>
    </row>
    <row r="742" spans="1:4" x14ac:dyDescent="0.35">
      <c r="A742" s="3">
        <v>35006</v>
      </c>
      <c r="B742" s="2">
        <v>5.94</v>
      </c>
      <c r="C742" s="2">
        <v>6.28</v>
      </c>
      <c r="D742">
        <f t="shared" si="15"/>
        <v>1995</v>
      </c>
    </row>
    <row r="743" spans="1:4" x14ac:dyDescent="0.35">
      <c r="A743" s="3">
        <v>35009</v>
      </c>
      <c r="B743" s="2">
        <v>5.96</v>
      </c>
      <c r="C743" s="2">
        <v>6.29</v>
      </c>
      <c r="D743">
        <f t="shared" si="15"/>
        <v>1995</v>
      </c>
    </row>
    <row r="744" spans="1:4" x14ac:dyDescent="0.35">
      <c r="A744" s="3">
        <v>35010</v>
      </c>
      <c r="B744" s="2">
        <v>5.99</v>
      </c>
      <c r="C744" s="2">
        <v>6.31</v>
      </c>
      <c r="D744">
        <f t="shared" si="15"/>
        <v>1995</v>
      </c>
    </row>
    <row r="745" spans="1:4" x14ac:dyDescent="0.35">
      <c r="A745" s="3">
        <v>35011</v>
      </c>
      <c r="B745" s="2">
        <v>5.92</v>
      </c>
      <c r="C745" s="2">
        <v>6.25</v>
      </c>
      <c r="D745">
        <f t="shared" si="15"/>
        <v>1995</v>
      </c>
    </row>
    <row r="746" spans="1:4" x14ac:dyDescent="0.35">
      <c r="A746" s="3">
        <v>35012</v>
      </c>
      <c r="B746" s="2">
        <v>5.97</v>
      </c>
      <c r="C746" s="2">
        <v>6.29</v>
      </c>
      <c r="D746">
        <f t="shared" si="15"/>
        <v>1995</v>
      </c>
    </row>
    <row r="747" spans="1:4" x14ac:dyDescent="0.35">
      <c r="A747" s="3">
        <v>35013</v>
      </c>
      <c r="B747" s="2">
        <v>6</v>
      </c>
      <c r="C747" s="2">
        <v>6.33</v>
      </c>
      <c r="D747">
        <f t="shared" si="15"/>
        <v>1995</v>
      </c>
    </row>
    <row r="748" spans="1:4" x14ac:dyDescent="0.35">
      <c r="A748" s="3">
        <v>35016</v>
      </c>
      <c r="B748" s="2">
        <v>5.98</v>
      </c>
      <c r="C748" s="2">
        <v>6.28</v>
      </c>
      <c r="D748">
        <f t="shared" si="15"/>
        <v>1995</v>
      </c>
    </row>
    <row r="749" spans="1:4" x14ac:dyDescent="0.35">
      <c r="A749" s="3">
        <v>35017</v>
      </c>
      <c r="B749" s="2">
        <v>5.97</v>
      </c>
      <c r="C749" s="2">
        <v>6.3</v>
      </c>
      <c r="D749">
        <f t="shared" si="15"/>
        <v>1995</v>
      </c>
    </row>
    <row r="750" spans="1:4" x14ac:dyDescent="0.35">
      <c r="A750" s="3">
        <v>35018</v>
      </c>
      <c r="B750" s="2">
        <v>6</v>
      </c>
      <c r="C750" s="2">
        <v>6.3</v>
      </c>
      <c r="D750">
        <f t="shared" si="15"/>
        <v>1995</v>
      </c>
    </row>
    <row r="751" spans="1:4" x14ac:dyDescent="0.35">
      <c r="A751" s="3">
        <v>35019</v>
      </c>
      <c r="B751" s="2">
        <v>5.93</v>
      </c>
      <c r="C751" s="2">
        <v>6.24</v>
      </c>
      <c r="D751">
        <f t="shared" si="15"/>
        <v>1995</v>
      </c>
    </row>
    <row r="752" spans="1:4" x14ac:dyDescent="0.35">
      <c r="A752" s="3">
        <v>35020</v>
      </c>
      <c r="B752" s="2">
        <v>5.92</v>
      </c>
      <c r="C752" s="2">
        <v>6.23</v>
      </c>
      <c r="D752">
        <f t="shared" si="15"/>
        <v>1995</v>
      </c>
    </row>
    <row r="753" spans="1:4" x14ac:dyDescent="0.35">
      <c r="A753" s="3">
        <v>35023</v>
      </c>
      <c r="B753" s="2">
        <v>5.93</v>
      </c>
      <c r="C753" s="2">
        <v>6.25</v>
      </c>
      <c r="D753">
        <f t="shared" si="15"/>
        <v>1995</v>
      </c>
    </row>
    <row r="754" spans="1:4" x14ac:dyDescent="0.35">
      <c r="A754" s="3">
        <v>35024</v>
      </c>
      <c r="B754" s="2">
        <v>5.92</v>
      </c>
      <c r="C754" s="2">
        <v>6.27</v>
      </c>
      <c r="D754">
        <f t="shared" si="15"/>
        <v>1995</v>
      </c>
    </row>
    <row r="755" spans="1:4" x14ac:dyDescent="0.35">
      <c r="A755" s="3">
        <v>35025</v>
      </c>
      <c r="B755" s="2">
        <v>5.93</v>
      </c>
      <c r="C755" s="2">
        <v>6.28</v>
      </c>
      <c r="D755">
        <f t="shared" si="15"/>
        <v>1995</v>
      </c>
    </row>
    <row r="756" spans="1:4" x14ac:dyDescent="0.35">
      <c r="A756" s="3">
        <v>35026</v>
      </c>
      <c r="B756" s="2" t="s">
        <v>9</v>
      </c>
      <c r="C756" s="2" t="s">
        <v>9</v>
      </c>
      <c r="D756">
        <f t="shared" si="15"/>
        <v>1995</v>
      </c>
    </row>
    <row r="757" spans="1:4" x14ac:dyDescent="0.35">
      <c r="A757" s="3">
        <v>35027</v>
      </c>
      <c r="B757" s="2">
        <v>5.91</v>
      </c>
      <c r="C757" s="2">
        <v>6.25</v>
      </c>
      <c r="D757">
        <f t="shared" si="15"/>
        <v>1995</v>
      </c>
    </row>
    <row r="758" spans="1:4" x14ac:dyDescent="0.35">
      <c r="A758" s="3">
        <v>35030</v>
      </c>
      <c r="B758" s="2">
        <v>5.88</v>
      </c>
      <c r="C758" s="2">
        <v>6.23</v>
      </c>
      <c r="D758">
        <f t="shared" si="15"/>
        <v>1995</v>
      </c>
    </row>
    <row r="759" spans="1:4" x14ac:dyDescent="0.35">
      <c r="A759" s="3">
        <v>35031</v>
      </c>
      <c r="B759" s="2">
        <v>5.88</v>
      </c>
      <c r="C759" s="2">
        <v>6.24</v>
      </c>
      <c r="D759">
        <f t="shared" si="15"/>
        <v>1995</v>
      </c>
    </row>
    <row r="760" spans="1:4" x14ac:dyDescent="0.35">
      <c r="A760" s="3">
        <v>35032</v>
      </c>
      <c r="B760" s="2">
        <v>5.85</v>
      </c>
      <c r="C760" s="2">
        <v>6.22</v>
      </c>
      <c r="D760">
        <f t="shared" si="15"/>
        <v>1995</v>
      </c>
    </row>
    <row r="761" spans="1:4" x14ac:dyDescent="0.35">
      <c r="A761" s="3">
        <v>35033</v>
      </c>
      <c r="B761" s="2">
        <v>5.76</v>
      </c>
      <c r="C761" s="2">
        <v>6.14</v>
      </c>
      <c r="D761">
        <f t="shared" si="15"/>
        <v>1995</v>
      </c>
    </row>
    <row r="762" spans="1:4" x14ac:dyDescent="0.35">
      <c r="A762" s="3">
        <v>35034</v>
      </c>
      <c r="B762" s="2">
        <v>5.71</v>
      </c>
      <c r="C762" s="2">
        <v>6.1</v>
      </c>
      <c r="D762">
        <f t="shared" si="15"/>
        <v>1995</v>
      </c>
    </row>
    <row r="763" spans="1:4" x14ac:dyDescent="0.35">
      <c r="A763" s="3">
        <v>35037</v>
      </c>
      <c r="B763" s="2">
        <v>5.63</v>
      </c>
      <c r="C763" s="2">
        <v>6.01</v>
      </c>
      <c r="D763">
        <f t="shared" si="15"/>
        <v>1995</v>
      </c>
    </row>
    <row r="764" spans="1:4" x14ac:dyDescent="0.35">
      <c r="A764" s="3">
        <v>35038</v>
      </c>
      <c r="B764" s="2">
        <v>5.65</v>
      </c>
      <c r="C764" s="2">
        <v>6.04</v>
      </c>
      <c r="D764">
        <f t="shared" si="15"/>
        <v>1995</v>
      </c>
    </row>
    <row r="765" spans="1:4" x14ac:dyDescent="0.35">
      <c r="A765" s="3">
        <v>35039</v>
      </c>
      <c r="B765" s="2">
        <v>5.67</v>
      </c>
      <c r="C765" s="2">
        <v>6.03</v>
      </c>
      <c r="D765">
        <f t="shared" si="15"/>
        <v>1995</v>
      </c>
    </row>
    <row r="766" spans="1:4" x14ac:dyDescent="0.35">
      <c r="A766" s="3">
        <v>35040</v>
      </c>
      <c r="B766" s="2">
        <v>5.72</v>
      </c>
      <c r="C766" s="2">
        <v>6.07</v>
      </c>
      <c r="D766">
        <f t="shared" si="15"/>
        <v>1995</v>
      </c>
    </row>
    <row r="767" spans="1:4" x14ac:dyDescent="0.35">
      <c r="A767" s="3">
        <v>35041</v>
      </c>
      <c r="B767" s="2">
        <v>5.73</v>
      </c>
      <c r="C767" s="2">
        <v>6.06</v>
      </c>
      <c r="D767">
        <f t="shared" si="15"/>
        <v>1995</v>
      </c>
    </row>
    <row r="768" spans="1:4" x14ac:dyDescent="0.35">
      <c r="A768" s="3">
        <v>35044</v>
      </c>
      <c r="B768" s="2">
        <v>5.71</v>
      </c>
      <c r="C768" s="2">
        <v>6.04</v>
      </c>
      <c r="D768">
        <f t="shared" si="15"/>
        <v>1995</v>
      </c>
    </row>
    <row r="769" spans="1:4" x14ac:dyDescent="0.35">
      <c r="A769" s="3">
        <v>35045</v>
      </c>
      <c r="B769" s="2">
        <v>5.72</v>
      </c>
      <c r="C769" s="2">
        <v>6.05</v>
      </c>
      <c r="D769">
        <f t="shared" si="15"/>
        <v>1995</v>
      </c>
    </row>
    <row r="770" spans="1:4" x14ac:dyDescent="0.35">
      <c r="A770" s="3">
        <v>35046</v>
      </c>
      <c r="B770" s="2">
        <v>5.74</v>
      </c>
      <c r="C770" s="2">
        <v>6.07</v>
      </c>
      <c r="D770">
        <f t="shared" si="15"/>
        <v>1995</v>
      </c>
    </row>
    <row r="771" spans="1:4" x14ac:dyDescent="0.35">
      <c r="A771" s="3">
        <v>35047</v>
      </c>
      <c r="B771" s="2">
        <v>5.74</v>
      </c>
      <c r="C771" s="2">
        <v>6.08</v>
      </c>
      <c r="D771">
        <f t="shared" si="15"/>
        <v>1995</v>
      </c>
    </row>
    <row r="772" spans="1:4" x14ac:dyDescent="0.35">
      <c r="A772" s="3">
        <v>35048</v>
      </c>
      <c r="B772" s="2">
        <v>5.75</v>
      </c>
      <c r="C772" s="2">
        <v>6.09</v>
      </c>
      <c r="D772">
        <f t="shared" ref="D772:D835" si="16">YEAR(A772)</f>
        <v>1995</v>
      </c>
    </row>
    <row r="773" spans="1:4" x14ac:dyDescent="0.35">
      <c r="A773" s="3">
        <v>35051</v>
      </c>
      <c r="B773" s="2">
        <v>5.85</v>
      </c>
      <c r="C773" s="2">
        <v>6.2</v>
      </c>
      <c r="D773">
        <f t="shared" si="16"/>
        <v>1995</v>
      </c>
    </row>
    <row r="774" spans="1:4" x14ac:dyDescent="0.35">
      <c r="A774" s="3">
        <v>35052</v>
      </c>
      <c r="B774" s="2">
        <v>5.81</v>
      </c>
      <c r="C774" s="2">
        <v>6.14</v>
      </c>
      <c r="D774">
        <f t="shared" si="16"/>
        <v>1995</v>
      </c>
    </row>
    <row r="775" spans="1:4" x14ac:dyDescent="0.35">
      <c r="A775" s="3">
        <v>35053</v>
      </c>
      <c r="B775" s="2">
        <v>5.76</v>
      </c>
      <c r="C775" s="2">
        <v>6.11</v>
      </c>
      <c r="D775">
        <f t="shared" si="16"/>
        <v>1995</v>
      </c>
    </row>
    <row r="776" spans="1:4" x14ac:dyDescent="0.35">
      <c r="A776" s="3">
        <v>35054</v>
      </c>
      <c r="B776" s="2">
        <v>5.77</v>
      </c>
      <c r="C776" s="2">
        <v>6.11</v>
      </c>
      <c r="D776">
        <f t="shared" si="16"/>
        <v>1995</v>
      </c>
    </row>
    <row r="777" spans="1:4" x14ac:dyDescent="0.35">
      <c r="A777" s="3">
        <v>35055</v>
      </c>
      <c r="B777" s="2">
        <v>5.71</v>
      </c>
      <c r="C777" s="2">
        <v>6.06</v>
      </c>
      <c r="D777">
        <f t="shared" si="16"/>
        <v>1995</v>
      </c>
    </row>
    <row r="778" spans="1:4" x14ac:dyDescent="0.35">
      <c r="A778" s="3">
        <v>35058</v>
      </c>
      <c r="B778" s="2" t="s">
        <v>9</v>
      </c>
      <c r="C778" s="2" t="s">
        <v>9</v>
      </c>
      <c r="D778">
        <f t="shared" si="16"/>
        <v>1995</v>
      </c>
    </row>
    <row r="779" spans="1:4" x14ac:dyDescent="0.35">
      <c r="A779" s="3">
        <v>35059</v>
      </c>
      <c r="B779" s="2">
        <v>5.69</v>
      </c>
      <c r="C779" s="2">
        <v>6.04</v>
      </c>
      <c r="D779">
        <f t="shared" si="16"/>
        <v>1995</v>
      </c>
    </row>
    <row r="780" spans="1:4" x14ac:dyDescent="0.35">
      <c r="A780" s="3">
        <v>35060</v>
      </c>
      <c r="B780" s="2">
        <v>5.66</v>
      </c>
      <c r="C780" s="2">
        <v>6.01</v>
      </c>
      <c r="D780">
        <f t="shared" si="16"/>
        <v>1995</v>
      </c>
    </row>
    <row r="781" spans="1:4" x14ac:dyDescent="0.35">
      <c r="A781" s="3">
        <v>35061</v>
      </c>
      <c r="B781" s="2">
        <v>5.63</v>
      </c>
      <c r="C781" s="2">
        <v>5.98</v>
      </c>
      <c r="D781">
        <f t="shared" si="16"/>
        <v>1995</v>
      </c>
    </row>
    <row r="782" spans="1:4" x14ac:dyDescent="0.35">
      <c r="A782" s="3">
        <v>35062</v>
      </c>
      <c r="B782" s="2">
        <v>5.58</v>
      </c>
      <c r="C782" s="2">
        <v>5.96</v>
      </c>
      <c r="D782">
        <f t="shared" si="16"/>
        <v>1995</v>
      </c>
    </row>
    <row r="783" spans="1:4" x14ac:dyDescent="0.35">
      <c r="A783" s="3">
        <v>35065</v>
      </c>
      <c r="B783" s="2" t="s">
        <v>9</v>
      </c>
      <c r="C783" s="2" t="s">
        <v>9</v>
      </c>
      <c r="D783">
        <f t="shared" si="16"/>
        <v>1996</v>
      </c>
    </row>
    <row r="784" spans="1:4" x14ac:dyDescent="0.35">
      <c r="A784" s="3">
        <v>35066</v>
      </c>
      <c r="B784" s="2">
        <v>5.6</v>
      </c>
      <c r="C784" s="2">
        <v>5.97</v>
      </c>
      <c r="D784">
        <f t="shared" si="16"/>
        <v>1996</v>
      </c>
    </row>
    <row r="785" spans="1:4" x14ac:dyDescent="0.35">
      <c r="A785" s="3">
        <v>35067</v>
      </c>
      <c r="B785" s="2">
        <v>5.58</v>
      </c>
      <c r="C785" s="2">
        <v>5.96</v>
      </c>
      <c r="D785">
        <f t="shared" si="16"/>
        <v>1996</v>
      </c>
    </row>
    <row r="786" spans="1:4" x14ac:dyDescent="0.35">
      <c r="A786" s="3">
        <v>35068</v>
      </c>
      <c r="B786" s="2">
        <v>5.65</v>
      </c>
      <c r="C786" s="2">
        <v>6.03</v>
      </c>
      <c r="D786">
        <f t="shared" si="16"/>
        <v>1996</v>
      </c>
    </row>
    <row r="787" spans="1:4" x14ac:dyDescent="0.35">
      <c r="A787" s="3">
        <v>35069</v>
      </c>
      <c r="B787" s="2">
        <v>5.69</v>
      </c>
      <c r="C787" s="2">
        <v>6.05</v>
      </c>
      <c r="D787">
        <f t="shared" si="16"/>
        <v>1996</v>
      </c>
    </row>
    <row r="788" spans="1:4" x14ac:dyDescent="0.35">
      <c r="A788" s="3">
        <v>35072</v>
      </c>
      <c r="B788" s="2">
        <v>5.68</v>
      </c>
      <c r="C788" s="2">
        <v>6.04</v>
      </c>
      <c r="D788">
        <f t="shared" si="16"/>
        <v>1996</v>
      </c>
    </row>
    <row r="789" spans="1:4" x14ac:dyDescent="0.35">
      <c r="A789" s="3">
        <v>35073</v>
      </c>
      <c r="B789" s="2">
        <v>5.7</v>
      </c>
      <c r="C789" s="2">
        <v>6.06</v>
      </c>
      <c r="D789">
        <f t="shared" si="16"/>
        <v>1996</v>
      </c>
    </row>
    <row r="790" spans="1:4" x14ac:dyDescent="0.35">
      <c r="A790" s="3">
        <v>35074</v>
      </c>
      <c r="B790" s="2">
        <v>5.8</v>
      </c>
      <c r="C790" s="2">
        <v>6.16</v>
      </c>
      <c r="D790">
        <f t="shared" si="16"/>
        <v>1996</v>
      </c>
    </row>
    <row r="791" spans="1:4" x14ac:dyDescent="0.35">
      <c r="A791" s="3">
        <v>35075</v>
      </c>
      <c r="B791" s="2">
        <v>5.78</v>
      </c>
      <c r="C791" s="2">
        <v>6.16</v>
      </c>
      <c r="D791">
        <f t="shared" si="16"/>
        <v>1996</v>
      </c>
    </row>
    <row r="792" spans="1:4" x14ac:dyDescent="0.35">
      <c r="A792" s="3">
        <v>35076</v>
      </c>
      <c r="B792" s="2">
        <v>5.75</v>
      </c>
      <c r="C792" s="2">
        <v>6.16</v>
      </c>
      <c r="D792">
        <f t="shared" si="16"/>
        <v>1996</v>
      </c>
    </row>
    <row r="793" spans="1:4" x14ac:dyDescent="0.35">
      <c r="A793" s="3">
        <v>35079</v>
      </c>
      <c r="B793" s="2" t="s">
        <v>9</v>
      </c>
      <c r="C793" s="2" t="s">
        <v>9</v>
      </c>
      <c r="D793">
        <f t="shared" si="16"/>
        <v>1996</v>
      </c>
    </row>
    <row r="794" spans="1:4" x14ac:dyDescent="0.35">
      <c r="A794" s="3">
        <v>35080</v>
      </c>
      <c r="B794" s="2">
        <v>5.66</v>
      </c>
      <c r="C794" s="2">
        <v>6.09</v>
      </c>
      <c r="D794">
        <f t="shared" si="16"/>
        <v>1996</v>
      </c>
    </row>
    <row r="795" spans="1:4" x14ac:dyDescent="0.35">
      <c r="A795" s="3">
        <v>35081</v>
      </c>
      <c r="B795" s="2">
        <v>5.58</v>
      </c>
      <c r="C795" s="2">
        <v>6</v>
      </c>
      <c r="D795">
        <f t="shared" si="16"/>
        <v>1996</v>
      </c>
    </row>
    <row r="796" spans="1:4" x14ac:dyDescent="0.35">
      <c r="A796" s="3">
        <v>35082</v>
      </c>
      <c r="B796" s="2">
        <v>5.53</v>
      </c>
      <c r="C796" s="2">
        <v>5.98</v>
      </c>
      <c r="D796">
        <f t="shared" si="16"/>
        <v>1996</v>
      </c>
    </row>
    <row r="797" spans="1:4" x14ac:dyDescent="0.35">
      <c r="A797" s="3">
        <v>35083</v>
      </c>
      <c r="B797" s="2">
        <v>5.54</v>
      </c>
      <c r="C797" s="2">
        <v>5.97</v>
      </c>
      <c r="D797">
        <f t="shared" si="16"/>
        <v>1996</v>
      </c>
    </row>
    <row r="798" spans="1:4" x14ac:dyDescent="0.35">
      <c r="A798" s="3">
        <v>35086</v>
      </c>
      <c r="B798" s="2">
        <v>5.61</v>
      </c>
      <c r="C798" s="2">
        <v>6.04</v>
      </c>
      <c r="D798">
        <f t="shared" si="16"/>
        <v>1996</v>
      </c>
    </row>
    <row r="799" spans="1:4" x14ac:dyDescent="0.35">
      <c r="A799" s="3">
        <v>35087</v>
      </c>
      <c r="B799" s="2">
        <v>5.66</v>
      </c>
      <c r="C799" s="2">
        <v>6.09</v>
      </c>
      <c r="D799">
        <f t="shared" si="16"/>
        <v>1996</v>
      </c>
    </row>
    <row r="800" spans="1:4" x14ac:dyDescent="0.35">
      <c r="A800" s="3">
        <v>35088</v>
      </c>
      <c r="B800" s="2">
        <v>5.62</v>
      </c>
      <c r="C800" s="2">
        <v>6.02</v>
      </c>
      <c r="D800">
        <f t="shared" si="16"/>
        <v>1996</v>
      </c>
    </row>
    <row r="801" spans="1:4" x14ac:dyDescent="0.35">
      <c r="A801" s="3">
        <v>35089</v>
      </c>
      <c r="B801" s="2">
        <v>5.7</v>
      </c>
      <c r="C801" s="2">
        <v>6.11</v>
      </c>
      <c r="D801">
        <f t="shared" si="16"/>
        <v>1996</v>
      </c>
    </row>
    <row r="802" spans="1:4" x14ac:dyDescent="0.35">
      <c r="A802" s="3">
        <v>35090</v>
      </c>
      <c r="B802" s="2">
        <v>5.65</v>
      </c>
      <c r="C802" s="2">
        <v>6.04</v>
      </c>
      <c r="D802">
        <f t="shared" si="16"/>
        <v>1996</v>
      </c>
    </row>
    <row r="803" spans="1:4" x14ac:dyDescent="0.35">
      <c r="A803" s="3">
        <v>35093</v>
      </c>
      <c r="B803" s="2">
        <v>5.69</v>
      </c>
      <c r="C803" s="2">
        <v>6.09</v>
      </c>
      <c r="D803">
        <f t="shared" si="16"/>
        <v>1996</v>
      </c>
    </row>
    <row r="804" spans="1:4" x14ac:dyDescent="0.35">
      <c r="A804" s="3">
        <v>35094</v>
      </c>
      <c r="B804" s="2">
        <v>5.63</v>
      </c>
      <c r="C804" s="2">
        <v>6.04</v>
      </c>
      <c r="D804">
        <f t="shared" si="16"/>
        <v>1996</v>
      </c>
    </row>
    <row r="805" spans="1:4" x14ac:dyDescent="0.35">
      <c r="A805" s="3">
        <v>35095</v>
      </c>
      <c r="B805" s="2">
        <v>5.6</v>
      </c>
      <c r="C805" s="2">
        <v>6.03</v>
      </c>
      <c r="D805">
        <f t="shared" si="16"/>
        <v>1996</v>
      </c>
    </row>
    <row r="806" spans="1:4" x14ac:dyDescent="0.35">
      <c r="A806" s="3">
        <v>35096</v>
      </c>
      <c r="B806" s="2">
        <v>5.63</v>
      </c>
      <c r="C806" s="2">
        <v>6.08</v>
      </c>
      <c r="D806">
        <f t="shared" si="16"/>
        <v>1996</v>
      </c>
    </row>
    <row r="807" spans="1:4" x14ac:dyDescent="0.35">
      <c r="A807" s="3">
        <v>35097</v>
      </c>
      <c r="B807" s="2">
        <v>5.66</v>
      </c>
      <c r="C807" s="2">
        <v>6.15</v>
      </c>
      <c r="D807">
        <f t="shared" si="16"/>
        <v>1996</v>
      </c>
    </row>
    <row r="808" spans="1:4" x14ac:dyDescent="0.35">
      <c r="A808" s="3">
        <v>35100</v>
      </c>
      <c r="B808" s="2">
        <v>5.7</v>
      </c>
      <c r="C808" s="2">
        <v>6.15</v>
      </c>
      <c r="D808">
        <f t="shared" si="16"/>
        <v>1996</v>
      </c>
    </row>
    <row r="809" spans="1:4" x14ac:dyDescent="0.35">
      <c r="A809" s="3">
        <v>35101</v>
      </c>
      <c r="B809" s="2">
        <v>5.68</v>
      </c>
      <c r="C809" s="2">
        <v>6.14</v>
      </c>
      <c r="D809">
        <f t="shared" si="16"/>
        <v>1996</v>
      </c>
    </row>
    <row r="810" spans="1:4" x14ac:dyDescent="0.35">
      <c r="A810" s="3">
        <v>35102</v>
      </c>
      <c r="B810" s="2">
        <v>5.66</v>
      </c>
      <c r="C810" s="2">
        <v>6.15</v>
      </c>
      <c r="D810">
        <f t="shared" si="16"/>
        <v>1996</v>
      </c>
    </row>
    <row r="811" spans="1:4" x14ac:dyDescent="0.35">
      <c r="A811" s="3">
        <v>35103</v>
      </c>
      <c r="B811" s="2">
        <v>5.66</v>
      </c>
      <c r="C811" s="2">
        <v>6.09</v>
      </c>
      <c r="D811">
        <f t="shared" si="16"/>
        <v>1996</v>
      </c>
    </row>
    <row r="812" spans="1:4" x14ac:dyDescent="0.35">
      <c r="A812" s="3">
        <v>35104</v>
      </c>
      <c r="B812" s="2">
        <v>5.66</v>
      </c>
      <c r="C812" s="2">
        <v>6.11</v>
      </c>
      <c r="D812">
        <f t="shared" si="16"/>
        <v>1996</v>
      </c>
    </row>
    <row r="813" spans="1:4" x14ac:dyDescent="0.35">
      <c r="A813" s="3">
        <v>35107</v>
      </c>
      <c r="B813" s="2">
        <v>5.61</v>
      </c>
      <c r="C813" s="2">
        <v>6.05</v>
      </c>
      <c r="D813">
        <f t="shared" si="16"/>
        <v>1996</v>
      </c>
    </row>
    <row r="814" spans="1:4" x14ac:dyDescent="0.35">
      <c r="A814" s="3">
        <v>35108</v>
      </c>
      <c r="B814" s="2">
        <v>5.58</v>
      </c>
      <c r="C814" s="2">
        <v>6.02</v>
      </c>
      <c r="D814">
        <f t="shared" si="16"/>
        <v>1996</v>
      </c>
    </row>
    <row r="815" spans="1:4" x14ac:dyDescent="0.35">
      <c r="A815" s="3">
        <v>35109</v>
      </c>
      <c r="B815" s="2">
        <v>5.62</v>
      </c>
      <c r="C815" s="2">
        <v>6.07</v>
      </c>
      <c r="D815">
        <f t="shared" si="16"/>
        <v>1996</v>
      </c>
    </row>
    <row r="816" spans="1:4" x14ac:dyDescent="0.35">
      <c r="A816" s="3">
        <v>35110</v>
      </c>
      <c r="B816" s="2">
        <v>5.7</v>
      </c>
      <c r="C816" s="2">
        <v>6.16</v>
      </c>
      <c r="D816">
        <f t="shared" si="16"/>
        <v>1996</v>
      </c>
    </row>
    <row r="817" spans="1:4" x14ac:dyDescent="0.35">
      <c r="A817" s="3">
        <v>35111</v>
      </c>
      <c r="B817" s="2">
        <v>5.76</v>
      </c>
      <c r="C817" s="2">
        <v>6.23</v>
      </c>
      <c r="D817">
        <f t="shared" si="16"/>
        <v>1996</v>
      </c>
    </row>
    <row r="818" spans="1:4" x14ac:dyDescent="0.35">
      <c r="A818" s="3">
        <v>35114</v>
      </c>
      <c r="B818" s="2" t="s">
        <v>9</v>
      </c>
      <c r="C818" s="2" t="s">
        <v>9</v>
      </c>
      <c r="D818">
        <f t="shared" si="16"/>
        <v>1996</v>
      </c>
    </row>
    <row r="819" spans="1:4" x14ac:dyDescent="0.35">
      <c r="A819" s="3">
        <v>35115</v>
      </c>
      <c r="B819" s="2">
        <v>6.01</v>
      </c>
      <c r="C819" s="2">
        <v>6.39</v>
      </c>
      <c r="D819">
        <f t="shared" si="16"/>
        <v>1996</v>
      </c>
    </row>
    <row r="820" spans="1:4" x14ac:dyDescent="0.35">
      <c r="A820" s="3">
        <v>35116</v>
      </c>
      <c r="B820" s="2">
        <v>5.98</v>
      </c>
      <c r="C820" s="2">
        <v>6.39</v>
      </c>
      <c r="D820">
        <f t="shared" si="16"/>
        <v>1996</v>
      </c>
    </row>
    <row r="821" spans="1:4" x14ac:dyDescent="0.35">
      <c r="A821" s="3">
        <v>35117</v>
      </c>
      <c r="B821" s="2">
        <v>5.92</v>
      </c>
      <c r="C821" s="2">
        <v>6.36</v>
      </c>
      <c r="D821">
        <f t="shared" si="16"/>
        <v>1996</v>
      </c>
    </row>
    <row r="822" spans="1:4" x14ac:dyDescent="0.35">
      <c r="A822" s="3">
        <v>35118</v>
      </c>
      <c r="B822" s="2">
        <v>5.97</v>
      </c>
      <c r="C822" s="2">
        <v>6.42</v>
      </c>
      <c r="D822">
        <f t="shared" si="16"/>
        <v>1996</v>
      </c>
    </row>
    <row r="823" spans="1:4" x14ac:dyDescent="0.35">
      <c r="A823" s="3">
        <v>35121</v>
      </c>
      <c r="B823" s="2">
        <v>6.01</v>
      </c>
      <c r="C823" s="2">
        <v>6.45</v>
      </c>
      <c r="D823">
        <f t="shared" si="16"/>
        <v>1996</v>
      </c>
    </row>
    <row r="824" spans="1:4" x14ac:dyDescent="0.35">
      <c r="A824" s="3">
        <v>35122</v>
      </c>
      <c r="B824" s="2">
        <v>6.06</v>
      </c>
      <c r="C824" s="2">
        <v>6.47</v>
      </c>
      <c r="D824">
        <f t="shared" si="16"/>
        <v>1996</v>
      </c>
    </row>
    <row r="825" spans="1:4" x14ac:dyDescent="0.35">
      <c r="A825" s="3">
        <v>35123</v>
      </c>
      <c r="B825" s="2">
        <v>6.11</v>
      </c>
      <c r="C825" s="2">
        <v>6.48</v>
      </c>
      <c r="D825">
        <f t="shared" si="16"/>
        <v>1996</v>
      </c>
    </row>
    <row r="826" spans="1:4" x14ac:dyDescent="0.35">
      <c r="A826" s="3">
        <v>35124</v>
      </c>
      <c r="B826" s="2">
        <v>6.13</v>
      </c>
      <c r="C826" s="2">
        <v>6.48</v>
      </c>
      <c r="D826">
        <f t="shared" si="16"/>
        <v>1996</v>
      </c>
    </row>
    <row r="827" spans="1:4" x14ac:dyDescent="0.35">
      <c r="A827" s="3">
        <v>35125</v>
      </c>
      <c r="B827" s="2">
        <v>5.99</v>
      </c>
      <c r="C827" s="2">
        <v>6.38</v>
      </c>
      <c r="D827">
        <f t="shared" si="16"/>
        <v>1996</v>
      </c>
    </row>
    <row r="828" spans="1:4" x14ac:dyDescent="0.35">
      <c r="A828" s="3">
        <v>35128</v>
      </c>
      <c r="B828" s="2">
        <v>5.92</v>
      </c>
      <c r="C828" s="2">
        <v>6.34</v>
      </c>
      <c r="D828">
        <f t="shared" si="16"/>
        <v>1996</v>
      </c>
    </row>
    <row r="829" spans="1:4" x14ac:dyDescent="0.35">
      <c r="A829" s="3">
        <v>35129</v>
      </c>
      <c r="B829" s="2">
        <v>5.96</v>
      </c>
      <c r="C829" s="2">
        <v>6.39</v>
      </c>
      <c r="D829">
        <f t="shared" si="16"/>
        <v>1996</v>
      </c>
    </row>
    <row r="830" spans="1:4" x14ac:dyDescent="0.35">
      <c r="A830" s="3">
        <v>35130</v>
      </c>
      <c r="B830" s="2">
        <v>6.05</v>
      </c>
      <c r="C830" s="2">
        <v>6.44</v>
      </c>
      <c r="D830">
        <f t="shared" si="16"/>
        <v>1996</v>
      </c>
    </row>
    <row r="831" spans="1:4" x14ac:dyDescent="0.35">
      <c r="A831" s="3">
        <v>35131</v>
      </c>
      <c r="B831" s="2">
        <v>6.07</v>
      </c>
      <c r="C831" s="2">
        <v>6.46</v>
      </c>
      <c r="D831">
        <f t="shared" si="16"/>
        <v>1996</v>
      </c>
    </row>
    <row r="832" spans="1:4" x14ac:dyDescent="0.35">
      <c r="A832" s="3">
        <v>35132</v>
      </c>
      <c r="B832" s="2">
        <v>6.41</v>
      </c>
      <c r="C832" s="2">
        <v>6.7</v>
      </c>
      <c r="D832">
        <f t="shared" si="16"/>
        <v>1996</v>
      </c>
    </row>
    <row r="833" spans="1:4" x14ac:dyDescent="0.35">
      <c r="A833" s="3">
        <v>35135</v>
      </c>
      <c r="B833" s="2">
        <v>6.33</v>
      </c>
      <c r="C833" s="2">
        <v>6.63</v>
      </c>
      <c r="D833">
        <f t="shared" si="16"/>
        <v>1996</v>
      </c>
    </row>
    <row r="834" spans="1:4" x14ac:dyDescent="0.35">
      <c r="A834" s="3">
        <v>35136</v>
      </c>
      <c r="B834" s="2">
        <v>6.36</v>
      </c>
      <c r="C834" s="2">
        <v>6.66</v>
      </c>
      <c r="D834">
        <f t="shared" si="16"/>
        <v>1996</v>
      </c>
    </row>
    <row r="835" spans="1:4" x14ac:dyDescent="0.35">
      <c r="A835" s="3">
        <v>35137</v>
      </c>
      <c r="B835" s="2">
        <v>6.35</v>
      </c>
      <c r="C835" s="2">
        <v>6.68</v>
      </c>
      <c r="D835">
        <f t="shared" si="16"/>
        <v>1996</v>
      </c>
    </row>
    <row r="836" spans="1:4" x14ac:dyDescent="0.35">
      <c r="A836" s="3">
        <v>35138</v>
      </c>
      <c r="B836" s="2">
        <v>6.36</v>
      </c>
      <c r="C836" s="2">
        <v>6.68</v>
      </c>
      <c r="D836">
        <f t="shared" ref="D836:D899" si="17">YEAR(A836)</f>
        <v>1996</v>
      </c>
    </row>
    <row r="837" spans="1:4" x14ac:dyDescent="0.35">
      <c r="A837" s="3">
        <v>35139</v>
      </c>
      <c r="B837" s="2">
        <v>6.46</v>
      </c>
      <c r="C837" s="2">
        <v>6.75</v>
      </c>
      <c r="D837">
        <f t="shared" si="17"/>
        <v>1996</v>
      </c>
    </row>
    <row r="838" spans="1:4" x14ac:dyDescent="0.35">
      <c r="A838" s="3">
        <v>35142</v>
      </c>
      <c r="B838" s="2">
        <v>6.43</v>
      </c>
      <c r="C838" s="2">
        <v>6.71</v>
      </c>
      <c r="D838">
        <f t="shared" si="17"/>
        <v>1996</v>
      </c>
    </row>
    <row r="839" spans="1:4" x14ac:dyDescent="0.35">
      <c r="A839" s="3">
        <v>35143</v>
      </c>
      <c r="B839" s="2">
        <v>6.41</v>
      </c>
      <c r="C839" s="2">
        <v>6.7</v>
      </c>
      <c r="D839">
        <f t="shared" si="17"/>
        <v>1996</v>
      </c>
    </row>
    <row r="840" spans="1:4" x14ac:dyDescent="0.35">
      <c r="A840" s="3">
        <v>35144</v>
      </c>
      <c r="B840" s="2">
        <v>6.34</v>
      </c>
      <c r="C840" s="2">
        <v>6.65</v>
      </c>
      <c r="D840">
        <f t="shared" si="17"/>
        <v>1996</v>
      </c>
    </row>
    <row r="841" spans="1:4" x14ac:dyDescent="0.35">
      <c r="A841" s="3">
        <v>35145</v>
      </c>
      <c r="B841" s="2">
        <v>6.28</v>
      </c>
      <c r="C841" s="2">
        <v>6.62</v>
      </c>
      <c r="D841">
        <f t="shared" si="17"/>
        <v>1996</v>
      </c>
    </row>
    <row r="842" spans="1:4" x14ac:dyDescent="0.35">
      <c r="A842" s="3">
        <v>35146</v>
      </c>
      <c r="B842" s="2">
        <v>6.32</v>
      </c>
      <c r="C842" s="2">
        <v>6.65</v>
      </c>
      <c r="D842">
        <f t="shared" si="17"/>
        <v>1996</v>
      </c>
    </row>
    <row r="843" spans="1:4" x14ac:dyDescent="0.35">
      <c r="A843" s="3">
        <v>35149</v>
      </c>
      <c r="B843" s="2">
        <v>6.26</v>
      </c>
      <c r="C843" s="2">
        <v>6.58</v>
      </c>
      <c r="D843">
        <f t="shared" si="17"/>
        <v>1996</v>
      </c>
    </row>
    <row r="844" spans="1:4" x14ac:dyDescent="0.35">
      <c r="A844" s="3">
        <v>35150</v>
      </c>
      <c r="B844" s="2">
        <v>6.25</v>
      </c>
      <c r="C844" s="2">
        <v>6.59</v>
      </c>
      <c r="D844">
        <f t="shared" si="17"/>
        <v>1996</v>
      </c>
    </row>
    <row r="845" spans="1:4" x14ac:dyDescent="0.35">
      <c r="A845" s="3">
        <v>35151</v>
      </c>
      <c r="B845" s="2">
        <v>6.34</v>
      </c>
      <c r="C845" s="2">
        <v>6.68</v>
      </c>
      <c r="D845">
        <f t="shared" si="17"/>
        <v>1996</v>
      </c>
    </row>
    <row r="846" spans="1:4" x14ac:dyDescent="0.35">
      <c r="A846" s="3">
        <v>35152</v>
      </c>
      <c r="B846" s="2">
        <v>6.41</v>
      </c>
      <c r="C846" s="2">
        <v>6.73</v>
      </c>
      <c r="D846">
        <f t="shared" si="17"/>
        <v>1996</v>
      </c>
    </row>
    <row r="847" spans="1:4" x14ac:dyDescent="0.35">
      <c r="A847" s="3">
        <v>35153</v>
      </c>
      <c r="B847" s="2">
        <v>6.34</v>
      </c>
      <c r="C847" s="2">
        <v>6.67</v>
      </c>
      <c r="D847">
        <f t="shared" si="17"/>
        <v>1996</v>
      </c>
    </row>
    <row r="848" spans="1:4" x14ac:dyDescent="0.35">
      <c r="A848" s="3">
        <v>35156</v>
      </c>
      <c r="B848" s="2">
        <v>6.31</v>
      </c>
      <c r="C848" s="2">
        <v>6.66</v>
      </c>
      <c r="D848">
        <f t="shared" si="17"/>
        <v>1996</v>
      </c>
    </row>
    <row r="849" spans="1:4" x14ac:dyDescent="0.35">
      <c r="A849" s="3">
        <v>35157</v>
      </c>
      <c r="B849" s="2">
        <v>6.25</v>
      </c>
      <c r="C849" s="2">
        <v>6.62</v>
      </c>
      <c r="D849">
        <f t="shared" si="17"/>
        <v>1996</v>
      </c>
    </row>
    <row r="850" spans="1:4" x14ac:dyDescent="0.35">
      <c r="A850" s="3">
        <v>35158</v>
      </c>
      <c r="B850" s="2">
        <v>6.27</v>
      </c>
      <c r="C850" s="2">
        <v>6.63</v>
      </c>
      <c r="D850">
        <f t="shared" si="17"/>
        <v>1996</v>
      </c>
    </row>
    <row r="851" spans="1:4" x14ac:dyDescent="0.35">
      <c r="A851" s="3">
        <v>35159</v>
      </c>
      <c r="B851" s="2">
        <v>6.33</v>
      </c>
      <c r="C851" s="2">
        <v>6.66</v>
      </c>
      <c r="D851">
        <f t="shared" si="17"/>
        <v>1996</v>
      </c>
    </row>
    <row r="852" spans="1:4" x14ac:dyDescent="0.35">
      <c r="A852" s="3">
        <v>35160</v>
      </c>
      <c r="B852" s="2">
        <v>6.57</v>
      </c>
      <c r="C852" s="2">
        <v>6.83</v>
      </c>
      <c r="D852">
        <f t="shared" si="17"/>
        <v>1996</v>
      </c>
    </row>
    <row r="853" spans="1:4" x14ac:dyDescent="0.35">
      <c r="A853" s="3">
        <v>35163</v>
      </c>
      <c r="B853" s="2">
        <v>6.63</v>
      </c>
      <c r="C853" s="2">
        <v>6.88</v>
      </c>
      <c r="D853">
        <f t="shared" si="17"/>
        <v>1996</v>
      </c>
    </row>
    <row r="854" spans="1:4" x14ac:dyDescent="0.35">
      <c r="A854" s="3">
        <v>35164</v>
      </c>
      <c r="B854" s="2">
        <v>6.56</v>
      </c>
      <c r="C854" s="2">
        <v>6.84</v>
      </c>
      <c r="D854">
        <f t="shared" si="17"/>
        <v>1996</v>
      </c>
    </row>
    <row r="855" spans="1:4" x14ac:dyDescent="0.35">
      <c r="A855" s="3">
        <v>35165</v>
      </c>
      <c r="B855" s="2">
        <v>6.63</v>
      </c>
      <c r="C855" s="2">
        <v>6.91</v>
      </c>
      <c r="D855">
        <f t="shared" si="17"/>
        <v>1996</v>
      </c>
    </row>
    <row r="856" spans="1:4" x14ac:dyDescent="0.35">
      <c r="A856" s="3">
        <v>35166</v>
      </c>
      <c r="B856" s="2">
        <v>6.68</v>
      </c>
      <c r="C856" s="2">
        <v>6.95</v>
      </c>
      <c r="D856">
        <f t="shared" si="17"/>
        <v>1996</v>
      </c>
    </row>
    <row r="857" spans="1:4" x14ac:dyDescent="0.35">
      <c r="A857" s="3">
        <v>35167</v>
      </c>
      <c r="B857" s="2">
        <v>6.52</v>
      </c>
      <c r="C857" s="2">
        <v>6.81</v>
      </c>
      <c r="D857">
        <f t="shared" si="17"/>
        <v>1996</v>
      </c>
    </row>
    <row r="858" spans="1:4" x14ac:dyDescent="0.35">
      <c r="A858" s="3">
        <v>35170</v>
      </c>
      <c r="B858" s="2">
        <v>6.47</v>
      </c>
      <c r="C858" s="2">
        <v>6.79</v>
      </c>
      <c r="D858">
        <f t="shared" si="17"/>
        <v>1996</v>
      </c>
    </row>
    <row r="859" spans="1:4" x14ac:dyDescent="0.35">
      <c r="A859" s="3">
        <v>35171</v>
      </c>
      <c r="B859" s="2">
        <v>6.48</v>
      </c>
      <c r="C859" s="2">
        <v>6.78</v>
      </c>
      <c r="D859">
        <f t="shared" si="17"/>
        <v>1996</v>
      </c>
    </row>
    <row r="860" spans="1:4" x14ac:dyDescent="0.35">
      <c r="A860" s="3">
        <v>35172</v>
      </c>
      <c r="B860" s="2">
        <v>6.52</v>
      </c>
      <c r="C860" s="2">
        <v>6.81</v>
      </c>
      <c r="D860">
        <f t="shared" si="17"/>
        <v>1996</v>
      </c>
    </row>
    <row r="861" spans="1:4" x14ac:dyDescent="0.35">
      <c r="A861" s="3">
        <v>35173</v>
      </c>
      <c r="B861" s="2">
        <v>6.58</v>
      </c>
      <c r="C861" s="2">
        <v>6.84</v>
      </c>
      <c r="D861">
        <f t="shared" si="17"/>
        <v>1996</v>
      </c>
    </row>
    <row r="862" spans="1:4" x14ac:dyDescent="0.35">
      <c r="A862" s="3">
        <v>35174</v>
      </c>
      <c r="B862" s="2">
        <v>6.53</v>
      </c>
      <c r="C862" s="2">
        <v>6.8</v>
      </c>
      <c r="D862">
        <f t="shared" si="17"/>
        <v>1996</v>
      </c>
    </row>
    <row r="863" spans="1:4" x14ac:dyDescent="0.35">
      <c r="A863" s="3">
        <v>35177</v>
      </c>
      <c r="B863" s="2">
        <v>6.48</v>
      </c>
      <c r="C863" s="2">
        <v>6.75</v>
      </c>
      <c r="D863">
        <f t="shared" si="17"/>
        <v>1996</v>
      </c>
    </row>
    <row r="864" spans="1:4" x14ac:dyDescent="0.35">
      <c r="A864" s="3">
        <v>35178</v>
      </c>
      <c r="B864" s="2">
        <v>6.52</v>
      </c>
      <c r="C864" s="2">
        <v>6.78</v>
      </c>
      <c r="D864">
        <f t="shared" si="17"/>
        <v>1996</v>
      </c>
    </row>
    <row r="865" spans="1:4" x14ac:dyDescent="0.35">
      <c r="A865" s="3">
        <v>35179</v>
      </c>
      <c r="B865" s="2">
        <v>6.57</v>
      </c>
      <c r="C865" s="2">
        <v>6.81</v>
      </c>
      <c r="D865">
        <f t="shared" si="17"/>
        <v>1996</v>
      </c>
    </row>
    <row r="866" spans="1:4" x14ac:dyDescent="0.35">
      <c r="A866" s="3">
        <v>35180</v>
      </c>
      <c r="B866" s="2">
        <v>6.56</v>
      </c>
      <c r="C866" s="2">
        <v>6.81</v>
      </c>
      <c r="D866">
        <f t="shared" si="17"/>
        <v>1996</v>
      </c>
    </row>
    <row r="867" spans="1:4" x14ac:dyDescent="0.35">
      <c r="A867" s="3">
        <v>35181</v>
      </c>
      <c r="B867" s="2">
        <v>6.54</v>
      </c>
      <c r="C867" s="2">
        <v>6.79</v>
      </c>
      <c r="D867">
        <f t="shared" si="17"/>
        <v>1996</v>
      </c>
    </row>
    <row r="868" spans="1:4" x14ac:dyDescent="0.35">
      <c r="A868" s="3">
        <v>35184</v>
      </c>
      <c r="B868" s="2">
        <v>6.59</v>
      </c>
      <c r="C868" s="2">
        <v>6.83</v>
      </c>
      <c r="D868">
        <f t="shared" si="17"/>
        <v>1996</v>
      </c>
    </row>
    <row r="869" spans="1:4" x14ac:dyDescent="0.35">
      <c r="A869" s="3">
        <v>35185</v>
      </c>
      <c r="B869" s="2">
        <v>6.66</v>
      </c>
      <c r="C869" s="2">
        <v>6.89</v>
      </c>
      <c r="D869">
        <f t="shared" si="17"/>
        <v>1996</v>
      </c>
    </row>
    <row r="870" spans="1:4" x14ac:dyDescent="0.35">
      <c r="A870" s="3">
        <v>35186</v>
      </c>
      <c r="B870" s="2">
        <v>6.68</v>
      </c>
      <c r="C870" s="2">
        <v>6.91</v>
      </c>
      <c r="D870">
        <f t="shared" si="17"/>
        <v>1996</v>
      </c>
    </row>
    <row r="871" spans="1:4" x14ac:dyDescent="0.35">
      <c r="A871" s="3">
        <v>35187</v>
      </c>
      <c r="B871" s="2">
        <v>6.85</v>
      </c>
      <c r="C871" s="2">
        <v>7.05</v>
      </c>
      <c r="D871">
        <f t="shared" si="17"/>
        <v>1996</v>
      </c>
    </row>
    <row r="872" spans="1:4" x14ac:dyDescent="0.35">
      <c r="A872" s="3">
        <v>35188</v>
      </c>
      <c r="B872" s="2">
        <v>6.9</v>
      </c>
      <c r="C872" s="2">
        <v>7.12</v>
      </c>
      <c r="D872">
        <f t="shared" si="17"/>
        <v>1996</v>
      </c>
    </row>
    <row r="873" spans="1:4" x14ac:dyDescent="0.35">
      <c r="A873" s="3">
        <v>35191</v>
      </c>
      <c r="B873" s="2">
        <v>6.86</v>
      </c>
      <c r="C873" s="2">
        <v>7.07</v>
      </c>
      <c r="D873">
        <f t="shared" si="17"/>
        <v>1996</v>
      </c>
    </row>
    <row r="874" spans="1:4" x14ac:dyDescent="0.35">
      <c r="A874" s="3">
        <v>35192</v>
      </c>
      <c r="B874" s="2">
        <v>6.87</v>
      </c>
      <c r="C874" s="2">
        <v>7.08</v>
      </c>
      <c r="D874">
        <f t="shared" si="17"/>
        <v>1996</v>
      </c>
    </row>
    <row r="875" spans="1:4" x14ac:dyDescent="0.35">
      <c r="A875" s="3">
        <v>35193</v>
      </c>
      <c r="B875" s="2">
        <v>6.78</v>
      </c>
      <c r="C875" s="2">
        <v>7</v>
      </c>
      <c r="D875">
        <f t="shared" si="17"/>
        <v>1996</v>
      </c>
    </row>
    <row r="876" spans="1:4" x14ac:dyDescent="0.35">
      <c r="A876" s="3">
        <v>35194</v>
      </c>
      <c r="B876" s="2">
        <v>6.84</v>
      </c>
      <c r="C876" s="2">
        <v>7.02</v>
      </c>
      <c r="D876">
        <f t="shared" si="17"/>
        <v>1996</v>
      </c>
    </row>
    <row r="877" spans="1:4" x14ac:dyDescent="0.35">
      <c r="A877" s="3">
        <v>35195</v>
      </c>
      <c r="B877" s="2">
        <v>6.75</v>
      </c>
      <c r="C877" s="2">
        <v>6.93</v>
      </c>
      <c r="D877">
        <f t="shared" si="17"/>
        <v>1996</v>
      </c>
    </row>
    <row r="878" spans="1:4" x14ac:dyDescent="0.35">
      <c r="A878" s="3">
        <v>35198</v>
      </c>
      <c r="B878" s="2">
        <v>6.72</v>
      </c>
      <c r="C878" s="2">
        <v>6.9</v>
      </c>
      <c r="D878">
        <f t="shared" si="17"/>
        <v>1996</v>
      </c>
    </row>
    <row r="879" spans="1:4" x14ac:dyDescent="0.35">
      <c r="A879" s="3">
        <v>35199</v>
      </c>
      <c r="B879" s="2">
        <v>6.66</v>
      </c>
      <c r="C879" s="2">
        <v>6.85</v>
      </c>
      <c r="D879">
        <f t="shared" si="17"/>
        <v>1996</v>
      </c>
    </row>
    <row r="880" spans="1:4" x14ac:dyDescent="0.35">
      <c r="A880" s="3">
        <v>35200</v>
      </c>
      <c r="B880" s="2">
        <v>6.65</v>
      </c>
      <c r="C880" s="2">
        <v>6.84</v>
      </c>
      <c r="D880">
        <f t="shared" si="17"/>
        <v>1996</v>
      </c>
    </row>
    <row r="881" spans="1:4" x14ac:dyDescent="0.35">
      <c r="A881" s="3">
        <v>35201</v>
      </c>
      <c r="B881" s="2">
        <v>6.7</v>
      </c>
      <c r="C881" s="2">
        <v>6.9</v>
      </c>
      <c r="D881">
        <f t="shared" si="17"/>
        <v>1996</v>
      </c>
    </row>
    <row r="882" spans="1:4" x14ac:dyDescent="0.35">
      <c r="A882" s="3">
        <v>35202</v>
      </c>
      <c r="B882" s="2">
        <v>6.65</v>
      </c>
      <c r="C882" s="2">
        <v>6.84</v>
      </c>
      <c r="D882">
        <f t="shared" si="17"/>
        <v>1996</v>
      </c>
    </row>
    <row r="883" spans="1:4" x14ac:dyDescent="0.35">
      <c r="A883" s="3">
        <v>35205</v>
      </c>
      <c r="B883" s="2">
        <v>6.62</v>
      </c>
      <c r="C883" s="2">
        <v>6.82</v>
      </c>
      <c r="D883">
        <f t="shared" si="17"/>
        <v>1996</v>
      </c>
    </row>
    <row r="884" spans="1:4" x14ac:dyDescent="0.35">
      <c r="A884" s="3">
        <v>35206</v>
      </c>
      <c r="B884" s="2">
        <v>6.65</v>
      </c>
      <c r="C884" s="2">
        <v>6.85</v>
      </c>
      <c r="D884">
        <f t="shared" si="17"/>
        <v>1996</v>
      </c>
    </row>
    <row r="885" spans="1:4" x14ac:dyDescent="0.35">
      <c r="A885" s="3">
        <v>35207</v>
      </c>
      <c r="B885" s="2">
        <v>6.63</v>
      </c>
      <c r="C885" s="2">
        <v>6.81</v>
      </c>
      <c r="D885">
        <f t="shared" si="17"/>
        <v>1996</v>
      </c>
    </row>
    <row r="886" spans="1:4" x14ac:dyDescent="0.35">
      <c r="A886" s="3">
        <v>35208</v>
      </c>
      <c r="B886" s="2">
        <v>6.68</v>
      </c>
      <c r="C886" s="2">
        <v>6.87</v>
      </c>
      <c r="D886">
        <f t="shared" si="17"/>
        <v>1996</v>
      </c>
    </row>
    <row r="887" spans="1:4" x14ac:dyDescent="0.35">
      <c r="A887" s="3">
        <v>35209</v>
      </c>
      <c r="B887" s="2">
        <v>6.65</v>
      </c>
      <c r="C887" s="2">
        <v>6.84</v>
      </c>
      <c r="D887">
        <f t="shared" si="17"/>
        <v>1996</v>
      </c>
    </row>
    <row r="888" spans="1:4" x14ac:dyDescent="0.35">
      <c r="A888" s="3">
        <v>35212</v>
      </c>
      <c r="B888" s="2" t="s">
        <v>9</v>
      </c>
      <c r="C888" s="2" t="s">
        <v>9</v>
      </c>
      <c r="D888">
        <f t="shared" si="17"/>
        <v>1996</v>
      </c>
    </row>
    <row r="889" spans="1:4" x14ac:dyDescent="0.35">
      <c r="A889" s="3">
        <v>35213</v>
      </c>
      <c r="B889" s="2">
        <v>6.67</v>
      </c>
      <c r="C889" s="2">
        <v>6.85</v>
      </c>
      <c r="D889">
        <f t="shared" si="17"/>
        <v>1996</v>
      </c>
    </row>
    <row r="890" spans="1:4" x14ac:dyDescent="0.35">
      <c r="A890" s="3">
        <v>35214</v>
      </c>
      <c r="B890" s="2">
        <v>6.77</v>
      </c>
      <c r="C890" s="2">
        <v>6.94</v>
      </c>
      <c r="D890">
        <f t="shared" si="17"/>
        <v>1996</v>
      </c>
    </row>
    <row r="891" spans="1:4" x14ac:dyDescent="0.35">
      <c r="A891" s="3">
        <v>35215</v>
      </c>
      <c r="B891" s="2">
        <v>6.78</v>
      </c>
      <c r="C891" s="2">
        <v>6.92</v>
      </c>
      <c r="D891">
        <f t="shared" si="17"/>
        <v>1996</v>
      </c>
    </row>
    <row r="892" spans="1:4" x14ac:dyDescent="0.35">
      <c r="A892" s="3">
        <v>35216</v>
      </c>
      <c r="B892" s="2">
        <v>6.85</v>
      </c>
      <c r="C892" s="2">
        <v>7</v>
      </c>
      <c r="D892">
        <f t="shared" si="17"/>
        <v>1996</v>
      </c>
    </row>
    <row r="893" spans="1:4" x14ac:dyDescent="0.35">
      <c r="A893" s="3">
        <v>35219</v>
      </c>
      <c r="B893" s="2">
        <v>6.87</v>
      </c>
      <c r="C893" s="2">
        <v>7.01</v>
      </c>
      <c r="D893">
        <f t="shared" si="17"/>
        <v>1996</v>
      </c>
    </row>
    <row r="894" spans="1:4" x14ac:dyDescent="0.35">
      <c r="A894" s="3">
        <v>35220</v>
      </c>
      <c r="B894" s="2">
        <v>6.86</v>
      </c>
      <c r="C894" s="2">
        <v>7</v>
      </c>
      <c r="D894">
        <f t="shared" si="17"/>
        <v>1996</v>
      </c>
    </row>
    <row r="895" spans="1:4" x14ac:dyDescent="0.35">
      <c r="A895" s="3">
        <v>35221</v>
      </c>
      <c r="B895" s="2">
        <v>6.82</v>
      </c>
      <c r="C895" s="2">
        <v>6.96</v>
      </c>
      <c r="D895">
        <f t="shared" si="17"/>
        <v>1996</v>
      </c>
    </row>
    <row r="896" spans="1:4" x14ac:dyDescent="0.35">
      <c r="A896" s="3">
        <v>35222</v>
      </c>
      <c r="B896" s="2">
        <v>6.76</v>
      </c>
      <c r="C896" s="2">
        <v>6.91</v>
      </c>
      <c r="D896">
        <f t="shared" si="17"/>
        <v>1996</v>
      </c>
    </row>
    <row r="897" spans="1:4" x14ac:dyDescent="0.35">
      <c r="A897" s="3">
        <v>35223</v>
      </c>
      <c r="B897" s="2">
        <v>6.93</v>
      </c>
      <c r="C897" s="2">
        <v>7.05</v>
      </c>
      <c r="D897">
        <f t="shared" si="17"/>
        <v>1996</v>
      </c>
    </row>
    <row r="898" spans="1:4" x14ac:dyDescent="0.35">
      <c r="A898" s="3">
        <v>35226</v>
      </c>
      <c r="B898" s="2">
        <v>6.97</v>
      </c>
      <c r="C898" s="2">
        <v>7.1</v>
      </c>
      <c r="D898">
        <f t="shared" si="17"/>
        <v>1996</v>
      </c>
    </row>
    <row r="899" spans="1:4" x14ac:dyDescent="0.35">
      <c r="A899" s="3">
        <v>35227</v>
      </c>
      <c r="B899" s="2">
        <v>6.99</v>
      </c>
      <c r="C899" s="2">
        <v>7.13</v>
      </c>
      <c r="D899">
        <f t="shared" si="17"/>
        <v>1996</v>
      </c>
    </row>
    <row r="900" spans="1:4" x14ac:dyDescent="0.35">
      <c r="A900" s="3">
        <v>35228</v>
      </c>
      <c r="B900" s="2">
        <v>7.03</v>
      </c>
      <c r="C900" s="2">
        <v>7.18</v>
      </c>
      <c r="D900">
        <f t="shared" ref="D900:D963" si="18">YEAR(A900)</f>
        <v>1996</v>
      </c>
    </row>
    <row r="901" spans="1:4" x14ac:dyDescent="0.35">
      <c r="A901" s="3">
        <v>35229</v>
      </c>
      <c r="B901" s="2">
        <v>7.01</v>
      </c>
      <c r="C901" s="2">
        <v>7.15</v>
      </c>
      <c r="D901">
        <f t="shared" si="18"/>
        <v>1996</v>
      </c>
    </row>
    <row r="902" spans="1:4" x14ac:dyDescent="0.35">
      <c r="A902" s="3">
        <v>35230</v>
      </c>
      <c r="B902" s="2">
        <v>6.95</v>
      </c>
      <c r="C902" s="2">
        <v>7.1</v>
      </c>
      <c r="D902">
        <f t="shared" si="18"/>
        <v>1996</v>
      </c>
    </row>
    <row r="903" spans="1:4" x14ac:dyDescent="0.35">
      <c r="A903" s="3">
        <v>35233</v>
      </c>
      <c r="B903" s="2">
        <v>6.9</v>
      </c>
      <c r="C903" s="2">
        <v>7.06</v>
      </c>
      <c r="D903">
        <f t="shared" si="18"/>
        <v>1996</v>
      </c>
    </row>
    <row r="904" spans="1:4" x14ac:dyDescent="0.35">
      <c r="A904" s="3">
        <v>35234</v>
      </c>
      <c r="B904" s="2">
        <v>6.93</v>
      </c>
      <c r="C904" s="2">
        <v>7.09</v>
      </c>
      <c r="D904">
        <f t="shared" si="18"/>
        <v>1996</v>
      </c>
    </row>
    <row r="905" spans="1:4" x14ac:dyDescent="0.35">
      <c r="A905" s="3">
        <v>35235</v>
      </c>
      <c r="B905" s="2">
        <v>6.96</v>
      </c>
      <c r="C905" s="2">
        <v>7.12</v>
      </c>
      <c r="D905">
        <f t="shared" si="18"/>
        <v>1996</v>
      </c>
    </row>
    <row r="906" spans="1:4" x14ac:dyDescent="0.35">
      <c r="A906" s="3">
        <v>35236</v>
      </c>
      <c r="B906" s="2">
        <v>6.98</v>
      </c>
      <c r="C906" s="2">
        <v>7.12</v>
      </c>
      <c r="D906">
        <f t="shared" si="18"/>
        <v>1996</v>
      </c>
    </row>
    <row r="907" spans="1:4" x14ac:dyDescent="0.35">
      <c r="A907" s="3">
        <v>35237</v>
      </c>
      <c r="B907" s="2">
        <v>6.96</v>
      </c>
      <c r="C907" s="2">
        <v>7.11</v>
      </c>
      <c r="D907">
        <f t="shared" si="18"/>
        <v>1996</v>
      </c>
    </row>
    <row r="908" spans="1:4" x14ac:dyDescent="0.35">
      <c r="A908" s="3">
        <v>35240</v>
      </c>
      <c r="B908" s="2">
        <v>6.94</v>
      </c>
      <c r="C908" s="2">
        <v>7.09</v>
      </c>
      <c r="D908">
        <f t="shared" si="18"/>
        <v>1996</v>
      </c>
    </row>
    <row r="909" spans="1:4" x14ac:dyDescent="0.35">
      <c r="A909" s="3">
        <v>35241</v>
      </c>
      <c r="B909" s="2">
        <v>6.91</v>
      </c>
      <c r="C909" s="2">
        <v>7.06</v>
      </c>
      <c r="D909">
        <f t="shared" si="18"/>
        <v>1996</v>
      </c>
    </row>
    <row r="910" spans="1:4" x14ac:dyDescent="0.35">
      <c r="A910" s="3">
        <v>35242</v>
      </c>
      <c r="B910" s="2">
        <v>6.91</v>
      </c>
      <c r="C910" s="2">
        <v>7.05</v>
      </c>
      <c r="D910">
        <f t="shared" si="18"/>
        <v>1996</v>
      </c>
    </row>
    <row r="911" spans="1:4" x14ac:dyDescent="0.35">
      <c r="A911" s="3">
        <v>35243</v>
      </c>
      <c r="B911" s="2">
        <v>6.83</v>
      </c>
      <c r="C911" s="2">
        <v>6.99</v>
      </c>
      <c r="D911">
        <f t="shared" si="18"/>
        <v>1996</v>
      </c>
    </row>
    <row r="912" spans="1:4" x14ac:dyDescent="0.35">
      <c r="A912" s="3">
        <v>35244</v>
      </c>
      <c r="B912" s="2">
        <v>6.73</v>
      </c>
      <c r="C912" s="2">
        <v>6.9</v>
      </c>
      <c r="D912">
        <f t="shared" si="18"/>
        <v>1996</v>
      </c>
    </row>
    <row r="913" spans="1:4" x14ac:dyDescent="0.35">
      <c r="A913" s="3">
        <v>35247</v>
      </c>
      <c r="B913" s="2">
        <v>6.74</v>
      </c>
      <c r="C913" s="2">
        <v>6.91</v>
      </c>
      <c r="D913">
        <f t="shared" si="18"/>
        <v>1996</v>
      </c>
    </row>
    <row r="914" spans="1:4" x14ac:dyDescent="0.35">
      <c r="A914" s="3">
        <v>35248</v>
      </c>
      <c r="B914" s="2">
        <v>6.8</v>
      </c>
      <c r="C914" s="2">
        <v>6.94</v>
      </c>
      <c r="D914">
        <f t="shared" si="18"/>
        <v>1996</v>
      </c>
    </row>
    <row r="915" spans="1:4" x14ac:dyDescent="0.35">
      <c r="A915" s="3">
        <v>35249</v>
      </c>
      <c r="B915" s="2">
        <v>6.78</v>
      </c>
      <c r="C915" s="2">
        <v>6.94</v>
      </c>
      <c r="D915">
        <f t="shared" si="18"/>
        <v>1996</v>
      </c>
    </row>
    <row r="916" spans="1:4" x14ac:dyDescent="0.35">
      <c r="A916" s="3">
        <v>35250</v>
      </c>
      <c r="B916" s="2" t="s">
        <v>9</v>
      </c>
      <c r="C916" s="2" t="s">
        <v>9</v>
      </c>
      <c r="D916">
        <f t="shared" si="18"/>
        <v>1996</v>
      </c>
    </row>
    <row r="917" spans="1:4" x14ac:dyDescent="0.35">
      <c r="A917" s="3">
        <v>35251</v>
      </c>
      <c r="B917" s="2">
        <v>7.06</v>
      </c>
      <c r="C917" s="2">
        <v>7.19</v>
      </c>
      <c r="D917">
        <f t="shared" si="18"/>
        <v>1996</v>
      </c>
    </row>
    <row r="918" spans="1:4" x14ac:dyDescent="0.35">
      <c r="A918" s="3">
        <v>35254</v>
      </c>
      <c r="B918" s="2">
        <v>7.05</v>
      </c>
      <c r="C918" s="2">
        <v>7.19</v>
      </c>
      <c r="D918">
        <f t="shared" si="18"/>
        <v>1996</v>
      </c>
    </row>
    <row r="919" spans="1:4" x14ac:dyDescent="0.35">
      <c r="A919" s="3">
        <v>35255</v>
      </c>
      <c r="B919" s="2">
        <v>7</v>
      </c>
      <c r="C919" s="2">
        <v>7.15</v>
      </c>
      <c r="D919">
        <f t="shared" si="18"/>
        <v>1996</v>
      </c>
    </row>
    <row r="920" spans="1:4" x14ac:dyDescent="0.35">
      <c r="A920" s="3">
        <v>35256</v>
      </c>
      <c r="B920" s="2">
        <v>6.95</v>
      </c>
      <c r="C920" s="2">
        <v>7.1</v>
      </c>
      <c r="D920">
        <f t="shared" si="18"/>
        <v>1996</v>
      </c>
    </row>
    <row r="921" spans="1:4" x14ac:dyDescent="0.35">
      <c r="A921" s="3">
        <v>35257</v>
      </c>
      <c r="B921" s="2">
        <v>6.9</v>
      </c>
      <c r="C921" s="2">
        <v>7.07</v>
      </c>
      <c r="D921">
        <f t="shared" si="18"/>
        <v>1996</v>
      </c>
    </row>
    <row r="922" spans="1:4" x14ac:dyDescent="0.35">
      <c r="A922" s="3">
        <v>35258</v>
      </c>
      <c r="B922" s="2">
        <v>6.85</v>
      </c>
      <c r="C922" s="2">
        <v>7.03</v>
      </c>
      <c r="D922">
        <f t="shared" si="18"/>
        <v>1996</v>
      </c>
    </row>
    <row r="923" spans="1:4" x14ac:dyDescent="0.35">
      <c r="A923" s="3">
        <v>35261</v>
      </c>
      <c r="B923" s="2">
        <v>6.89</v>
      </c>
      <c r="C923" s="2">
        <v>7.07</v>
      </c>
      <c r="D923">
        <f t="shared" si="18"/>
        <v>1996</v>
      </c>
    </row>
    <row r="924" spans="1:4" x14ac:dyDescent="0.35">
      <c r="A924" s="3">
        <v>35262</v>
      </c>
      <c r="B924" s="2">
        <v>6.84</v>
      </c>
      <c r="C924" s="2">
        <v>7.03</v>
      </c>
      <c r="D924">
        <f t="shared" si="18"/>
        <v>1996</v>
      </c>
    </row>
    <row r="925" spans="1:4" x14ac:dyDescent="0.35">
      <c r="A925" s="3">
        <v>35263</v>
      </c>
      <c r="B925" s="2">
        <v>6.83</v>
      </c>
      <c r="C925" s="2">
        <v>7.02</v>
      </c>
      <c r="D925">
        <f t="shared" si="18"/>
        <v>1996</v>
      </c>
    </row>
    <row r="926" spans="1:4" x14ac:dyDescent="0.35">
      <c r="A926" s="3">
        <v>35264</v>
      </c>
      <c r="B926" s="2">
        <v>6.72</v>
      </c>
      <c r="C926" s="2">
        <v>6.92</v>
      </c>
      <c r="D926">
        <f t="shared" si="18"/>
        <v>1996</v>
      </c>
    </row>
    <row r="927" spans="1:4" x14ac:dyDescent="0.35">
      <c r="A927" s="3">
        <v>35265</v>
      </c>
      <c r="B927" s="2">
        <v>6.78</v>
      </c>
      <c r="C927" s="2">
        <v>6.97</v>
      </c>
      <c r="D927">
        <f t="shared" si="18"/>
        <v>1996</v>
      </c>
    </row>
    <row r="928" spans="1:4" x14ac:dyDescent="0.35">
      <c r="A928" s="3">
        <v>35268</v>
      </c>
      <c r="B928" s="2">
        <v>6.84</v>
      </c>
      <c r="C928" s="2">
        <v>7.01</v>
      </c>
      <c r="D928">
        <f t="shared" si="18"/>
        <v>1996</v>
      </c>
    </row>
    <row r="929" spans="1:4" x14ac:dyDescent="0.35">
      <c r="A929" s="3">
        <v>35269</v>
      </c>
      <c r="B929" s="2">
        <v>6.8</v>
      </c>
      <c r="C929" s="2">
        <v>6.97</v>
      </c>
      <c r="D929">
        <f t="shared" si="18"/>
        <v>1996</v>
      </c>
    </row>
    <row r="930" spans="1:4" x14ac:dyDescent="0.35">
      <c r="A930" s="3">
        <v>35270</v>
      </c>
      <c r="B930" s="2">
        <v>6.87</v>
      </c>
      <c r="C930" s="2">
        <v>7.04</v>
      </c>
      <c r="D930">
        <f t="shared" si="18"/>
        <v>1996</v>
      </c>
    </row>
    <row r="931" spans="1:4" x14ac:dyDescent="0.35">
      <c r="A931" s="3">
        <v>35271</v>
      </c>
      <c r="B931" s="2">
        <v>6.87</v>
      </c>
      <c r="C931" s="2">
        <v>7.04</v>
      </c>
      <c r="D931">
        <f t="shared" si="18"/>
        <v>1996</v>
      </c>
    </row>
    <row r="932" spans="1:4" x14ac:dyDescent="0.35">
      <c r="A932" s="3">
        <v>35272</v>
      </c>
      <c r="B932" s="2">
        <v>6.85</v>
      </c>
      <c r="C932" s="2">
        <v>7.02</v>
      </c>
      <c r="D932">
        <f t="shared" si="18"/>
        <v>1996</v>
      </c>
    </row>
    <row r="933" spans="1:4" x14ac:dyDescent="0.35">
      <c r="A933" s="3">
        <v>35275</v>
      </c>
      <c r="B933" s="2">
        <v>6.93</v>
      </c>
      <c r="C933" s="2">
        <v>7.09</v>
      </c>
      <c r="D933">
        <f t="shared" si="18"/>
        <v>1996</v>
      </c>
    </row>
    <row r="934" spans="1:4" x14ac:dyDescent="0.35">
      <c r="A934" s="3">
        <v>35276</v>
      </c>
      <c r="B934" s="2">
        <v>6.89</v>
      </c>
      <c r="C934" s="2">
        <v>7.05</v>
      </c>
      <c r="D934">
        <f t="shared" si="18"/>
        <v>1996</v>
      </c>
    </row>
    <row r="935" spans="1:4" x14ac:dyDescent="0.35">
      <c r="A935" s="3">
        <v>35277</v>
      </c>
      <c r="B935" s="2">
        <v>6.8</v>
      </c>
      <c r="C935" s="2">
        <v>6.98</v>
      </c>
      <c r="D935">
        <f t="shared" si="18"/>
        <v>1996</v>
      </c>
    </row>
    <row r="936" spans="1:4" x14ac:dyDescent="0.35">
      <c r="A936" s="3">
        <v>35278</v>
      </c>
      <c r="B936" s="2">
        <v>6.65</v>
      </c>
      <c r="C936" s="2">
        <v>6.84</v>
      </c>
      <c r="D936">
        <f t="shared" si="18"/>
        <v>1996</v>
      </c>
    </row>
    <row r="937" spans="1:4" x14ac:dyDescent="0.35">
      <c r="A937" s="3">
        <v>35279</v>
      </c>
      <c r="B937" s="2">
        <v>6.51</v>
      </c>
      <c r="C937" s="2">
        <v>6.74</v>
      </c>
      <c r="D937">
        <f t="shared" si="18"/>
        <v>1996</v>
      </c>
    </row>
    <row r="938" spans="1:4" x14ac:dyDescent="0.35">
      <c r="A938" s="3">
        <v>35282</v>
      </c>
      <c r="B938" s="2">
        <v>6.53</v>
      </c>
      <c r="C938" s="2">
        <v>6.75</v>
      </c>
      <c r="D938">
        <f t="shared" si="18"/>
        <v>1996</v>
      </c>
    </row>
    <row r="939" spans="1:4" x14ac:dyDescent="0.35">
      <c r="A939" s="3">
        <v>35283</v>
      </c>
      <c r="B939" s="2">
        <v>6.54</v>
      </c>
      <c r="C939" s="2">
        <v>6.76</v>
      </c>
      <c r="D939">
        <f t="shared" si="18"/>
        <v>1996</v>
      </c>
    </row>
    <row r="940" spans="1:4" x14ac:dyDescent="0.35">
      <c r="A940" s="3">
        <v>35284</v>
      </c>
      <c r="B940" s="2">
        <v>6.55</v>
      </c>
      <c r="C940" s="2">
        <v>6.78</v>
      </c>
      <c r="D940">
        <f t="shared" si="18"/>
        <v>1996</v>
      </c>
    </row>
    <row r="941" spans="1:4" x14ac:dyDescent="0.35">
      <c r="A941" s="3">
        <v>35285</v>
      </c>
      <c r="B941" s="2">
        <v>6.56</v>
      </c>
      <c r="C941" s="2">
        <v>6.76</v>
      </c>
      <c r="D941">
        <f t="shared" si="18"/>
        <v>1996</v>
      </c>
    </row>
    <row r="942" spans="1:4" x14ac:dyDescent="0.35">
      <c r="A942" s="3">
        <v>35286</v>
      </c>
      <c r="B942" s="2">
        <v>6.5</v>
      </c>
      <c r="C942" s="2">
        <v>6.7</v>
      </c>
      <c r="D942">
        <f t="shared" si="18"/>
        <v>1996</v>
      </c>
    </row>
    <row r="943" spans="1:4" x14ac:dyDescent="0.35">
      <c r="A943" s="3">
        <v>35289</v>
      </c>
      <c r="B943" s="2">
        <v>6.49</v>
      </c>
      <c r="C943" s="2">
        <v>6.7</v>
      </c>
      <c r="D943">
        <f t="shared" si="18"/>
        <v>1996</v>
      </c>
    </row>
    <row r="944" spans="1:4" x14ac:dyDescent="0.35">
      <c r="A944" s="3">
        <v>35290</v>
      </c>
      <c r="B944" s="2">
        <v>6.57</v>
      </c>
      <c r="C944" s="2">
        <v>6.78</v>
      </c>
      <c r="D944">
        <f t="shared" si="18"/>
        <v>1996</v>
      </c>
    </row>
    <row r="945" spans="1:4" x14ac:dyDescent="0.35">
      <c r="A945" s="3">
        <v>35291</v>
      </c>
      <c r="B945" s="2">
        <v>6.58</v>
      </c>
      <c r="C945" s="2">
        <v>6.78</v>
      </c>
      <c r="D945">
        <f t="shared" si="18"/>
        <v>1996</v>
      </c>
    </row>
    <row r="946" spans="1:4" x14ac:dyDescent="0.35">
      <c r="A946" s="3">
        <v>35292</v>
      </c>
      <c r="B946" s="2">
        <v>6.62</v>
      </c>
      <c r="C946" s="2">
        <v>6.82</v>
      </c>
      <c r="D946">
        <f t="shared" si="18"/>
        <v>1996</v>
      </c>
    </row>
    <row r="947" spans="1:4" x14ac:dyDescent="0.35">
      <c r="A947" s="3">
        <v>35293</v>
      </c>
      <c r="B947" s="2">
        <v>6.56</v>
      </c>
      <c r="C947" s="2">
        <v>6.77</v>
      </c>
      <c r="D947">
        <f t="shared" si="18"/>
        <v>1996</v>
      </c>
    </row>
    <row r="948" spans="1:4" x14ac:dyDescent="0.35">
      <c r="A948" s="3">
        <v>35296</v>
      </c>
      <c r="B948" s="2">
        <v>6.59</v>
      </c>
      <c r="C948" s="2">
        <v>6.8</v>
      </c>
      <c r="D948">
        <f t="shared" si="18"/>
        <v>1996</v>
      </c>
    </row>
    <row r="949" spans="1:4" x14ac:dyDescent="0.35">
      <c r="A949" s="3">
        <v>35297</v>
      </c>
      <c r="B949" s="2">
        <v>6.59</v>
      </c>
      <c r="C949" s="2">
        <v>6.8</v>
      </c>
      <c r="D949">
        <f t="shared" si="18"/>
        <v>1996</v>
      </c>
    </row>
    <row r="950" spans="1:4" x14ac:dyDescent="0.35">
      <c r="A950" s="3">
        <v>35298</v>
      </c>
      <c r="B950" s="2">
        <v>6.61</v>
      </c>
      <c r="C950" s="2">
        <v>6.83</v>
      </c>
      <c r="D950">
        <f t="shared" si="18"/>
        <v>1996</v>
      </c>
    </row>
    <row r="951" spans="1:4" x14ac:dyDescent="0.35">
      <c r="A951" s="3">
        <v>35299</v>
      </c>
      <c r="B951" s="2">
        <v>6.62</v>
      </c>
      <c r="C951" s="2">
        <v>6.84</v>
      </c>
      <c r="D951">
        <f t="shared" si="18"/>
        <v>1996</v>
      </c>
    </row>
    <row r="952" spans="1:4" x14ac:dyDescent="0.35">
      <c r="A952" s="3">
        <v>35300</v>
      </c>
      <c r="B952" s="2">
        <v>6.72</v>
      </c>
      <c r="C952" s="2">
        <v>6.93</v>
      </c>
      <c r="D952">
        <f t="shared" si="18"/>
        <v>1996</v>
      </c>
    </row>
    <row r="953" spans="1:4" x14ac:dyDescent="0.35">
      <c r="A953" s="3">
        <v>35303</v>
      </c>
      <c r="B953" s="2">
        <v>6.8</v>
      </c>
      <c r="C953" s="2">
        <v>7</v>
      </c>
      <c r="D953">
        <f t="shared" si="18"/>
        <v>1996</v>
      </c>
    </row>
    <row r="954" spans="1:4" x14ac:dyDescent="0.35">
      <c r="A954" s="3">
        <v>35304</v>
      </c>
      <c r="B954" s="2">
        <v>6.78</v>
      </c>
      <c r="C954" s="2">
        <v>6.97</v>
      </c>
      <c r="D954">
        <f t="shared" si="18"/>
        <v>1996</v>
      </c>
    </row>
    <row r="955" spans="1:4" x14ac:dyDescent="0.35">
      <c r="A955" s="3">
        <v>35305</v>
      </c>
      <c r="B955" s="2">
        <v>6.79</v>
      </c>
      <c r="C955" s="2">
        <v>6.99</v>
      </c>
      <c r="D955">
        <f t="shared" si="18"/>
        <v>1996</v>
      </c>
    </row>
    <row r="956" spans="1:4" x14ac:dyDescent="0.35">
      <c r="A956" s="3">
        <v>35306</v>
      </c>
      <c r="B956" s="2">
        <v>6.86</v>
      </c>
      <c r="C956" s="2">
        <v>7.05</v>
      </c>
      <c r="D956">
        <f t="shared" si="18"/>
        <v>1996</v>
      </c>
    </row>
    <row r="957" spans="1:4" x14ac:dyDescent="0.35">
      <c r="A957" s="3">
        <v>35307</v>
      </c>
      <c r="B957" s="2">
        <v>6.96</v>
      </c>
      <c r="C957" s="2">
        <v>7.13</v>
      </c>
      <c r="D957">
        <f t="shared" si="18"/>
        <v>1996</v>
      </c>
    </row>
    <row r="958" spans="1:4" x14ac:dyDescent="0.35">
      <c r="A958" s="3">
        <v>35310</v>
      </c>
      <c r="B958" s="2" t="s">
        <v>9</v>
      </c>
      <c r="C958" s="2" t="s">
        <v>9</v>
      </c>
      <c r="D958">
        <f t="shared" si="18"/>
        <v>1996</v>
      </c>
    </row>
    <row r="959" spans="1:4" x14ac:dyDescent="0.35">
      <c r="A959" s="3">
        <v>35311</v>
      </c>
      <c r="B959" s="2">
        <v>6.92</v>
      </c>
      <c r="C959" s="2">
        <v>7.07</v>
      </c>
      <c r="D959">
        <f t="shared" si="18"/>
        <v>1996</v>
      </c>
    </row>
    <row r="960" spans="1:4" x14ac:dyDescent="0.35">
      <c r="A960" s="3">
        <v>35312</v>
      </c>
      <c r="B960" s="2">
        <v>6.94</v>
      </c>
      <c r="C960" s="2">
        <v>7.1</v>
      </c>
      <c r="D960">
        <f t="shared" si="18"/>
        <v>1996</v>
      </c>
    </row>
    <row r="961" spans="1:4" x14ac:dyDescent="0.35">
      <c r="A961" s="3">
        <v>35313</v>
      </c>
      <c r="B961" s="2">
        <v>6.98</v>
      </c>
      <c r="C961" s="2">
        <v>7.15</v>
      </c>
      <c r="D961">
        <f t="shared" si="18"/>
        <v>1996</v>
      </c>
    </row>
    <row r="962" spans="1:4" x14ac:dyDescent="0.35">
      <c r="A962" s="3">
        <v>35314</v>
      </c>
      <c r="B962" s="2">
        <v>6.94</v>
      </c>
      <c r="C962" s="2">
        <v>7.12</v>
      </c>
      <c r="D962">
        <f t="shared" si="18"/>
        <v>1996</v>
      </c>
    </row>
    <row r="963" spans="1:4" x14ac:dyDescent="0.35">
      <c r="A963" s="3">
        <v>35317</v>
      </c>
      <c r="B963" s="2">
        <v>6.9</v>
      </c>
      <c r="C963" s="2">
        <v>7.08</v>
      </c>
      <c r="D963">
        <f t="shared" si="18"/>
        <v>1996</v>
      </c>
    </row>
    <row r="964" spans="1:4" x14ac:dyDescent="0.35">
      <c r="A964" s="3">
        <v>35318</v>
      </c>
      <c r="B964" s="2">
        <v>6.94</v>
      </c>
      <c r="C964" s="2">
        <v>7.13</v>
      </c>
      <c r="D964">
        <f t="shared" ref="D964:D1027" si="19">YEAR(A964)</f>
        <v>1996</v>
      </c>
    </row>
    <row r="965" spans="1:4" x14ac:dyDescent="0.35">
      <c r="A965" s="3">
        <v>35319</v>
      </c>
      <c r="B965" s="2">
        <v>6.94</v>
      </c>
      <c r="C965" s="2">
        <v>7.12</v>
      </c>
      <c r="D965">
        <f t="shared" si="19"/>
        <v>1996</v>
      </c>
    </row>
    <row r="966" spans="1:4" x14ac:dyDescent="0.35">
      <c r="A966" s="3">
        <v>35320</v>
      </c>
      <c r="B966" s="2">
        <v>6.88</v>
      </c>
      <c r="C966" s="2">
        <v>7.08</v>
      </c>
      <c r="D966">
        <f t="shared" si="19"/>
        <v>1996</v>
      </c>
    </row>
    <row r="967" spans="1:4" x14ac:dyDescent="0.35">
      <c r="A967" s="3">
        <v>35321</v>
      </c>
      <c r="B967" s="2">
        <v>6.74</v>
      </c>
      <c r="C967" s="2">
        <v>6.95</v>
      </c>
      <c r="D967">
        <f t="shared" si="19"/>
        <v>1996</v>
      </c>
    </row>
    <row r="968" spans="1:4" x14ac:dyDescent="0.35">
      <c r="A968" s="3">
        <v>35324</v>
      </c>
      <c r="B968" s="2">
        <v>6.73</v>
      </c>
      <c r="C968" s="2">
        <v>6.95</v>
      </c>
      <c r="D968">
        <f t="shared" si="19"/>
        <v>1996</v>
      </c>
    </row>
    <row r="969" spans="1:4" x14ac:dyDescent="0.35">
      <c r="A969" s="3">
        <v>35325</v>
      </c>
      <c r="B969" s="2">
        <v>6.81</v>
      </c>
      <c r="C969" s="2">
        <v>7</v>
      </c>
      <c r="D969">
        <f t="shared" si="19"/>
        <v>1996</v>
      </c>
    </row>
    <row r="970" spans="1:4" x14ac:dyDescent="0.35">
      <c r="A970" s="3">
        <v>35326</v>
      </c>
      <c r="B970" s="2">
        <v>6.83</v>
      </c>
      <c r="C970" s="2">
        <v>7.02</v>
      </c>
      <c r="D970">
        <f t="shared" si="19"/>
        <v>1996</v>
      </c>
    </row>
    <row r="971" spans="1:4" x14ac:dyDescent="0.35">
      <c r="A971" s="3">
        <v>35327</v>
      </c>
      <c r="B971" s="2">
        <v>6.87</v>
      </c>
      <c r="C971" s="2">
        <v>7.05</v>
      </c>
      <c r="D971">
        <f t="shared" si="19"/>
        <v>1996</v>
      </c>
    </row>
    <row r="972" spans="1:4" x14ac:dyDescent="0.35">
      <c r="A972" s="3">
        <v>35328</v>
      </c>
      <c r="B972" s="2">
        <v>6.85</v>
      </c>
      <c r="C972" s="2">
        <v>7.04</v>
      </c>
      <c r="D972">
        <f t="shared" si="19"/>
        <v>1996</v>
      </c>
    </row>
    <row r="973" spans="1:4" x14ac:dyDescent="0.35">
      <c r="A973" s="3">
        <v>35331</v>
      </c>
      <c r="B973" s="2">
        <v>6.83</v>
      </c>
      <c r="C973" s="2">
        <v>7.02</v>
      </c>
      <c r="D973">
        <f t="shared" si="19"/>
        <v>1996</v>
      </c>
    </row>
    <row r="974" spans="1:4" x14ac:dyDescent="0.35">
      <c r="A974" s="3">
        <v>35332</v>
      </c>
      <c r="B974" s="2">
        <v>6.77</v>
      </c>
      <c r="C974" s="2">
        <v>6.99</v>
      </c>
      <c r="D974">
        <f t="shared" si="19"/>
        <v>1996</v>
      </c>
    </row>
    <row r="975" spans="1:4" x14ac:dyDescent="0.35">
      <c r="A975" s="3">
        <v>35333</v>
      </c>
      <c r="B975" s="2">
        <v>6.71</v>
      </c>
      <c r="C975" s="2">
        <v>6.93</v>
      </c>
      <c r="D975">
        <f t="shared" si="19"/>
        <v>1996</v>
      </c>
    </row>
    <row r="976" spans="1:4" x14ac:dyDescent="0.35">
      <c r="A976" s="3">
        <v>35334</v>
      </c>
      <c r="B976" s="2">
        <v>6.66</v>
      </c>
      <c r="C976" s="2">
        <v>6.88</v>
      </c>
      <c r="D976">
        <f t="shared" si="19"/>
        <v>1996</v>
      </c>
    </row>
    <row r="977" spans="1:4" x14ac:dyDescent="0.35">
      <c r="A977" s="3">
        <v>35335</v>
      </c>
      <c r="B977" s="2">
        <v>6.68</v>
      </c>
      <c r="C977" s="2">
        <v>6.91</v>
      </c>
      <c r="D977">
        <f t="shared" si="19"/>
        <v>1996</v>
      </c>
    </row>
    <row r="978" spans="1:4" x14ac:dyDescent="0.35">
      <c r="A978" s="3">
        <v>35338</v>
      </c>
      <c r="B978" s="2">
        <v>6.72</v>
      </c>
      <c r="C978" s="2">
        <v>6.93</v>
      </c>
      <c r="D978">
        <f t="shared" si="19"/>
        <v>1996</v>
      </c>
    </row>
    <row r="979" spans="1:4" x14ac:dyDescent="0.35">
      <c r="A979" s="3">
        <v>35339</v>
      </c>
      <c r="B979" s="2">
        <v>6.65</v>
      </c>
      <c r="C979" s="2">
        <v>6.88</v>
      </c>
      <c r="D979">
        <f t="shared" si="19"/>
        <v>1996</v>
      </c>
    </row>
    <row r="980" spans="1:4" x14ac:dyDescent="0.35">
      <c r="A980" s="3">
        <v>35340</v>
      </c>
      <c r="B980" s="2">
        <v>6.61</v>
      </c>
      <c r="C980" s="2">
        <v>6.84</v>
      </c>
      <c r="D980">
        <f t="shared" si="19"/>
        <v>1996</v>
      </c>
    </row>
    <row r="981" spans="1:4" x14ac:dyDescent="0.35">
      <c r="A981" s="3">
        <v>35341</v>
      </c>
      <c r="B981" s="2">
        <v>6.61</v>
      </c>
      <c r="C981" s="2">
        <v>6.84</v>
      </c>
      <c r="D981">
        <f t="shared" si="19"/>
        <v>1996</v>
      </c>
    </row>
    <row r="982" spans="1:4" x14ac:dyDescent="0.35">
      <c r="A982" s="3">
        <v>35342</v>
      </c>
      <c r="B982" s="2">
        <v>6.48</v>
      </c>
      <c r="C982" s="2">
        <v>6.74</v>
      </c>
      <c r="D982">
        <f t="shared" si="19"/>
        <v>1996</v>
      </c>
    </row>
    <row r="983" spans="1:4" x14ac:dyDescent="0.35">
      <c r="A983" s="3">
        <v>35345</v>
      </c>
      <c r="B983" s="2">
        <v>6.53</v>
      </c>
      <c r="C983" s="2">
        <v>6.78</v>
      </c>
      <c r="D983">
        <f t="shared" si="19"/>
        <v>1996</v>
      </c>
    </row>
    <row r="984" spans="1:4" x14ac:dyDescent="0.35">
      <c r="A984" s="3">
        <v>35346</v>
      </c>
      <c r="B984" s="2">
        <v>6.53</v>
      </c>
      <c r="C984" s="2">
        <v>6.79</v>
      </c>
      <c r="D984">
        <f t="shared" si="19"/>
        <v>1996</v>
      </c>
    </row>
    <row r="985" spans="1:4" x14ac:dyDescent="0.35">
      <c r="A985" s="3">
        <v>35347</v>
      </c>
      <c r="B985" s="2">
        <v>6.55</v>
      </c>
      <c r="C985" s="2">
        <v>6.83</v>
      </c>
      <c r="D985">
        <f t="shared" si="19"/>
        <v>1996</v>
      </c>
    </row>
    <row r="986" spans="1:4" x14ac:dyDescent="0.35">
      <c r="A986" s="3">
        <v>35348</v>
      </c>
      <c r="B986" s="2">
        <v>6.61</v>
      </c>
      <c r="C986" s="2">
        <v>6.89</v>
      </c>
      <c r="D986">
        <f t="shared" si="19"/>
        <v>1996</v>
      </c>
    </row>
    <row r="987" spans="1:4" x14ac:dyDescent="0.35">
      <c r="A987" s="3">
        <v>35349</v>
      </c>
      <c r="B987" s="2">
        <v>6.55</v>
      </c>
      <c r="C987" s="2">
        <v>6.84</v>
      </c>
      <c r="D987">
        <f t="shared" si="19"/>
        <v>1996</v>
      </c>
    </row>
    <row r="988" spans="1:4" x14ac:dyDescent="0.35">
      <c r="A988" s="3">
        <v>35352</v>
      </c>
      <c r="B988" s="2" t="s">
        <v>9</v>
      </c>
      <c r="C988" s="2" t="s">
        <v>9</v>
      </c>
      <c r="D988">
        <f t="shared" si="19"/>
        <v>1996</v>
      </c>
    </row>
    <row r="989" spans="1:4" x14ac:dyDescent="0.35">
      <c r="A989" s="3">
        <v>35353</v>
      </c>
      <c r="B989" s="2">
        <v>6.56</v>
      </c>
      <c r="C989" s="2">
        <v>6.85</v>
      </c>
      <c r="D989">
        <f t="shared" si="19"/>
        <v>1996</v>
      </c>
    </row>
    <row r="990" spans="1:4" x14ac:dyDescent="0.35">
      <c r="A990" s="3">
        <v>35354</v>
      </c>
      <c r="B990" s="2">
        <v>6.57</v>
      </c>
      <c r="C990" s="2">
        <v>6.86</v>
      </c>
      <c r="D990">
        <f t="shared" si="19"/>
        <v>1996</v>
      </c>
    </row>
    <row r="991" spans="1:4" x14ac:dyDescent="0.35">
      <c r="A991" s="3">
        <v>35355</v>
      </c>
      <c r="B991" s="2">
        <v>6.51</v>
      </c>
      <c r="C991" s="2">
        <v>6.81</v>
      </c>
      <c r="D991">
        <f t="shared" si="19"/>
        <v>1996</v>
      </c>
    </row>
    <row r="992" spans="1:4" x14ac:dyDescent="0.35">
      <c r="A992" s="3">
        <v>35356</v>
      </c>
      <c r="B992" s="2">
        <v>6.5</v>
      </c>
      <c r="C992" s="2">
        <v>6.79</v>
      </c>
      <c r="D992">
        <f t="shared" si="19"/>
        <v>1996</v>
      </c>
    </row>
    <row r="993" spans="1:4" x14ac:dyDescent="0.35">
      <c r="A993" s="3">
        <v>35359</v>
      </c>
      <c r="B993" s="2">
        <v>6.52</v>
      </c>
      <c r="C993" s="2">
        <v>6.81</v>
      </c>
      <c r="D993">
        <f t="shared" si="19"/>
        <v>1996</v>
      </c>
    </row>
    <row r="994" spans="1:4" x14ac:dyDescent="0.35">
      <c r="A994" s="3">
        <v>35360</v>
      </c>
      <c r="B994" s="2">
        <v>6.56</v>
      </c>
      <c r="C994" s="2">
        <v>6.85</v>
      </c>
      <c r="D994">
        <f t="shared" si="19"/>
        <v>1996</v>
      </c>
    </row>
    <row r="995" spans="1:4" x14ac:dyDescent="0.35">
      <c r="A995" s="3">
        <v>35361</v>
      </c>
      <c r="B995" s="2">
        <v>6.56</v>
      </c>
      <c r="C995" s="2">
        <v>6.84</v>
      </c>
      <c r="D995">
        <f t="shared" si="19"/>
        <v>1996</v>
      </c>
    </row>
    <row r="996" spans="1:4" x14ac:dyDescent="0.35">
      <c r="A996" s="3">
        <v>35362</v>
      </c>
      <c r="B996" s="2">
        <v>6.57</v>
      </c>
      <c r="C996" s="2">
        <v>6.85</v>
      </c>
      <c r="D996">
        <f t="shared" si="19"/>
        <v>1996</v>
      </c>
    </row>
    <row r="997" spans="1:4" x14ac:dyDescent="0.35">
      <c r="A997" s="3">
        <v>35363</v>
      </c>
      <c r="B997" s="2">
        <v>6.54</v>
      </c>
      <c r="C997" s="2">
        <v>6.82</v>
      </c>
      <c r="D997">
        <f t="shared" si="19"/>
        <v>1996</v>
      </c>
    </row>
    <row r="998" spans="1:4" x14ac:dyDescent="0.35">
      <c r="A998" s="3">
        <v>35366</v>
      </c>
      <c r="B998" s="2">
        <v>6.56</v>
      </c>
      <c r="C998" s="2">
        <v>6.83</v>
      </c>
      <c r="D998">
        <f t="shared" si="19"/>
        <v>1996</v>
      </c>
    </row>
    <row r="999" spans="1:4" x14ac:dyDescent="0.35">
      <c r="A999" s="3">
        <v>35367</v>
      </c>
      <c r="B999" s="2">
        <v>6.4</v>
      </c>
      <c r="C999" s="2">
        <v>6.7</v>
      </c>
      <c r="D999">
        <f t="shared" si="19"/>
        <v>1996</v>
      </c>
    </row>
    <row r="1000" spans="1:4" x14ac:dyDescent="0.35">
      <c r="A1000" s="3">
        <v>35368</v>
      </c>
      <c r="B1000" s="2">
        <v>6.4</v>
      </c>
      <c r="C1000" s="2">
        <v>6.69</v>
      </c>
      <c r="D1000">
        <f t="shared" si="19"/>
        <v>1996</v>
      </c>
    </row>
    <row r="1001" spans="1:4" x14ac:dyDescent="0.35">
      <c r="A1001" s="3">
        <v>35369</v>
      </c>
      <c r="B1001" s="2">
        <v>6.37</v>
      </c>
      <c r="C1001" s="2">
        <v>6.66</v>
      </c>
      <c r="D1001">
        <f t="shared" si="19"/>
        <v>1996</v>
      </c>
    </row>
    <row r="1002" spans="1:4" x14ac:dyDescent="0.35">
      <c r="A1002" s="3">
        <v>35370</v>
      </c>
      <c r="B1002" s="2">
        <v>6.38</v>
      </c>
      <c r="C1002" s="2">
        <v>6.68</v>
      </c>
      <c r="D1002">
        <f t="shared" si="19"/>
        <v>1996</v>
      </c>
    </row>
    <row r="1003" spans="1:4" x14ac:dyDescent="0.35">
      <c r="A1003" s="3">
        <v>35373</v>
      </c>
      <c r="B1003" s="2">
        <v>6.36</v>
      </c>
      <c r="C1003" s="2">
        <v>6.67</v>
      </c>
      <c r="D1003">
        <f t="shared" si="19"/>
        <v>1996</v>
      </c>
    </row>
    <row r="1004" spans="1:4" x14ac:dyDescent="0.35">
      <c r="A1004" s="3">
        <v>35374</v>
      </c>
      <c r="B1004" s="2">
        <v>6.28</v>
      </c>
      <c r="C1004" s="2">
        <v>6.6</v>
      </c>
      <c r="D1004">
        <f t="shared" si="19"/>
        <v>1996</v>
      </c>
    </row>
    <row r="1005" spans="1:4" x14ac:dyDescent="0.35">
      <c r="A1005" s="3">
        <v>35375</v>
      </c>
      <c r="B1005" s="2">
        <v>6.3</v>
      </c>
      <c r="C1005" s="2">
        <v>6.61</v>
      </c>
      <c r="D1005">
        <f t="shared" si="19"/>
        <v>1996</v>
      </c>
    </row>
    <row r="1006" spans="1:4" x14ac:dyDescent="0.35">
      <c r="A1006" s="3">
        <v>35376</v>
      </c>
      <c r="B1006" s="2">
        <v>6.26</v>
      </c>
      <c r="C1006" s="2">
        <v>6.48</v>
      </c>
      <c r="D1006">
        <f t="shared" si="19"/>
        <v>1996</v>
      </c>
    </row>
    <row r="1007" spans="1:4" x14ac:dyDescent="0.35">
      <c r="A1007" s="3">
        <v>35377</v>
      </c>
      <c r="B1007" s="2">
        <v>6.29</v>
      </c>
      <c r="C1007" s="2">
        <v>6.51</v>
      </c>
      <c r="D1007">
        <f t="shared" si="19"/>
        <v>1996</v>
      </c>
    </row>
    <row r="1008" spans="1:4" x14ac:dyDescent="0.35">
      <c r="A1008" s="3">
        <v>35380</v>
      </c>
      <c r="B1008" s="2" t="s">
        <v>9</v>
      </c>
      <c r="C1008" s="2" t="s">
        <v>9</v>
      </c>
      <c r="D1008">
        <f t="shared" si="19"/>
        <v>1996</v>
      </c>
    </row>
    <row r="1009" spans="1:4" x14ac:dyDescent="0.35">
      <c r="A1009" s="3">
        <v>35381</v>
      </c>
      <c r="B1009" s="2">
        <v>6.19</v>
      </c>
      <c r="C1009" s="2">
        <v>6.44</v>
      </c>
      <c r="D1009">
        <f t="shared" si="19"/>
        <v>1996</v>
      </c>
    </row>
    <row r="1010" spans="1:4" x14ac:dyDescent="0.35">
      <c r="A1010" s="3">
        <v>35382</v>
      </c>
      <c r="B1010" s="2">
        <v>6.2</v>
      </c>
      <c r="C1010" s="2">
        <v>6.46</v>
      </c>
      <c r="D1010">
        <f t="shared" si="19"/>
        <v>1996</v>
      </c>
    </row>
    <row r="1011" spans="1:4" x14ac:dyDescent="0.35">
      <c r="A1011" s="3">
        <v>35383</v>
      </c>
      <c r="B1011" s="2">
        <v>6.15</v>
      </c>
      <c r="C1011" s="2">
        <v>6.42</v>
      </c>
      <c r="D1011">
        <f t="shared" si="19"/>
        <v>1996</v>
      </c>
    </row>
    <row r="1012" spans="1:4" x14ac:dyDescent="0.35">
      <c r="A1012" s="3">
        <v>35384</v>
      </c>
      <c r="B1012" s="2">
        <v>6.19</v>
      </c>
      <c r="C1012" s="2">
        <v>6.46</v>
      </c>
      <c r="D1012">
        <f t="shared" si="19"/>
        <v>1996</v>
      </c>
    </row>
    <row r="1013" spans="1:4" x14ac:dyDescent="0.35">
      <c r="A1013" s="3">
        <v>35387</v>
      </c>
      <c r="B1013" s="2">
        <v>6.2</v>
      </c>
      <c r="C1013" s="2">
        <v>6.46</v>
      </c>
      <c r="D1013">
        <f t="shared" si="19"/>
        <v>1996</v>
      </c>
    </row>
    <row r="1014" spans="1:4" x14ac:dyDescent="0.35">
      <c r="A1014" s="3">
        <v>35388</v>
      </c>
      <c r="B1014" s="2">
        <v>6.17</v>
      </c>
      <c r="C1014" s="2">
        <v>6.44</v>
      </c>
      <c r="D1014">
        <f t="shared" si="19"/>
        <v>1996</v>
      </c>
    </row>
    <row r="1015" spans="1:4" x14ac:dyDescent="0.35">
      <c r="A1015" s="3">
        <v>35389</v>
      </c>
      <c r="B1015" s="2">
        <v>6.14</v>
      </c>
      <c r="C1015" s="2">
        <v>6.41</v>
      </c>
      <c r="D1015">
        <f t="shared" si="19"/>
        <v>1996</v>
      </c>
    </row>
    <row r="1016" spans="1:4" x14ac:dyDescent="0.35">
      <c r="A1016" s="3">
        <v>35390</v>
      </c>
      <c r="B1016" s="2">
        <v>6.15</v>
      </c>
      <c r="C1016" s="2">
        <v>6.42</v>
      </c>
      <c r="D1016">
        <f t="shared" si="19"/>
        <v>1996</v>
      </c>
    </row>
    <row r="1017" spans="1:4" x14ac:dyDescent="0.35">
      <c r="A1017" s="3">
        <v>35391</v>
      </c>
      <c r="B1017" s="2">
        <v>6.15</v>
      </c>
      <c r="C1017" s="2">
        <v>6.44</v>
      </c>
      <c r="D1017">
        <f t="shared" si="19"/>
        <v>1996</v>
      </c>
    </row>
    <row r="1018" spans="1:4" x14ac:dyDescent="0.35">
      <c r="A1018" s="3">
        <v>35394</v>
      </c>
      <c r="B1018" s="2">
        <v>6.13</v>
      </c>
      <c r="C1018" s="2">
        <v>6.42</v>
      </c>
      <c r="D1018">
        <f t="shared" si="19"/>
        <v>1996</v>
      </c>
    </row>
    <row r="1019" spans="1:4" x14ac:dyDescent="0.35">
      <c r="A1019" s="3">
        <v>35395</v>
      </c>
      <c r="B1019" s="2">
        <v>6.13</v>
      </c>
      <c r="C1019" s="2">
        <v>6.43</v>
      </c>
      <c r="D1019">
        <f t="shared" si="19"/>
        <v>1996</v>
      </c>
    </row>
    <row r="1020" spans="1:4" x14ac:dyDescent="0.35">
      <c r="A1020" s="3">
        <v>35396</v>
      </c>
      <c r="B1020" s="2">
        <v>6.14</v>
      </c>
      <c r="C1020" s="2">
        <v>6.44</v>
      </c>
      <c r="D1020">
        <f t="shared" si="19"/>
        <v>1996</v>
      </c>
    </row>
    <row r="1021" spans="1:4" x14ac:dyDescent="0.35">
      <c r="A1021" s="3">
        <v>35397</v>
      </c>
      <c r="B1021" s="2" t="s">
        <v>9</v>
      </c>
      <c r="C1021" s="2" t="s">
        <v>9</v>
      </c>
      <c r="D1021">
        <f t="shared" si="19"/>
        <v>1996</v>
      </c>
    </row>
    <row r="1022" spans="1:4" x14ac:dyDescent="0.35">
      <c r="A1022" s="3">
        <v>35398</v>
      </c>
      <c r="B1022" s="2">
        <v>6.06</v>
      </c>
      <c r="C1022" s="2">
        <v>6.36</v>
      </c>
      <c r="D1022">
        <f t="shared" si="19"/>
        <v>1996</v>
      </c>
    </row>
    <row r="1023" spans="1:4" x14ac:dyDescent="0.35">
      <c r="A1023" s="3">
        <v>35401</v>
      </c>
      <c r="B1023" s="2">
        <v>6.08</v>
      </c>
      <c r="C1023" s="2">
        <v>6.36</v>
      </c>
      <c r="D1023">
        <f t="shared" si="19"/>
        <v>1996</v>
      </c>
    </row>
    <row r="1024" spans="1:4" x14ac:dyDescent="0.35">
      <c r="A1024" s="3">
        <v>35402</v>
      </c>
      <c r="B1024" s="2">
        <v>6.06</v>
      </c>
      <c r="C1024" s="2">
        <v>6.35</v>
      </c>
      <c r="D1024">
        <f t="shared" si="19"/>
        <v>1996</v>
      </c>
    </row>
    <row r="1025" spans="1:4" x14ac:dyDescent="0.35">
      <c r="A1025" s="3">
        <v>35403</v>
      </c>
      <c r="B1025" s="2">
        <v>6.11</v>
      </c>
      <c r="C1025" s="2">
        <v>6.4</v>
      </c>
      <c r="D1025">
        <f t="shared" si="19"/>
        <v>1996</v>
      </c>
    </row>
    <row r="1026" spans="1:4" x14ac:dyDescent="0.35">
      <c r="A1026" s="3">
        <v>35404</v>
      </c>
      <c r="B1026" s="2">
        <v>6.22</v>
      </c>
      <c r="C1026" s="2">
        <v>6.5</v>
      </c>
      <c r="D1026">
        <f t="shared" si="19"/>
        <v>1996</v>
      </c>
    </row>
    <row r="1027" spans="1:4" x14ac:dyDescent="0.35">
      <c r="A1027" s="3">
        <v>35405</v>
      </c>
      <c r="B1027" s="2">
        <v>6.26</v>
      </c>
      <c r="C1027" s="2">
        <v>6.53</v>
      </c>
      <c r="D1027">
        <f t="shared" si="19"/>
        <v>1996</v>
      </c>
    </row>
    <row r="1028" spans="1:4" x14ac:dyDescent="0.35">
      <c r="A1028" s="3">
        <v>35408</v>
      </c>
      <c r="B1028" s="2">
        <v>6.21</v>
      </c>
      <c r="C1028" s="2">
        <v>6.48</v>
      </c>
      <c r="D1028">
        <f t="shared" ref="D1028:D1091" si="20">YEAR(A1028)</f>
        <v>1996</v>
      </c>
    </row>
    <row r="1029" spans="1:4" x14ac:dyDescent="0.35">
      <c r="A1029" s="3">
        <v>35409</v>
      </c>
      <c r="B1029" s="2">
        <v>6.23</v>
      </c>
      <c r="C1029" s="2">
        <v>6.49</v>
      </c>
      <c r="D1029">
        <f t="shared" si="20"/>
        <v>1996</v>
      </c>
    </row>
    <row r="1030" spans="1:4" x14ac:dyDescent="0.35">
      <c r="A1030" s="3">
        <v>35410</v>
      </c>
      <c r="B1030" s="2">
        <v>6.38</v>
      </c>
      <c r="C1030" s="2">
        <v>6.61</v>
      </c>
      <c r="D1030">
        <f t="shared" si="20"/>
        <v>1996</v>
      </c>
    </row>
    <row r="1031" spans="1:4" x14ac:dyDescent="0.35">
      <c r="A1031" s="3">
        <v>35411</v>
      </c>
      <c r="B1031" s="2">
        <v>6.4</v>
      </c>
      <c r="C1031" s="2">
        <v>6.64</v>
      </c>
      <c r="D1031">
        <f t="shared" si="20"/>
        <v>1996</v>
      </c>
    </row>
    <row r="1032" spans="1:4" x14ac:dyDescent="0.35">
      <c r="A1032" s="3">
        <v>35412</v>
      </c>
      <c r="B1032" s="2">
        <v>6.33</v>
      </c>
      <c r="C1032" s="2">
        <v>6.58</v>
      </c>
      <c r="D1032">
        <f t="shared" si="20"/>
        <v>1996</v>
      </c>
    </row>
    <row r="1033" spans="1:4" x14ac:dyDescent="0.35">
      <c r="A1033" s="3">
        <v>35415</v>
      </c>
      <c r="B1033" s="2">
        <v>6.39</v>
      </c>
      <c r="C1033" s="2">
        <v>6.63</v>
      </c>
      <c r="D1033">
        <f t="shared" si="20"/>
        <v>1996</v>
      </c>
    </row>
    <row r="1034" spans="1:4" x14ac:dyDescent="0.35">
      <c r="A1034" s="3">
        <v>35416</v>
      </c>
      <c r="B1034" s="2">
        <v>6.42</v>
      </c>
      <c r="C1034" s="2">
        <v>6.66</v>
      </c>
      <c r="D1034">
        <f t="shared" si="20"/>
        <v>1996</v>
      </c>
    </row>
    <row r="1035" spans="1:4" x14ac:dyDescent="0.35">
      <c r="A1035" s="3">
        <v>35417</v>
      </c>
      <c r="B1035" s="2">
        <v>6.46</v>
      </c>
      <c r="C1035" s="2">
        <v>6.69</v>
      </c>
      <c r="D1035">
        <f t="shared" si="20"/>
        <v>1996</v>
      </c>
    </row>
    <row r="1036" spans="1:4" x14ac:dyDescent="0.35">
      <c r="A1036" s="3">
        <v>35418</v>
      </c>
      <c r="B1036" s="2">
        <v>6.36</v>
      </c>
      <c r="C1036" s="2">
        <v>6.6</v>
      </c>
      <c r="D1036">
        <f t="shared" si="20"/>
        <v>1996</v>
      </c>
    </row>
    <row r="1037" spans="1:4" x14ac:dyDescent="0.35">
      <c r="A1037" s="3">
        <v>35419</v>
      </c>
      <c r="B1037" s="2">
        <v>6.35</v>
      </c>
      <c r="C1037" s="2">
        <v>6.59</v>
      </c>
      <c r="D1037">
        <f t="shared" si="20"/>
        <v>1996</v>
      </c>
    </row>
    <row r="1038" spans="1:4" x14ac:dyDescent="0.35">
      <c r="A1038" s="3">
        <v>35422</v>
      </c>
      <c r="B1038" s="2">
        <v>6.34</v>
      </c>
      <c r="C1038" s="2">
        <v>6.58</v>
      </c>
      <c r="D1038">
        <f t="shared" si="20"/>
        <v>1996</v>
      </c>
    </row>
    <row r="1039" spans="1:4" x14ac:dyDescent="0.35">
      <c r="A1039" s="3">
        <v>35423</v>
      </c>
      <c r="B1039" s="2">
        <v>6.36</v>
      </c>
      <c r="C1039" s="2">
        <v>6.59</v>
      </c>
      <c r="D1039">
        <f t="shared" si="20"/>
        <v>1996</v>
      </c>
    </row>
    <row r="1040" spans="1:4" x14ac:dyDescent="0.35">
      <c r="A1040" s="3">
        <v>35424</v>
      </c>
      <c r="B1040" s="2" t="s">
        <v>9</v>
      </c>
      <c r="C1040" s="2" t="s">
        <v>9</v>
      </c>
      <c r="D1040">
        <f t="shared" si="20"/>
        <v>1996</v>
      </c>
    </row>
    <row r="1041" spans="1:4" x14ac:dyDescent="0.35">
      <c r="A1041" s="3">
        <v>35425</v>
      </c>
      <c r="B1041" s="2">
        <v>6.35</v>
      </c>
      <c r="C1041" s="2">
        <v>6.59</v>
      </c>
      <c r="D1041">
        <f t="shared" si="20"/>
        <v>1996</v>
      </c>
    </row>
    <row r="1042" spans="1:4" x14ac:dyDescent="0.35">
      <c r="A1042" s="3">
        <v>35426</v>
      </c>
      <c r="B1042" s="2">
        <v>6.3</v>
      </c>
      <c r="C1042" s="2">
        <v>6.54</v>
      </c>
      <c r="D1042">
        <f t="shared" si="20"/>
        <v>1996</v>
      </c>
    </row>
    <row r="1043" spans="1:4" x14ac:dyDescent="0.35">
      <c r="A1043" s="3">
        <v>35429</v>
      </c>
      <c r="B1043" s="2">
        <v>6.31</v>
      </c>
      <c r="C1043" s="2">
        <v>6.54</v>
      </c>
      <c r="D1043">
        <f t="shared" si="20"/>
        <v>1996</v>
      </c>
    </row>
    <row r="1044" spans="1:4" x14ac:dyDescent="0.35">
      <c r="A1044" s="3">
        <v>35430</v>
      </c>
      <c r="B1044" s="2">
        <v>6.43</v>
      </c>
      <c r="C1044" s="2">
        <v>6.65</v>
      </c>
      <c r="D1044">
        <f t="shared" si="20"/>
        <v>1996</v>
      </c>
    </row>
    <row r="1045" spans="1:4" x14ac:dyDescent="0.35">
      <c r="A1045" s="3">
        <v>35431</v>
      </c>
      <c r="B1045" s="2" t="s">
        <v>9</v>
      </c>
      <c r="C1045" s="2" t="s">
        <v>9</v>
      </c>
      <c r="D1045">
        <f t="shared" si="20"/>
        <v>1997</v>
      </c>
    </row>
    <row r="1046" spans="1:4" x14ac:dyDescent="0.35">
      <c r="A1046" s="3">
        <v>35432</v>
      </c>
      <c r="B1046" s="2">
        <v>6.54</v>
      </c>
      <c r="C1046" s="2">
        <v>6.75</v>
      </c>
      <c r="D1046">
        <f t="shared" si="20"/>
        <v>1997</v>
      </c>
    </row>
    <row r="1047" spans="1:4" x14ac:dyDescent="0.35">
      <c r="A1047" s="3">
        <v>35433</v>
      </c>
      <c r="B1047" s="2">
        <v>6.52</v>
      </c>
      <c r="C1047" s="2">
        <v>6.74</v>
      </c>
      <c r="D1047">
        <f t="shared" si="20"/>
        <v>1997</v>
      </c>
    </row>
    <row r="1048" spans="1:4" x14ac:dyDescent="0.35">
      <c r="A1048" s="3">
        <v>35436</v>
      </c>
      <c r="B1048" s="2">
        <v>6.54</v>
      </c>
      <c r="C1048" s="2">
        <v>6.77</v>
      </c>
      <c r="D1048">
        <f t="shared" si="20"/>
        <v>1997</v>
      </c>
    </row>
    <row r="1049" spans="1:4" x14ac:dyDescent="0.35">
      <c r="A1049" s="3">
        <v>35437</v>
      </c>
      <c r="B1049" s="2">
        <v>6.57</v>
      </c>
      <c r="C1049" s="2">
        <v>6.8</v>
      </c>
      <c r="D1049">
        <f t="shared" si="20"/>
        <v>1997</v>
      </c>
    </row>
    <row r="1050" spans="1:4" x14ac:dyDescent="0.35">
      <c r="A1050" s="3">
        <v>35438</v>
      </c>
      <c r="B1050" s="2">
        <v>6.6</v>
      </c>
      <c r="C1050" s="2">
        <v>6.83</v>
      </c>
      <c r="D1050">
        <f t="shared" si="20"/>
        <v>1997</v>
      </c>
    </row>
    <row r="1051" spans="1:4" x14ac:dyDescent="0.35">
      <c r="A1051" s="3">
        <v>35439</v>
      </c>
      <c r="B1051" s="2">
        <v>6.52</v>
      </c>
      <c r="C1051" s="2">
        <v>6.76</v>
      </c>
      <c r="D1051">
        <f t="shared" si="20"/>
        <v>1997</v>
      </c>
    </row>
    <row r="1052" spans="1:4" x14ac:dyDescent="0.35">
      <c r="A1052" s="3">
        <v>35440</v>
      </c>
      <c r="B1052" s="2">
        <v>6.63</v>
      </c>
      <c r="C1052" s="2">
        <v>6.86</v>
      </c>
      <c r="D1052">
        <f t="shared" si="20"/>
        <v>1997</v>
      </c>
    </row>
    <row r="1053" spans="1:4" x14ac:dyDescent="0.35">
      <c r="A1053" s="3">
        <v>35443</v>
      </c>
      <c r="B1053" s="2">
        <v>6.63</v>
      </c>
      <c r="C1053" s="2">
        <v>6.85</v>
      </c>
      <c r="D1053">
        <f t="shared" si="20"/>
        <v>1997</v>
      </c>
    </row>
    <row r="1054" spans="1:4" x14ac:dyDescent="0.35">
      <c r="A1054" s="3">
        <v>35444</v>
      </c>
      <c r="B1054" s="2">
        <v>6.53</v>
      </c>
      <c r="C1054" s="2">
        <v>6.77</v>
      </c>
      <c r="D1054">
        <f t="shared" si="20"/>
        <v>1997</v>
      </c>
    </row>
    <row r="1055" spans="1:4" x14ac:dyDescent="0.35">
      <c r="A1055" s="3">
        <v>35445</v>
      </c>
      <c r="B1055" s="2">
        <v>6.53</v>
      </c>
      <c r="C1055" s="2">
        <v>6.79</v>
      </c>
      <c r="D1055">
        <f t="shared" si="20"/>
        <v>1997</v>
      </c>
    </row>
    <row r="1056" spans="1:4" x14ac:dyDescent="0.35">
      <c r="A1056" s="3">
        <v>35446</v>
      </c>
      <c r="B1056" s="2">
        <v>6.57</v>
      </c>
      <c r="C1056" s="2">
        <v>6.83</v>
      </c>
      <c r="D1056">
        <f t="shared" si="20"/>
        <v>1997</v>
      </c>
    </row>
    <row r="1057" spans="1:4" x14ac:dyDescent="0.35">
      <c r="A1057" s="3">
        <v>35447</v>
      </c>
      <c r="B1057" s="2">
        <v>6.56</v>
      </c>
      <c r="C1057" s="2">
        <v>6.83</v>
      </c>
      <c r="D1057">
        <f t="shared" si="20"/>
        <v>1997</v>
      </c>
    </row>
    <row r="1058" spans="1:4" x14ac:dyDescent="0.35">
      <c r="A1058" s="3">
        <v>35450</v>
      </c>
      <c r="B1058" s="2" t="s">
        <v>9</v>
      </c>
      <c r="C1058" s="2" t="s">
        <v>9</v>
      </c>
      <c r="D1058">
        <f t="shared" si="20"/>
        <v>1997</v>
      </c>
    </row>
    <row r="1059" spans="1:4" x14ac:dyDescent="0.35">
      <c r="A1059" s="3">
        <v>35451</v>
      </c>
      <c r="B1059" s="2">
        <v>6.52</v>
      </c>
      <c r="C1059" s="2">
        <v>6.78</v>
      </c>
      <c r="D1059">
        <f t="shared" si="20"/>
        <v>1997</v>
      </c>
    </row>
    <row r="1060" spans="1:4" x14ac:dyDescent="0.35">
      <c r="A1060" s="3">
        <v>35452</v>
      </c>
      <c r="B1060" s="2">
        <v>6.56</v>
      </c>
      <c r="C1060" s="2">
        <v>6.83</v>
      </c>
      <c r="D1060">
        <f t="shared" si="20"/>
        <v>1997</v>
      </c>
    </row>
    <row r="1061" spans="1:4" x14ac:dyDescent="0.35">
      <c r="A1061" s="3">
        <v>35453</v>
      </c>
      <c r="B1061" s="2">
        <v>6.6</v>
      </c>
      <c r="C1061" s="2">
        <v>6.85</v>
      </c>
      <c r="D1061">
        <f t="shared" si="20"/>
        <v>1997</v>
      </c>
    </row>
    <row r="1062" spans="1:4" x14ac:dyDescent="0.35">
      <c r="A1062" s="3">
        <v>35454</v>
      </c>
      <c r="B1062" s="2">
        <v>6.64</v>
      </c>
      <c r="C1062" s="2">
        <v>6.89</v>
      </c>
      <c r="D1062">
        <f t="shared" si="20"/>
        <v>1997</v>
      </c>
    </row>
    <row r="1063" spans="1:4" x14ac:dyDescent="0.35">
      <c r="A1063" s="3">
        <v>35457</v>
      </c>
      <c r="B1063" s="2">
        <v>6.69</v>
      </c>
      <c r="C1063" s="2">
        <v>6.94</v>
      </c>
      <c r="D1063">
        <f t="shared" si="20"/>
        <v>1997</v>
      </c>
    </row>
    <row r="1064" spans="1:4" x14ac:dyDescent="0.35">
      <c r="A1064" s="3">
        <v>35458</v>
      </c>
      <c r="B1064" s="2">
        <v>6.64</v>
      </c>
      <c r="C1064" s="2">
        <v>6.91</v>
      </c>
      <c r="D1064">
        <f t="shared" si="20"/>
        <v>1997</v>
      </c>
    </row>
    <row r="1065" spans="1:4" x14ac:dyDescent="0.35">
      <c r="A1065" s="3">
        <v>35459</v>
      </c>
      <c r="B1065" s="2">
        <v>6.63</v>
      </c>
      <c r="C1065" s="2">
        <v>6.9</v>
      </c>
      <c r="D1065">
        <f t="shared" si="20"/>
        <v>1997</v>
      </c>
    </row>
    <row r="1066" spans="1:4" x14ac:dyDescent="0.35">
      <c r="A1066" s="3">
        <v>35460</v>
      </c>
      <c r="B1066" s="2">
        <v>6.61</v>
      </c>
      <c r="C1066" s="2">
        <v>6.88</v>
      </c>
      <c r="D1066">
        <f t="shared" si="20"/>
        <v>1997</v>
      </c>
    </row>
    <row r="1067" spans="1:4" x14ac:dyDescent="0.35">
      <c r="A1067" s="3">
        <v>35461</v>
      </c>
      <c r="B1067" s="2">
        <v>6.53</v>
      </c>
      <c r="C1067" s="2">
        <v>6.8</v>
      </c>
      <c r="D1067">
        <f t="shared" si="20"/>
        <v>1997</v>
      </c>
    </row>
    <row r="1068" spans="1:4" x14ac:dyDescent="0.35">
      <c r="A1068" s="3">
        <v>35464</v>
      </c>
      <c r="B1068" s="2">
        <v>6.47</v>
      </c>
      <c r="C1068" s="2">
        <v>6.74</v>
      </c>
      <c r="D1068">
        <f t="shared" si="20"/>
        <v>1997</v>
      </c>
    </row>
    <row r="1069" spans="1:4" x14ac:dyDescent="0.35">
      <c r="A1069" s="3">
        <v>35465</v>
      </c>
      <c r="B1069" s="2">
        <v>6.45</v>
      </c>
      <c r="C1069" s="2">
        <v>6.72</v>
      </c>
      <c r="D1069">
        <f t="shared" si="20"/>
        <v>1997</v>
      </c>
    </row>
    <row r="1070" spans="1:4" x14ac:dyDescent="0.35">
      <c r="A1070" s="3">
        <v>35466</v>
      </c>
      <c r="B1070" s="2">
        <v>6.47</v>
      </c>
      <c r="C1070" s="2">
        <v>6.75</v>
      </c>
      <c r="D1070">
        <f t="shared" si="20"/>
        <v>1997</v>
      </c>
    </row>
    <row r="1071" spans="1:4" x14ac:dyDescent="0.35">
      <c r="A1071" s="3">
        <v>35467</v>
      </c>
      <c r="B1071" s="2">
        <v>6.49</v>
      </c>
      <c r="C1071" s="2">
        <v>6.76</v>
      </c>
      <c r="D1071">
        <f t="shared" si="20"/>
        <v>1997</v>
      </c>
    </row>
    <row r="1072" spans="1:4" x14ac:dyDescent="0.35">
      <c r="A1072" s="3">
        <v>35468</v>
      </c>
      <c r="B1072" s="2">
        <v>6.43</v>
      </c>
      <c r="C1072" s="2">
        <v>6.72</v>
      </c>
      <c r="D1072">
        <f t="shared" si="20"/>
        <v>1997</v>
      </c>
    </row>
    <row r="1073" spans="1:4" x14ac:dyDescent="0.35">
      <c r="A1073" s="3">
        <v>35471</v>
      </c>
      <c r="B1073" s="2">
        <v>6.43</v>
      </c>
      <c r="C1073" s="2">
        <v>6.71</v>
      </c>
      <c r="D1073">
        <f t="shared" si="20"/>
        <v>1997</v>
      </c>
    </row>
    <row r="1074" spans="1:4" x14ac:dyDescent="0.35">
      <c r="A1074" s="3">
        <v>35472</v>
      </c>
      <c r="B1074" s="2">
        <v>6.43</v>
      </c>
      <c r="C1074" s="2">
        <v>6.71</v>
      </c>
      <c r="D1074">
        <f t="shared" si="20"/>
        <v>1997</v>
      </c>
    </row>
    <row r="1075" spans="1:4" x14ac:dyDescent="0.35">
      <c r="A1075" s="3">
        <v>35473</v>
      </c>
      <c r="B1075" s="2">
        <v>6.39</v>
      </c>
      <c r="C1075" s="2">
        <v>6.72</v>
      </c>
      <c r="D1075">
        <f t="shared" si="20"/>
        <v>1997</v>
      </c>
    </row>
    <row r="1076" spans="1:4" x14ac:dyDescent="0.35">
      <c r="A1076" s="3">
        <v>35474</v>
      </c>
      <c r="B1076" s="2">
        <v>6.32</v>
      </c>
      <c r="C1076" s="2">
        <v>6.58</v>
      </c>
      <c r="D1076">
        <f t="shared" si="20"/>
        <v>1997</v>
      </c>
    </row>
    <row r="1077" spans="1:4" x14ac:dyDescent="0.35">
      <c r="A1077" s="3">
        <v>35475</v>
      </c>
      <c r="B1077" s="2">
        <v>6.28</v>
      </c>
      <c r="C1077" s="2">
        <v>6.53</v>
      </c>
      <c r="D1077">
        <f t="shared" si="20"/>
        <v>1997</v>
      </c>
    </row>
    <row r="1078" spans="1:4" x14ac:dyDescent="0.35">
      <c r="A1078" s="3">
        <v>35478</v>
      </c>
      <c r="B1078" s="2" t="s">
        <v>9</v>
      </c>
      <c r="C1078" s="2" t="s">
        <v>9</v>
      </c>
      <c r="D1078">
        <f t="shared" si="20"/>
        <v>1997</v>
      </c>
    </row>
    <row r="1079" spans="1:4" x14ac:dyDescent="0.35">
      <c r="A1079" s="3">
        <v>35479</v>
      </c>
      <c r="B1079" s="2">
        <v>6.28</v>
      </c>
      <c r="C1079" s="2">
        <v>6.55</v>
      </c>
      <c r="D1079">
        <f t="shared" si="20"/>
        <v>1997</v>
      </c>
    </row>
    <row r="1080" spans="1:4" x14ac:dyDescent="0.35">
      <c r="A1080" s="3">
        <v>35480</v>
      </c>
      <c r="B1080" s="2">
        <v>6.3</v>
      </c>
      <c r="C1080" s="2">
        <v>6.57</v>
      </c>
      <c r="D1080">
        <f t="shared" si="20"/>
        <v>1997</v>
      </c>
    </row>
    <row r="1081" spans="1:4" x14ac:dyDescent="0.35">
      <c r="A1081" s="3">
        <v>35481</v>
      </c>
      <c r="B1081" s="2">
        <v>6.38</v>
      </c>
      <c r="C1081" s="2">
        <v>6.64</v>
      </c>
      <c r="D1081">
        <f t="shared" si="20"/>
        <v>1997</v>
      </c>
    </row>
    <row r="1082" spans="1:4" x14ac:dyDescent="0.35">
      <c r="A1082" s="3">
        <v>35482</v>
      </c>
      <c r="B1082" s="2">
        <v>6.36</v>
      </c>
      <c r="C1082" s="2">
        <v>6.63</v>
      </c>
      <c r="D1082">
        <f t="shared" si="20"/>
        <v>1997</v>
      </c>
    </row>
    <row r="1083" spans="1:4" x14ac:dyDescent="0.35">
      <c r="A1083" s="3">
        <v>35485</v>
      </c>
      <c r="B1083" s="2">
        <v>6.39</v>
      </c>
      <c r="C1083" s="2">
        <v>6.66</v>
      </c>
      <c r="D1083">
        <f t="shared" si="20"/>
        <v>1997</v>
      </c>
    </row>
    <row r="1084" spans="1:4" x14ac:dyDescent="0.35">
      <c r="A1084" s="3">
        <v>35486</v>
      </c>
      <c r="B1084" s="2">
        <v>6.4</v>
      </c>
      <c r="C1084" s="2">
        <v>6.66</v>
      </c>
      <c r="D1084">
        <f t="shared" si="20"/>
        <v>1997</v>
      </c>
    </row>
    <row r="1085" spans="1:4" x14ac:dyDescent="0.35">
      <c r="A1085" s="3">
        <v>35487</v>
      </c>
      <c r="B1085" s="2">
        <v>6.56</v>
      </c>
      <c r="C1085" s="2">
        <v>6.8</v>
      </c>
      <c r="D1085">
        <f t="shared" si="20"/>
        <v>1997</v>
      </c>
    </row>
    <row r="1086" spans="1:4" x14ac:dyDescent="0.35">
      <c r="A1086" s="3">
        <v>35488</v>
      </c>
      <c r="B1086" s="2">
        <v>6.58</v>
      </c>
      <c r="C1086" s="2">
        <v>6.82</v>
      </c>
      <c r="D1086">
        <f t="shared" si="20"/>
        <v>1997</v>
      </c>
    </row>
    <row r="1087" spans="1:4" x14ac:dyDescent="0.35">
      <c r="A1087" s="3">
        <v>35489</v>
      </c>
      <c r="B1087" s="2">
        <v>6.56</v>
      </c>
      <c r="C1087" s="2">
        <v>6.8</v>
      </c>
      <c r="D1087">
        <f t="shared" si="20"/>
        <v>1997</v>
      </c>
    </row>
    <row r="1088" spans="1:4" x14ac:dyDescent="0.35">
      <c r="A1088" s="3">
        <v>35492</v>
      </c>
      <c r="B1088" s="2">
        <v>6.58</v>
      </c>
      <c r="C1088" s="2">
        <v>6.83</v>
      </c>
      <c r="D1088">
        <f t="shared" si="20"/>
        <v>1997</v>
      </c>
    </row>
    <row r="1089" spans="1:4" x14ac:dyDescent="0.35">
      <c r="A1089" s="3">
        <v>35493</v>
      </c>
      <c r="B1089" s="2">
        <v>6.6</v>
      </c>
      <c r="C1089" s="2">
        <v>6.86</v>
      </c>
      <c r="D1089">
        <f t="shared" si="20"/>
        <v>1997</v>
      </c>
    </row>
    <row r="1090" spans="1:4" x14ac:dyDescent="0.35">
      <c r="A1090" s="3">
        <v>35494</v>
      </c>
      <c r="B1090" s="2">
        <v>6.6</v>
      </c>
      <c r="C1090" s="2">
        <v>6.85</v>
      </c>
      <c r="D1090">
        <f t="shared" si="20"/>
        <v>1997</v>
      </c>
    </row>
    <row r="1091" spans="1:4" x14ac:dyDescent="0.35">
      <c r="A1091" s="3">
        <v>35495</v>
      </c>
      <c r="B1091" s="2">
        <v>6.62</v>
      </c>
      <c r="C1091" s="2">
        <v>6.89</v>
      </c>
      <c r="D1091">
        <f t="shared" si="20"/>
        <v>1997</v>
      </c>
    </row>
    <row r="1092" spans="1:4" x14ac:dyDescent="0.35">
      <c r="A1092" s="3">
        <v>35496</v>
      </c>
      <c r="B1092" s="2">
        <v>6.57</v>
      </c>
      <c r="C1092" s="2">
        <v>6.83</v>
      </c>
      <c r="D1092">
        <f t="shared" ref="D1092:D1155" si="21">YEAR(A1092)</f>
        <v>1997</v>
      </c>
    </row>
    <row r="1093" spans="1:4" x14ac:dyDescent="0.35">
      <c r="A1093" s="3">
        <v>35499</v>
      </c>
      <c r="B1093" s="2">
        <v>6.56</v>
      </c>
      <c r="C1093" s="2">
        <v>6.83</v>
      </c>
      <c r="D1093">
        <f t="shared" si="21"/>
        <v>1997</v>
      </c>
    </row>
    <row r="1094" spans="1:4" x14ac:dyDescent="0.35">
      <c r="A1094" s="3">
        <v>35500</v>
      </c>
      <c r="B1094" s="2">
        <v>6.57</v>
      </c>
      <c r="C1094" s="2">
        <v>6.84</v>
      </c>
      <c r="D1094">
        <f t="shared" si="21"/>
        <v>1997</v>
      </c>
    </row>
    <row r="1095" spans="1:4" x14ac:dyDescent="0.35">
      <c r="A1095" s="3">
        <v>35501</v>
      </c>
      <c r="B1095" s="2">
        <v>6.6</v>
      </c>
      <c r="C1095" s="2">
        <v>6.87</v>
      </c>
      <c r="D1095">
        <f t="shared" si="21"/>
        <v>1997</v>
      </c>
    </row>
    <row r="1096" spans="1:4" x14ac:dyDescent="0.35">
      <c r="A1096" s="3">
        <v>35502</v>
      </c>
      <c r="B1096" s="2">
        <v>6.72</v>
      </c>
      <c r="C1096" s="2">
        <v>6.98</v>
      </c>
      <c r="D1096">
        <f t="shared" si="21"/>
        <v>1997</v>
      </c>
    </row>
    <row r="1097" spans="1:4" x14ac:dyDescent="0.35">
      <c r="A1097" s="3">
        <v>35503</v>
      </c>
      <c r="B1097" s="2">
        <v>6.71</v>
      </c>
      <c r="C1097" s="2">
        <v>6.95</v>
      </c>
      <c r="D1097">
        <f t="shared" si="21"/>
        <v>1997</v>
      </c>
    </row>
    <row r="1098" spans="1:4" x14ac:dyDescent="0.35">
      <c r="A1098" s="3">
        <v>35506</v>
      </c>
      <c r="B1098" s="2">
        <v>6.72</v>
      </c>
      <c r="C1098" s="2">
        <v>6.96</v>
      </c>
      <c r="D1098">
        <f t="shared" si="21"/>
        <v>1997</v>
      </c>
    </row>
    <row r="1099" spans="1:4" x14ac:dyDescent="0.35">
      <c r="A1099" s="3">
        <v>35507</v>
      </c>
      <c r="B1099" s="2">
        <v>6.72</v>
      </c>
      <c r="C1099" s="2">
        <v>6.96</v>
      </c>
      <c r="D1099">
        <f t="shared" si="21"/>
        <v>1997</v>
      </c>
    </row>
    <row r="1100" spans="1:4" x14ac:dyDescent="0.35">
      <c r="A1100" s="3">
        <v>35508</v>
      </c>
      <c r="B1100" s="2">
        <v>6.74</v>
      </c>
      <c r="C1100" s="2">
        <v>6.99</v>
      </c>
      <c r="D1100">
        <f t="shared" si="21"/>
        <v>1997</v>
      </c>
    </row>
    <row r="1101" spans="1:4" x14ac:dyDescent="0.35">
      <c r="A1101" s="3">
        <v>35509</v>
      </c>
      <c r="B1101" s="2">
        <v>6.75</v>
      </c>
      <c r="C1101" s="2">
        <v>6.97</v>
      </c>
      <c r="D1101">
        <f t="shared" si="21"/>
        <v>1997</v>
      </c>
    </row>
    <row r="1102" spans="1:4" x14ac:dyDescent="0.35">
      <c r="A1102" s="3">
        <v>35510</v>
      </c>
      <c r="B1102" s="2">
        <v>6.74</v>
      </c>
      <c r="C1102" s="2">
        <v>6.96</v>
      </c>
      <c r="D1102">
        <f t="shared" si="21"/>
        <v>1997</v>
      </c>
    </row>
    <row r="1103" spans="1:4" x14ac:dyDescent="0.35">
      <c r="A1103" s="3">
        <v>35513</v>
      </c>
      <c r="B1103" s="2">
        <v>6.72</v>
      </c>
      <c r="C1103" s="2">
        <v>6.94</v>
      </c>
      <c r="D1103">
        <f t="shared" si="21"/>
        <v>1997</v>
      </c>
    </row>
    <row r="1104" spans="1:4" x14ac:dyDescent="0.35">
      <c r="A1104" s="3">
        <v>35514</v>
      </c>
      <c r="B1104" s="2">
        <v>6.75</v>
      </c>
      <c r="C1104" s="2">
        <v>6.95</v>
      </c>
      <c r="D1104">
        <f t="shared" si="21"/>
        <v>1997</v>
      </c>
    </row>
    <row r="1105" spans="1:4" x14ac:dyDescent="0.35">
      <c r="A1105" s="3">
        <v>35515</v>
      </c>
      <c r="B1105" s="2">
        <v>6.8</v>
      </c>
      <c r="C1105" s="2">
        <v>7</v>
      </c>
      <c r="D1105">
        <f t="shared" si="21"/>
        <v>1997</v>
      </c>
    </row>
    <row r="1106" spans="1:4" x14ac:dyDescent="0.35">
      <c r="A1106" s="3">
        <v>35516</v>
      </c>
      <c r="B1106" s="2">
        <v>6.9</v>
      </c>
      <c r="C1106" s="2">
        <v>7.09</v>
      </c>
      <c r="D1106">
        <f t="shared" si="21"/>
        <v>1997</v>
      </c>
    </row>
    <row r="1107" spans="1:4" x14ac:dyDescent="0.35">
      <c r="A1107" s="3">
        <v>35517</v>
      </c>
      <c r="B1107" s="2" t="s">
        <v>9</v>
      </c>
      <c r="C1107" s="2" t="s">
        <v>9</v>
      </c>
      <c r="D1107">
        <f t="shared" si="21"/>
        <v>1997</v>
      </c>
    </row>
    <row r="1108" spans="1:4" x14ac:dyDescent="0.35">
      <c r="A1108" s="3">
        <v>35520</v>
      </c>
      <c r="B1108" s="2">
        <v>6.92</v>
      </c>
      <c r="C1108" s="2">
        <v>7.1</v>
      </c>
      <c r="D1108">
        <f t="shared" si="21"/>
        <v>1997</v>
      </c>
    </row>
    <row r="1109" spans="1:4" x14ac:dyDescent="0.35">
      <c r="A1109" s="3">
        <v>35521</v>
      </c>
      <c r="B1109" s="2">
        <v>6.9</v>
      </c>
      <c r="C1109" s="2">
        <v>7.09</v>
      </c>
      <c r="D1109">
        <f t="shared" si="21"/>
        <v>1997</v>
      </c>
    </row>
    <row r="1110" spans="1:4" x14ac:dyDescent="0.35">
      <c r="A1110" s="3">
        <v>35522</v>
      </c>
      <c r="B1110" s="2">
        <v>6.88</v>
      </c>
      <c r="C1110" s="2">
        <v>7.08</v>
      </c>
      <c r="D1110">
        <f t="shared" si="21"/>
        <v>1997</v>
      </c>
    </row>
    <row r="1111" spans="1:4" x14ac:dyDescent="0.35">
      <c r="A1111" s="3">
        <v>35523</v>
      </c>
      <c r="B1111" s="2">
        <v>6.86</v>
      </c>
      <c r="C1111" s="2">
        <v>7.08</v>
      </c>
      <c r="D1111">
        <f t="shared" si="21"/>
        <v>1997</v>
      </c>
    </row>
    <row r="1112" spans="1:4" x14ac:dyDescent="0.35">
      <c r="A1112" s="3">
        <v>35524</v>
      </c>
      <c r="B1112" s="2">
        <v>6.92</v>
      </c>
      <c r="C1112" s="2">
        <v>7.14</v>
      </c>
      <c r="D1112">
        <f t="shared" si="21"/>
        <v>1997</v>
      </c>
    </row>
    <row r="1113" spans="1:4" x14ac:dyDescent="0.35">
      <c r="A1113" s="3">
        <v>35527</v>
      </c>
      <c r="B1113" s="2">
        <v>6.87</v>
      </c>
      <c r="C1113" s="2">
        <v>7.08</v>
      </c>
      <c r="D1113">
        <f t="shared" si="21"/>
        <v>1997</v>
      </c>
    </row>
    <row r="1114" spans="1:4" x14ac:dyDescent="0.35">
      <c r="A1114" s="3">
        <v>35528</v>
      </c>
      <c r="B1114" s="2">
        <v>6.91</v>
      </c>
      <c r="C1114" s="2">
        <v>7.11</v>
      </c>
      <c r="D1114">
        <f t="shared" si="21"/>
        <v>1997</v>
      </c>
    </row>
    <row r="1115" spans="1:4" x14ac:dyDescent="0.35">
      <c r="A1115" s="3">
        <v>35529</v>
      </c>
      <c r="B1115" s="2">
        <v>6.91</v>
      </c>
      <c r="C1115" s="2">
        <v>7.11</v>
      </c>
      <c r="D1115">
        <f t="shared" si="21"/>
        <v>1997</v>
      </c>
    </row>
    <row r="1116" spans="1:4" x14ac:dyDescent="0.35">
      <c r="A1116" s="3">
        <v>35530</v>
      </c>
      <c r="B1116" s="2">
        <v>6.91</v>
      </c>
      <c r="C1116" s="2">
        <v>7.11</v>
      </c>
      <c r="D1116">
        <f t="shared" si="21"/>
        <v>1997</v>
      </c>
    </row>
    <row r="1117" spans="1:4" x14ac:dyDescent="0.35">
      <c r="A1117" s="3">
        <v>35531</v>
      </c>
      <c r="B1117" s="2">
        <v>6.98</v>
      </c>
      <c r="C1117" s="2">
        <v>7.17</v>
      </c>
      <c r="D1117">
        <f t="shared" si="21"/>
        <v>1997</v>
      </c>
    </row>
    <row r="1118" spans="1:4" x14ac:dyDescent="0.35">
      <c r="A1118" s="3">
        <v>35534</v>
      </c>
      <c r="B1118" s="2">
        <v>6.98</v>
      </c>
      <c r="C1118" s="2">
        <v>7.17</v>
      </c>
      <c r="D1118">
        <f t="shared" si="21"/>
        <v>1997</v>
      </c>
    </row>
    <row r="1119" spans="1:4" x14ac:dyDescent="0.35">
      <c r="A1119" s="3">
        <v>35535</v>
      </c>
      <c r="B1119" s="2">
        <v>6.88</v>
      </c>
      <c r="C1119" s="2">
        <v>7.1</v>
      </c>
      <c r="D1119">
        <f t="shared" si="21"/>
        <v>1997</v>
      </c>
    </row>
    <row r="1120" spans="1:4" x14ac:dyDescent="0.35">
      <c r="A1120" s="3">
        <v>35536</v>
      </c>
      <c r="B1120" s="2">
        <v>6.9</v>
      </c>
      <c r="C1120" s="2">
        <v>7.11</v>
      </c>
      <c r="D1120">
        <f t="shared" si="21"/>
        <v>1997</v>
      </c>
    </row>
    <row r="1121" spans="1:4" x14ac:dyDescent="0.35">
      <c r="A1121" s="3">
        <v>35537</v>
      </c>
      <c r="B1121" s="2">
        <v>6.86</v>
      </c>
      <c r="C1121" s="2">
        <v>7.07</v>
      </c>
      <c r="D1121">
        <f t="shared" si="21"/>
        <v>1997</v>
      </c>
    </row>
    <row r="1122" spans="1:4" x14ac:dyDescent="0.35">
      <c r="A1122" s="3">
        <v>35538</v>
      </c>
      <c r="B1122" s="2">
        <v>6.84</v>
      </c>
      <c r="C1122" s="2">
        <v>7.06</v>
      </c>
      <c r="D1122">
        <f t="shared" si="21"/>
        <v>1997</v>
      </c>
    </row>
    <row r="1123" spans="1:4" x14ac:dyDescent="0.35">
      <c r="A1123" s="3">
        <v>35541</v>
      </c>
      <c r="B1123" s="2">
        <v>6.87</v>
      </c>
      <c r="C1123" s="2">
        <v>7.09</v>
      </c>
      <c r="D1123">
        <f t="shared" si="21"/>
        <v>1997</v>
      </c>
    </row>
    <row r="1124" spans="1:4" x14ac:dyDescent="0.35">
      <c r="A1124" s="3">
        <v>35542</v>
      </c>
      <c r="B1124" s="2">
        <v>6.84</v>
      </c>
      <c r="C1124" s="2">
        <v>7.05</v>
      </c>
      <c r="D1124">
        <f t="shared" si="21"/>
        <v>1997</v>
      </c>
    </row>
    <row r="1125" spans="1:4" x14ac:dyDescent="0.35">
      <c r="A1125" s="3">
        <v>35543</v>
      </c>
      <c r="B1125" s="2">
        <v>6.89</v>
      </c>
      <c r="C1125" s="2">
        <v>7.09</v>
      </c>
      <c r="D1125">
        <f t="shared" si="21"/>
        <v>1997</v>
      </c>
    </row>
    <row r="1126" spans="1:4" x14ac:dyDescent="0.35">
      <c r="A1126" s="3">
        <v>35544</v>
      </c>
      <c r="B1126" s="2">
        <v>6.93</v>
      </c>
      <c r="C1126" s="2">
        <v>7.13</v>
      </c>
      <c r="D1126">
        <f t="shared" si="21"/>
        <v>1997</v>
      </c>
    </row>
    <row r="1127" spans="1:4" x14ac:dyDescent="0.35">
      <c r="A1127" s="3">
        <v>35545</v>
      </c>
      <c r="B1127" s="2">
        <v>6.94</v>
      </c>
      <c r="C1127" s="2">
        <v>7.14</v>
      </c>
      <c r="D1127">
        <f t="shared" si="21"/>
        <v>1997</v>
      </c>
    </row>
    <row r="1128" spans="1:4" x14ac:dyDescent="0.35">
      <c r="A1128" s="3">
        <v>35548</v>
      </c>
      <c r="B1128" s="2">
        <v>6.92</v>
      </c>
      <c r="C1128" s="2">
        <v>7.12</v>
      </c>
      <c r="D1128">
        <f t="shared" si="21"/>
        <v>1997</v>
      </c>
    </row>
    <row r="1129" spans="1:4" x14ac:dyDescent="0.35">
      <c r="A1129" s="3">
        <v>35549</v>
      </c>
      <c r="B1129" s="2">
        <v>6.77</v>
      </c>
      <c r="C1129" s="2">
        <v>6.99</v>
      </c>
      <c r="D1129">
        <f t="shared" si="21"/>
        <v>1997</v>
      </c>
    </row>
    <row r="1130" spans="1:4" x14ac:dyDescent="0.35">
      <c r="A1130" s="3">
        <v>35550</v>
      </c>
      <c r="B1130" s="2">
        <v>6.72</v>
      </c>
      <c r="C1130" s="2">
        <v>6.95</v>
      </c>
      <c r="D1130">
        <f t="shared" si="21"/>
        <v>1997</v>
      </c>
    </row>
    <row r="1131" spans="1:4" x14ac:dyDescent="0.35">
      <c r="A1131" s="3">
        <v>35551</v>
      </c>
      <c r="B1131" s="2">
        <v>6.69</v>
      </c>
      <c r="C1131" s="2">
        <v>6.93</v>
      </c>
      <c r="D1131">
        <f t="shared" si="21"/>
        <v>1997</v>
      </c>
    </row>
    <row r="1132" spans="1:4" x14ac:dyDescent="0.35">
      <c r="A1132" s="3">
        <v>35552</v>
      </c>
      <c r="B1132" s="2">
        <v>6.68</v>
      </c>
      <c r="C1132" s="2">
        <v>6.9</v>
      </c>
      <c r="D1132">
        <f t="shared" si="21"/>
        <v>1997</v>
      </c>
    </row>
    <row r="1133" spans="1:4" x14ac:dyDescent="0.35">
      <c r="A1133" s="3">
        <v>35555</v>
      </c>
      <c r="B1133" s="2">
        <v>6.67</v>
      </c>
      <c r="C1133" s="2">
        <v>6.9</v>
      </c>
      <c r="D1133">
        <f t="shared" si="21"/>
        <v>1997</v>
      </c>
    </row>
    <row r="1134" spans="1:4" x14ac:dyDescent="0.35">
      <c r="A1134" s="3">
        <v>35556</v>
      </c>
      <c r="B1134" s="2">
        <v>6.67</v>
      </c>
      <c r="C1134" s="2">
        <v>6.89</v>
      </c>
      <c r="D1134">
        <f t="shared" si="21"/>
        <v>1997</v>
      </c>
    </row>
    <row r="1135" spans="1:4" x14ac:dyDescent="0.35">
      <c r="A1135" s="3">
        <v>35557</v>
      </c>
      <c r="B1135" s="2">
        <v>6.76</v>
      </c>
      <c r="C1135" s="2">
        <v>6.96</v>
      </c>
      <c r="D1135">
        <f t="shared" si="21"/>
        <v>1997</v>
      </c>
    </row>
    <row r="1136" spans="1:4" x14ac:dyDescent="0.35">
      <c r="A1136" s="3">
        <v>35558</v>
      </c>
      <c r="B1136" s="2">
        <v>6.72</v>
      </c>
      <c r="C1136" s="2">
        <v>6.92</v>
      </c>
      <c r="D1136">
        <f t="shared" si="21"/>
        <v>1997</v>
      </c>
    </row>
    <row r="1137" spans="1:4" x14ac:dyDescent="0.35">
      <c r="A1137" s="3">
        <v>35559</v>
      </c>
      <c r="B1137" s="2">
        <v>6.67</v>
      </c>
      <c r="C1137" s="2">
        <v>6.89</v>
      </c>
      <c r="D1137">
        <f t="shared" si="21"/>
        <v>1997</v>
      </c>
    </row>
    <row r="1138" spans="1:4" x14ac:dyDescent="0.35">
      <c r="A1138" s="3">
        <v>35562</v>
      </c>
      <c r="B1138" s="2">
        <v>6.65</v>
      </c>
      <c r="C1138" s="2">
        <v>6.88</v>
      </c>
      <c r="D1138">
        <f t="shared" si="21"/>
        <v>1997</v>
      </c>
    </row>
    <row r="1139" spans="1:4" x14ac:dyDescent="0.35">
      <c r="A1139" s="3">
        <v>35563</v>
      </c>
      <c r="B1139" s="2">
        <v>6.71</v>
      </c>
      <c r="C1139" s="2">
        <v>6.92</v>
      </c>
      <c r="D1139">
        <f t="shared" si="21"/>
        <v>1997</v>
      </c>
    </row>
    <row r="1140" spans="1:4" x14ac:dyDescent="0.35">
      <c r="A1140" s="3">
        <v>35564</v>
      </c>
      <c r="B1140" s="2">
        <v>6.68</v>
      </c>
      <c r="C1140" s="2">
        <v>6.9</v>
      </c>
      <c r="D1140">
        <f t="shared" si="21"/>
        <v>1997</v>
      </c>
    </row>
    <row r="1141" spans="1:4" x14ac:dyDescent="0.35">
      <c r="A1141" s="3">
        <v>35565</v>
      </c>
      <c r="B1141" s="2">
        <v>6.67</v>
      </c>
      <c r="C1141" s="2">
        <v>6.88</v>
      </c>
      <c r="D1141">
        <f t="shared" si="21"/>
        <v>1997</v>
      </c>
    </row>
    <row r="1142" spans="1:4" x14ac:dyDescent="0.35">
      <c r="A1142" s="3">
        <v>35566</v>
      </c>
      <c r="B1142" s="2">
        <v>6.7</v>
      </c>
      <c r="C1142" s="2">
        <v>6.91</v>
      </c>
      <c r="D1142">
        <f t="shared" si="21"/>
        <v>1997</v>
      </c>
    </row>
    <row r="1143" spans="1:4" x14ac:dyDescent="0.35">
      <c r="A1143" s="3">
        <v>35569</v>
      </c>
      <c r="B1143" s="2">
        <v>6.71</v>
      </c>
      <c r="C1143" s="2">
        <v>6.92</v>
      </c>
      <c r="D1143">
        <f t="shared" si="21"/>
        <v>1997</v>
      </c>
    </row>
    <row r="1144" spans="1:4" x14ac:dyDescent="0.35">
      <c r="A1144" s="3">
        <v>35570</v>
      </c>
      <c r="B1144" s="2">
        <v>6.7</v>
      </c>
      <c r="C1144" s="2">
        <v>6.92</v>
      </c>
      <c r="D1144">
        <f t="shared" si="21"/>
        <v>1997</v>
      </c>
    </row>
    <row r="1145" spans="1:4" x14ac:dyDescent="0.35">
      <c r="A1145" s="3">
        <v>35571</v>
      </c>
      <c r="B1145" s="2">
        <v>6.74</v>
      </c>
      <c r="C1145" s="2">
        <v>6.97</v>
      </c>
      <c r="D1145">
        <f t="shared" si="21"/>
        <v>1997</v>
      </c>
    </row>
    <row r="1146" spans="1:4" x14ac:dyDescent="0.35">
      <c r="A1146" s="3">
        <v>35572</v>
      </c>
      <c r="B1146" s="2">
        <v>6.76</v>
      </c>
      <c r="C1146" s="2">
        <v>7</v>
      </c>
      <c r="D1146">
        <f t="shared" si="21"/>
        <v>1997</v>
      </c>
    </row>
    <row r="1147" spans="1:4" x14ac:dyDescent="0.35">
      <c r="A1147" s="3">
        <v>35573</v>
      </c>
      <c r="B1147" s="2">
        <v>6.74</v>
      </c>
      <c r="C1147" s="2">
        <v>6.99</v>
      </c>
      <c r="D1147">
        <f t="shared" si="21"/>
        <v>1997</v>
      </c>
    </row>
    <row r="1148" spans="1:4" x14ac:dyDescent="0.35">
      <c r="A1148" s="3">
        <v>35576</v>
      </c>
      <c r="B1148" s="2" t="s">
        <v>9</v>
      </c>
      <c r="C1148" s="2" t="s">
        <v>9</v>
      </c>
      <c r="D1148">
        <f t="shared" si="21"/>
        <v>1997</v>
      </c>
    </row>
    <row r="1149" spans="1:4" x14ac:dyDescent="0.35">
      <c r="A1149" s="3">
        <v>35577</v>
      </c>
      <c r="B1149" s="2">
        <v>6.79</v>
      </c>
      <c r="C1149" s="2">
        <v>7.03</v>
      </c>
      <c r="D1149">
        <f t="shared" si="21"/>
        <v>1997</v>
      </c>
    </row>
    <row r="1150" spans="1:4" x14ac:dyDescent="0.35">
      <c r="A1150" s="3">
        <v>35578</v>
      </c>
      <c r="B1150" s="2">
        <v>6.8</v>
      </c>
      <c r="C1150" s="2">
        <v>7.03</v>
      </c>
      <c r="D1150">
        <f t="shared" si="21"/>
        <v>1997</v>
      </c>
    </row>
    <row r="1151" spans="1:4" x14ac:dyDescent="0.35">
      <c r="A1151" s="3">
        <v>35579</v>
      </c>
      <c r="B1151" s="2">
        <v>6.75</v>
      </c>
      <c r="C1151" s="2">
        <v>6.99</v>
      </c>
      <c r="D1151">
        <f t="shared" si="21"/>
        <v>1997</v>
      </c>
    </row>
    <row r="1152" spans="1:4" x14ac:dyDescent="0.35">
      <c r="A1152" s="3">
        <v>35580</v>
      </c>
      <c r="B1152" s="2">
        <v>6.67</v>
      </c>
      <c r="C1152" s="2">
        <v>6.92</v>
      </c>
      <c r="D1152">
        <f t="shared" si="21"/>
        <v>1997</v>
      </c>
    </row>
    <row r="1153" spans="1:4" x14ac:dyDescent="0.35">
      <c r="A1153" s="3">
        <v>35583</v>
      </c>
      <c r="B1153" s="2">
        <v>6.66</v>
      </c>
      <c r="C1153" s="2">
        <v>6.9</v>
      </c>
      <c r="D1153">
        <f t="shared" si="21"/>
        <v>1997</v>
      </c>
    </row>
    <row r="1154" spans="1:4" x14ac:dyDescent="0.35">
      <c r="A1154" s="3">
        <v>35584</v>
      </c>
      <c r="B1154" s="2">
        <v>6.63</v>
      </c>
      <c r="C1154" s="2">
        <v>6.88</v>
      </c>
      <c r="D1154">
        <f t="shared" si="21"/>
        <v>1997</v>
      </c>
    </row>
    <row r="1155" spans="1:4" x14ac:dyDescent="0.35">
      <c r="A1155" s="3">
        <v>35585</v>
      </c>
      <c r="B1155" s="2">
        <v>6.62</v>
      </c>
      <c r="C1155" s="2">
        <v>6.88</v>
      </c>
      <c r="D1155">
        <f t="shared" si="21"/>
        <v>1997</v>
      </c>
    </row>
    <row r="1156" spans="1:4" x14ac:dyDescent="0.35">
      <c r="A1156" s="3">
        <v>35586</v>
      </c>
      <c r="B1156" s="2">
        <v>6.62</v>
      </c>
      <c r="C1156" s="2">
        <v>6.88</v>
      </c>
      <c r="D1156">
        <f t="shared" ref="D1156:D1219" si="22">YEAR(A1156)</f>
        <v>1997</v>
      </c>
    </row>
    <row r="1157" spans="1:4" x14ac:dyDescent="0.35">
      <c r="A1157" s="3">
        <v>35587</v>
      </c>
      <c r="B1157" s="2">
        <v>6.51</v>
      </c>
      <c r="C1157" s="2">
        <v>6.78</v>
      </c>
      <c r="D1157">
        <f t="shared" si="22"/>
        <v>1997</v>
      </c>
    </row>
    <row r="1158" spans="1:4" x14ac:dyDescent="0.35">
      <c r="A1158" s="3">
        <v>35590</v>
      </c>
      <c r="B1158" s="2">
        <v>6.55</v>
      </c>
      <c r="C1158" s="2">
        <v>6.83</v>
      </c>
      <c r="D1158">
        <f t="shared" si="22"/>
        <v>1997</v>
      </c>
    </row>
    <row r="1159" spans="1:4" x14ac:dyDescent="0.35">
      <c r="A1159" s="3">
        <v>35591</v>
      </c>
      <c r="B1159" s="2">
        <v>6.57</v>
      </c>
      <c r="C1159" s="2">
        <v>6.84</v>
      </c>
      <c r="D1159">
        <f t="shared" si="22"/>
        <v>1997</v>
      </c>
    </row>
    <row r="1160" spans="1:4" x14ac:dyDescent="0.35">
      <c r="A1160" s="3">
        <v>35592</v>
      </c>
      <c r="B1160" s="2">
        <v>6.56</v>
      </c>
      <c r="C1160" s="2">
        <v>6.83</v>
      </c>
      <c r="D1160">
        <f t="shared" si="22"/>
        <v>1997</v>
      </c>
    </row>
    <row r="1161" spans="1:4" x14ac:dyDescent="0.35">
      <c r="A1161" s="3">
        <v>35593</v>
      </c>
      <c r="B1161" s="2">
        <v>6.48</v>
      </c>
      <c r="C1161" s="2">
        <v>6.77</v>
      </c>
      <c r="D1161">
        <f t="shared" si="22"/>
        <v>1997</v>
      </c>
    </row>
    <row r="1162" spans="1:4" x14ac:dyDescent="0.35">
      <c r="A1162" s="3">
        <v>35594</v>
      </c>
      <c r="B1162" s="2">
        <v>6.43</v>
      </c>
      <c r="C1162" s="2">
        <v>6.73</v>
      </c>
      <c r="D1162">
        <f t="shared" si="22"/>
        <v>1997</v>
      </c>
    </row>
    <row r="1163" spans="1:4" x14ac:dyDescent="0.35">
      <c r="A1163" s="3">
        <v>35597</v>
      </c>
      <c r="B1163" s="2">
        <v>6.4</v>
      </c>
      <c r="C1163" s="2">
        <v>6.7</v>
      </c>
      <c r="D1163">
        <f t="shared" si="22"/>
        <v>1997</v>
      </c>
    </row>
    <row r="1164" spans="1:4" x14ac:dyDescent="0.35">
      <c r="A1164" s="3">
        <v>35598</v>
      </c>
      <c r="B1164" s="2">
        <v>6.43</v>
      </c>
      <c r="C1164" s="2">
        <v>6.72</v>
      </c>
      <c r="D1164">
        <f t="shared" si="22"/>
        <v>1997</v>
      </c>
    </row>
    <row r="1165" spans="1:4" x14ac:dyDescent="0.35">
      <c r="A1165" s="3">
        <v>35599</v>
      </c>
      <c r="B1165" s="2">
        <v>6.4</v>
      </c>
      <c r="C1165" s="2">
        <v>6.69</v>
      </c>
      <c r="D1165">
        <f t="shared" si="22"/>
        <v>1997</v>
      </c>
    </row>
    <row r="1166" spans="1:4" x14ac:dyDescent="0.35">
      <c r="A1166" s="3">
        <v>35600</v>
      </c>
      <c r="B1166" s="2">
        <v>6.4</v>
      </c>
      <c r="C1166" s="2">
        <v>6.68</v>
      </c>
      <c r="D1166">
        <f t="shared" si="22"/>
        <v>1997</v>
      </c>
    </row>
    <row r="1167" spans="1:4" x14ac:dyDescent="0.35">
      <c r="A1167" s="3">
        <v>35601</v>
      </c>
      <c r="B1167" s="2">
        <v>6.37</v>
      </c>
      <c r="C1167" s="2">
        <v>6.65</v>
      </c>
      <c r="D1167">
        <f t="shared" si="22"/>
        <v>1997</v>
      </c>
    </row>
    <row r="1168" spans="1:4" x14ac:dyDescent="0.35">
      <c r="A1168" s="3">
        <v>35604</v>
      </c>
      <c r="B1168" s="2">
        <v>6.4</v>
      </c>
      <c r="C1168" s="2">
        <v>6.69</v>
      </c>
      <c r="D1168">
        <f t="shared" si="22"/>
        <v>1997</v>
      </c>
    </row>
    <row r="1169" spans="1:4" x14ac:dyDescent="0.35">
      <c r="A1169" s="3">
        <v>35605</v>
      </c>
      <c r="B1169" s="2">
        <v>6.42</v>
      </c>
      <c r="C1169" s="2">
        <v>6.7</v>
      </c>
      <c r="D1169">
        <f t="shared" si="22"/>
        <v>1997</v>
      </c>
    </row>
    <row r="1170" spans="1:4" x14ac:dyDescent="0.35">
      <c r="A1170" s="3">
        <v>35606</v>
      </c>
      <c r="B1170" s="2">
        <v>6.45</v>
      </c>
      <c r="C1170" s="2">
        <v>6.74</v>
      </c>
      <c r="D1170">
        <f t="shared" si="22"/>
        <v>1997</v>
      </c>
    </row>
    <row r="1171" spans="1:4" x14ac:dyDescent="0.35">
      <c r="A1171" s="3">
        <v>35607</v>
      </c>
      <c r="B1171" s="2">
        <v>6.5</v>
      </c>
      <c r="C1171" s="2">
        <v>6.78</v>
      </c>
      <c r="D1171">
        <f t="shared" si="22"/>
        <v>1997</v>
      </c>
    </row>
    <row r="1172" spans="1:4" x14ac:dyDescent="0.35">
      <c r="A1172" s="3">
        <v>35608</v>
      </c>
      <c r="B1172" s="2">
        <v>6.46</v>
      </c>
      <c r="C1172" s="2">
        <v>6.75</v>
      </c>
      <c r="D1172">
        <f t="shared" si="22"/>
        <v>1997</v>
      </c>
    </row>
    <row r="1173" spans="1:4" x14ac:dyDescent="0.35">
      <c r="A1173" s="3">
        <v>35611</v>
      </c>
      <c r="B1173" s="2">
        <v>6.51</v>
      </c>
      <c r="C1173" s="2">
        <v>6.8</v>
      </c>
      <c r="D1173">
        <f t="shared" si="22"/>
        <v>1997</v>
      </c>
    </row>
    <row r="1174" spans="1:4" x14ac:dyDescent="0.35">
      <c r="A1174" s="3">
        <v>35612</v>
      </c>
      <c r="B1174" s="2">
        <v>6.45</v>
      </c>
      <c r="C1174" s="2">
        <v>6.74</v>
      </c>
      <c r="D1174">
        <f t="shared" si="22"/>
        <v>1997</v>
      </c>
    </row>
    <row r="1175" spans="1:4" x14ac:dyDescent="0.35">
      <c r="A1175" s="3">
        <v>35613</v>
      </c>
      <c r="B1175" s="2">
        <v>6.42</v>
      </c>
      <c r="C1175" s="2">
        <v>6.72</v>
      </c>
      <c r="D1175">
        <f t="shared" si="22"/>
        <v>1997</v>
      </c>
    </row>
    <row r="1176" spans="1:4" x14ac:dyDescent="0.35">
      <c r="A1176" s="3">
        <v>35614</v>
      </c>
      <c r="B1176" s="2">
        <v>6.31</v>
      </c>
      <c r="C1176" s="2">
        <v>6.63</v>
      </c>
      <c r="D1176">
        <f t="shared" si="22"/>
        <v>1997</v>
      </c>
    </row>
    <row r="1177" spans="1:4" x14ac:dyDescent="0.35">
      <c r="A1177" s="3">
        <v>35615</v>
      </c>
      <c r="B1177" s="2" t="s">
        <v>9</v>
      </c>
      <c r="C1177" s="2" t="s">
        <v>9</v>
      </c>
      <c r="D1177">
        <f t="shared" si="22"/>
        <v>1997</v>
      </c>
    </row>
    <row r="1178" spans="1:4" x14ac:dyDescent="0.35">
      <c r="A1178" s="3">
        <v>35618</v>
      </c>
      <c r="B1178" s="2">
        <v>6.27</v>
      </c>
      <c r="C1178" s="2">
        <v>6.58</v>
      </c>
      <c r="D1178">
        <f t="shared" si="22"/>
        <v>1997</v>
      </c>
    </row>
    <row r="1179" spans="1:4" x14ac:dyDescent="0.35">
      <c r="A1179" s="3">
        <v>35619</v>
      </c>
      <c r="B1179" s="2">
        <v>6.27</v>
      </c>
      <c r="C1179" s="2">
        <v>6.59</v>
      </c>
      <c r="D1179">
        <f t="shared" si="22"/>
        <v>1997</v>
      </c>
    </row>
    <row r="1180" spans="1:4" x14ac:dyDescent="0.35">
      <c r="A1180" s="3">
        <v>35620</v>
      </c>
      <c r="B1180" s="2">
        <v>6.25</v>
      </c>
      <c r="C1180" s="2">
        <v>6.56</v>
      </c>
      <c r="D1180">
        <f t="shared" si="22"/>
        <v>1997</v>
      </c>
    </row>
    <row r="1181" spans="1:4" x14ac:dyDescent="0.35">
      <c r="A1181" s="3">
        <v>35621</v>
      </c>
      <c r="B1181" s="2">
        <v>6.26</v>
      </c>
      <c r="C1181" s="2">
        <v>6.56</v>
      </c>
      <c r="D1181">
        <f t="shared" si="22"/>
        <v>1997</v>
      </c>
    </row>
    <row r="1182" spans="1:4" x14ac:dyDescent="0.35">
      <c r="A1182" s="3">
        <v>35622</v>
      </c>
      <c r="B1182" s="2">
        <v>6.23</v>
      </c>
      <c r="C1182" s="2">
        <v>6.53</v>
      </c>
      <c r="D1182">
        <f t="shared" si="22"/>
        <v>1997</v>
      </c>
    </row>
    <row r="1183" spans="1:4" x14ac:dyDescent="0.35">
      <c r="A1183" s="3">
        <v>35625</v>
      </c>
      <c r="B1183" s="2">
        <v>6.26</v>
      </c>
      <c r="C1183" s="2">
        <v>6.55</v>
      </c>
      <c r="D1183">
        <f t="shared" si="22"/>
        <v>1997</v>
      </c>
    </row>
    <row r="1184" spans="1:4" x14ac:dyDescent="0.35">
      <c r="A1184" s="3">
        <v>35626</v>
      </c>
      <c r="B1184" s="2">
        <v>6.26</v>
      </c>
      <c r="C1184" s="2">
        <v>6.55</v>
      </c>
      <c r="D1184">
        <f t="shared" si="22"/>
        <v>1997</v>
      </c>
    </row>
    <row r="1185" spans="1:4" x14ac:dyDescent="0.35">
      <c r="A1185" s="3">
        <v>35627</v>
      </c>
      <c r="B1185" s="2">
        <v>6.2</v>
      </c>
      <c r="C1185" s="2">
        <v>6.48</v>
      </c>
      <c r="D1185">
        <f t="shared" si="22"/>
        <v>1997</v>
      </c>
    </row>
    <row r="1186" spans="1:4" x14ac:dyDescent="0.35">
      <c r="A1186" s="3">
        <v>35628</v>
      </c>
      <c r="B1186" s="2">
        <v>6.19</v>
      </c>
      <c r="C1186" s="2">
        <v>6.49</v>
      </c>
      <c r="D1186">
        <f t="shared" si="22"/>
        <v>1997</v>
      </c>
    </row>
    <row r="1187" spans="1:4" x14ac:dyDescent="0.35">
      <c r="A1187" s="3">
        <v>35629</v>
      </c>
      <c r="B1187" s="2">
        <v>6.24</v>
      </c>
      <c r="C1187" s="2">
        <v>6.52</v>
      </c>
      <c r="D1187">
        <f t="shared" si="22"/>
        <v>1997</v>
      </c>
    </row>
    <row r="1188" spans="1:4" x14ac:dyDescent="0.35">
      <c r="A1188" s="3">
        <v>35632</v>
      </c>
      <c r="B1188" s="2">
        <v>6.27</v>
      </c>
      <c r="C1188" s="2">
        <v>6.55</v>
      </c>
      <c r="D1188">
        <f t="shared" si="22"/>
        <v>1997</v>
      </c>
    </row>
    <row r="1189" spans="1:4" x14ac:dyDescent="0.35">
      <c r="A1189" s="3">
        <v>35633</v>
      </c>
      <c r="B1189" s="2">
        <v>6.15</v>
      </c>
      <c r="C1189" s="2">
        <v>6.43</v>
      </c>
      <c r="D1189">
        <f t="shared" si="22"/>
        <v>1997</v>
      </c>
    </row>
    <row r="1190" spans="1:4" x14ac:dyDescent="0.35">
      <c r="A1190" s="3">
        <v>35634</v>
      </c>
      <c r="B1190" s="2">
        <v>6.14</v>
      </c>
      <c r="C1190" s="2">
        <v>6.42</v>
      </c>
      <c r="D1190">
        <f t="shared" si="22"/>
        <v>1997</v>
      </c>
    </row>
    <row r="1191" spans="1:4" x14ac:dyDescent="0.35">
      <c r="A1191" s="3">
        <v>35635</v>
      </c>
      <c r="B1191" s="2">
        <v>6.16</v>
      </c>
      <c r="C1191" s="2">
        <v>6.43</v>
      </c>
      <c r="D1191">
        <f t="shared" si="22"/>
        <v>1997</v>
      </c>
    </row>
    <row r="1192" spans="1:4" x14ac:dyDescent="0.35">
      <c r="A1192" s="3">
        <v>35636</v>
      </c>
      <c r="B1192" s="2">
        <v>6.18</v>
      </c>
      <c r="C1192" s="2">
        <v>6.45</v>
      </c>
      <c r="D1192">
        <f t="shared" si="22"/>
        <v>1997</v>
      </c>
    </row>
    <row r="1193" spans="1:4" x14ac:dyDescent="0.35">
      <c r="A1193" s="3">
        <v>35639</v>
      </c>
      <c r="B1193" s="2">
        <v>6.16</v>
      </c>
      <c r="C1193" s="2">
        <v>6.43</v>
      </c>
      <c r="D1193">
        <f t="shared" si="22"/>
        <v>1997</v>
      </c>
    </row>
    <row r="1194" spans="1:4" x14ac:dyDescent="0.35">
      <c r="A1194" s="3">
        <v>35640</v>
      </c>
      <c r="B1194" s="2">
        <v>6.11</v>
      </c>
      <c r="C1194" s="2">
        <v>6.38</v>
      </c>
      <c r="D1194">
        <f t="shared" si="22"/>
        <v>1997</v>
      </c>
    </row>
    <row r="1195" spans="1:4" x14ac:dyDescent="0.35">
      <c r="A1195" s="3">
        <v>35641</v>
      </c>
      <c r="B1195" s="2">
        <v>6.05</v>
      </c>
      <c r="C1195" s="2">
        <v>6.33</v>
      </c>
      <c r="D1195">
        <f t="shared" si="22"/>
        <v>1997</v>
      </c>
    </row>
    <row r="1196" spans="1:4" x14ac:dyDescent="0.35">
      <c r="A1196" s="3">
        <v>35642</v>
      </c>
      <c r="B1196" s="2">
        <v>6.02</v>
      </c>
      <c r="C1196" s="2">
        <v>6.3</v>
      </c>
      <c r="D1196">
        <f t="shared" si="22"/>
        <v>1997</v>
      </c>
    </row>
    <row r="1197" spans="1:4" x14ac:dyDescent="0.35">
      <c r="A1197" s="3">
        <v>35643</v>
      </c>
      <c r="B1197" s="2">
        <v>6.2</v>
      </c>
      <c r="C1197" s="2">
        <v>6.46</v>
      </c>
      <c r="D1197">
        <f t="shared" si="22"/>
        <v>1997</v>
      </c>
    </row>
    <row r="1198" spans="1:4" x14ac:dyDescent="0.35">
      <c r="A1198" s="3">
        <v>35646</v>
      </c>
      <c r="B1198" s="2">
        <v>6.23</v>
      </c>
      <c r="C1198" s="2">
        <v>6.48</v>
      </c>
      <c r="D1198">
        <f t="shared" si="22"/>
        <v>1997</v>
      </c>
    </row>
    <row r="1199" spans="1:4" x14ac:dyDescent="0.35">
      <c r="A1199" s="3">
        <v>35647</v>
      </c>
      <c r="B1199" s="2">
        <v>6.23</v>
      </c>
      <c r="C1199" s="2">
        <v>6.49</v>
      </c>
      <c r="D1199">
        <f t="shared" si="22"/>
        <v>1997</v>
      </c>
    </row>
    <row r="1200" spans="1:4" x14ac:dyDescent="0.35">
      <c r="A1200" s="3">
        <v>35648</v>
      </c>
      <c r="B1200" s="2">
        <v>6.21</v>
      </c>
      <c r="C1200" s="2">
        <v>6.48</v>
      </c>
      <c r="D1200">
        <f t="shared" si="22"/>
        <v>1997</v>
      </c>
    </row>
    <row r="1201" spans="1:4" x14ac:dyDescent="0.35">
      <c r="A1201" s="3">
        <v>35649</v>
      </c>
      <c r="B1201" s="2">
        <v>6.24</v>
      </c>
      <c r="C1201" s="2">
        <v>6.51</v>
      </c>
      <c r="D1201">
        <f t="shared" si="22"/>
        <v>1997</v>
      </c>
    </row>
    <row r="1202" spans="1:4" x14ac:dyDescent="0.35">
      <c r="A1202" s="3">
        <v>35650</v>
      </c>
      <c r="B1202" s="2">
        <v>6.38</v>
      </c>
      <c r="C1202" s="2">
        <v>6.64</v>
      </c>
      <c r="D1202">
        <f t="shared" si="22"/>
        <v>1997</v>
      </c>
    </row>
    <row r="1203" spans="1:4" x14ac:dyDescent="0.35">
      <c r="A1203" s="3">
        <v>35653</v>
      </c>
      <c r="B1203" s="2">
        <v>6.36</v>
      </c>
      <c r="C1203" s="2">
        <v>6.64</v>
      </c>
      <c r="D1203">
        <f t="shared" si="22"/>
        <v>1997</v>
      </c>
    </row>
    <row r="1204" spans="1:4" x14ac:dyDescent="0.35">
      <c r="A1204" s="3">
        <v>35654</v>
      </c>
      <c r="B1204" s="2">
        <v>6.39</v>
      </c>
      <c r="C1204" s="2">
        <v>6.66</v>
      </c>
      <c r="D1204">
        <f t="shared" si="22"/>
        <v>1997</v>
      </c>
    </row>
    <row r="1205" spans="1:4" x14ac:dyDescent="0.35">
      <c r="A1205" s="3">
        <v>35655</v>
      </c>
      <c r="B1205" s="2">
        <v>6.36</v>
      </c>
      <c r="C1205" s="2">
        <v>6.64</v>
      </c>
      <c r="D1205">
        <f t="shared" si="22"/>
        <v>1997</v>
      </c>
    </row>
    <row r="1206" spans="1:4" x14ac:dyDescent="0.35">
      <c r="A1206" s="3">
        <v>35656</v>
      </c>
      <c r="B1206" s="2">
        <v>6.27</v>
      </c>
      <c r="C1206" s="2">
        <v>6.56</v>
      </c>
      <c r="D1206">
        <f t="shared" si="22"/>
        <v>1997</v>
      </c>
    </row>
    <row r="1207" spans="1:4" x14ac:dyDescent="0.35">
      <c r="A1207" s="3">
        <v>35657</v>
      </c>
      <c r="B1207" s="2">
        <v>6.27</v>
      </c>
      <c r="C1207" s="2">
        <v>6.57</v>
      </c>
      <c r="D1207">
        <f t="shared" si="22"/>
        <v>1997</v>
      </c>
    </row>
    <row r="1208" spans="1:4" x14ac:dyDescent="0.35">
      <c r="A1208" s="3">
        <v>35660</v>
      </c>
      <c r="B1208" s="2">
        <v>6.21</v>
      </c>
      <c r="C1208" s="2">
        <v>6.53</v>
      </c>
      <c r="D1208">
        <f t="shared" si="22"/>
        <v>1997</v>
      </c>
    </row>
    <row r="1209" spans="1:4" x14ac:dyDescent="0.35">
      <c r="A1209" s="3">
        <v>35661</v>
      </c>
      <c r="B1209" s="2">
        <v>6.21</v>
      </c>
      <c r="C1209" s="2">
        <v>6.51</v>
      </c>
      <c r="D1209">
        <f t="shared" si="22"/>
        <v>1997</v>
      </c>
    </row>
    <row r="1210" spans="1:4" x14ac:dyDescent="0.35">
      <c r="A1210" s="3">
        <v>35662</v>
      </c>
      <c r="B1210" s="2">
        <v>6.24</v>
      </c>
      <c r="C1210" s="2">
        <v>6.54</v>
      </c>
      <c r="D1210">
        <f t="shared" si="22"/>
        <v>1997</v>
      </c>
    </row>
    <row r="1211" spans="1:4" x14ac:dyDescent="0.35">
      <c r="A1211" s="3">
        <v>35663</v>
      </c>
      <c r="B1211" s="2">
        <v>6.3</v>
      </c>
      <c r="C1211" s="2">
        <v>6.6</v>
      </c>
      <c r="D1211">
        <f t="shared" si="22"/>
        <v>1997</v>
      </c>
    </row>
    <row r="1212" spans="1:4" x14ac:dyDescent="0.35">
      <c r="A1212" s="3">
        <v>35664</v>
      </c>
      <c r="B1212" s="2">
        <v>6.38</v>
      </c>
      <c r="C1212" s="2">
        <v>6.67</v>
      </c>
      <c r="D1212">
        <f t="shared" si="22"/>
        <v>1997</v>
      </c>
    </row>
    <row r="1213" spans="1:4" x14ac:dyDescent="0.35">
      <c r="A1213" s="3">
        <v>35667</v>
      </c>
      <c r="B1213" s="2">
        <v>6.39</v>
      </c>
      <c r="C1213" s="2">
        <v>6.67</v>
      </c>
      <c r="D1213">
        <f t="shared" si="22"/>
        <v>1997</v>
      </c>
    </row>
    <row r="1214" spans="1:4" x14ac:dyDescent="0.35">
      <c r="A1214" s="3">
        <v>35668</v>
      </c>
      <c r="B1214" s="2">
        <v>6.38</v>
      </c>
      <c r="C1214" s="2">
        <v>6.66</v>
      </c>
      <c r="D1214">
        <f t="shared" si="22"/>
        <v>1997</v>
      </c>
    </row>
    <row r="1215" spans="1:4" x14ac:dyDescent="0.35">
      <c r="A1215" s="3">
        <v>35669</v>
      </c>
      <c r="B1215" s="2">
        <v>6.38</v>
      </c>
      <c r="C1215" s="2">
        <v>6.66</v>
      </c>
      <c r="D1215">
        <f t="shared" si="22"/>
        <v>1997</v>
      </c>
    </row>
    <row r="1216" spans="1:4" x14ac:dyDescent="0.35">
      <c r="A1216" s="3">
        <v>35670</v>
      </c>
      <c r="B1216" s="2">
        <v>6.3</v>
      </c>
      <c r="C1216" s="2">
        <v>6.57</v>
      </c>
      <c r="D1216">
        <f t="shared" si="22"/>
        <v>1997</v>
      </c>
    </row>
    <row r="1217" spans="1:4" x14ac:dyDescent="0.35">
      <c r="A1217" s="3">
        <v>35671</v>
      </c>
      <c r="B1217" s="2">
        <v>6.34</v>
      </c>
      <c r="C1217" s="2">
        <v>6.61</v>
      </c>
      <c r="D1217">
        <f t="shared" si="22"/>
        <v>1997</v>
      </c>
    </row>
    <row r="1218" spans="1:4" x14ac:dyDescent="0.35">
      <c r="A1218" s="3">
        <v>35674</v>
      </c>
      <c r="B1218" s="2" t="s">
        <v>9</v>
      </c>
      <c r="C1218" s="2" t="s">
        <v>9</v>
      </c>
      <c r="D1218">
        <f t="shared" si="22"/>
        <v>1997</v>
      </c>
    </row>
    <row r="1219" spans="1:4" x14ac:dyDescent="0.35">
      <c r="A1219" s="3">
        <v>35675</v>
      </c>
      <c r="B1219" s="2">
        <v>6.31</v>
      </c>
      <c r="C1219" s="2">
        <v>6.58</v>
      </c>
      <c r="D1219">
        <f t="shared" si="22"/>
        <v>1997</v>
      </c>
    </row>
    <row r="1220" spans="1:4" x14ac:dyDescent="0.35">
      <c r="A1220" s="3">
        <v>35676</v>
      </c>
      <c r="B1220" s="2">
        <v>6.33</v>
      </c>
      <c r="C1220" s="2">
        <v>6.6</v>
      </c>
      <c r="D1220">
        <f t="shared" ref="D1220:D1283" si="23">YEAR(A1220)</f>
        <v>1997</v>
      </c>
    </row>
    <row r="1221" spans="1:4" x14ac:dyDescent="0.35">
      <c r="A1221" s="3">
        <v>35677</v>
      </c>
      <c r="B1221" s="2">
        <v>6.33</v>
      </c>
      <c r="C1221" s="2">
        <v>6.61</v>
      </c>
      <c r="D1221">
        <f t="shared" si="23"/>
        <v>1997</v>
      </c>
    </row>
    <row r="1222" spans="1:4" x14ac:dyDescent="0.35">
      <c r="A1222" s="3">
        <v>35678</v>
      </c>
      <c r="B1222" s="2">
        <v>6.37</v>
      </c>
      <c r="C1222" s="2">
        <v>6.65</v>
      </c>
      <c r="D1222">
        <f t="shared" si="23"/>
        <v>1997</v>
      </c>
    </row>
    <row r="1223" spans="1:4" x14ac:dyDescent="0.35">
      <c r="A1223" s="3">
        <v>35681</v>
      </c>
      <c r="B1223" s="2">
        <v>6.33</v>
      </c>
      <c r="C1223" s="2">
        <v>6.62</v>
      </c>
      <c r="D1223">
        <f t="shared" si="23"/>
        <v>1997</v>
      </c>
    </row>
    <row r="1224" spans="1:4" x14ac:dyDescent="0.35">
      <c r="A1224" s="3">
        <v>35682</v>
      </c>
      <c r="B1224" s="2">
        <v>6.34</v>
      </c>
      <c r="C1224" s="2">
        <v>6.63</v>
      </c>
      <c r="D1224">
        <f t="shared" si="23"/>
        <v>1997</v>
      </c>
    </row>
    <row r="1225" spans="1:4" x14ac:dyDescent="0.35">
      <c r="A1225" s="3">
        <v>35683</v>
      </c>
      <c r="B1225" s="2">
        <v>6.37</v>
      </c>
      <c r="C1225" s="2">
        <v>6.66</v>
      </c>
      <c r="D1225">
        <f t="shared" si="23"/>
        <v>1997</v>
      </c>
    </row>
    <row r="1226" spans="1:4" x14ac:dyDescent="0.35">
      <c r="A1226" s="3">
        <v>35684</v>
      </c>
      <c r="B1226" s="2">
        <v>6.39</v>
      </c>
      <c r="C1226" s="2">
        <v>6.68</v>
      </c>
      <c r="D1226">
        <f t="shared" si="23"/>
        <v>1997</v>
      </c>
    </row>
    <row r="1227" spans="1:4" x14ac:dyDescent="0.35">
      <c r="A1227" s="3">
        <v>35685</v>
      </c>
      <c r="B1227" s="2">
        <v>6.29</v>
      </c>
      <c r="C1227" s="2">
        <v>6.59</v>
      </c>
      <c r="D1227">
        <f t="shared" si="23"/>
        <v>1997</v>
      </c>
    </row>
    <row r="1228" spans="1:4" x14ac:dyDescent="0.35">
      <c r="A1228" s="3">
        <v>35688</v>
      </c>
      <c r="B1228" s="2">
        <v>6.28</v>
      </c>
      <c r="C1228" s="2">
        <v>6.58</v>
      </c>
      <c r="D1228">
        <f t="shared" si="23"/>
        <v>1997</v>
      </c>
    </row>
    <row r="1229" spans="1:4" x14ac:dyDescent="0.35">
      <c r="A1229" s="3">
        <v>35689</v>
      </c>
      <c r="B1229" s="2">
        <v>6.11</v>
      </c>
      <c r="C1229" s="2">
        <v>6.41</v>
      </c>
      <c r="D1229">
        <f t="shared" si="23"/>
        <v>1997</v>
      </c>
    </row>
    <row r="1230" spans="1:4" x14ac:dyDescent="0.35">
      <c r="A1230" s="3">
        <v>35690</v>
      </c>
      <c r="B1230" s="2">
        <v>6.1</v>
      </c>
      <c r="C1230" s="2">
        <v>6.39</v>
      </c>
      <c r="D1230">
        <f t="shared" si="23"/>
        <v>1997</v>
      </c>
    </row>
    <row r="1231" spans="1:4" x14ac:dyDescent="0.35">
      <c r="A1231" s="3">
        <v>35691</v>
      </c>
      <c r="B1231" s="2">
        <v>6.11</v>
      </c>
      <c r="C1231" s="2">
        <v>6.4</v>
      </c>
      <c r="D1231">
        <f t="shared" si="23"/>
        <v>1997</v>
      </c>
    </row>
    <row r="1232" spans="1:4" x14ac:dyDescent="0.35">
      <c r="A1232" s="3">
        <v>35692</v>
      </c>
      <c r="B1232" s="2">
        <v>6.09</v>
      </c>
      <c r="C1232" s="2">
        <v>6.38</v>
      </c>
      <c r="D1232">
        <f t="shared" si="23"/>
        <v>1997</v>
      </c>
    </row>
    <row r="1233" spans="1:4" x14ac:dyDescent="0.35">
      <c r="A1233" s="3">
        <v>35695</v>
      </c>
      <c r="B1233" s="2">
        <v>6.06</v>
      </c>
      <c r="C1233" s="2">
        <v>6.35</v>
      </c>
      <c r="D1233">
        <f t="shared" si="23"/>
        <v>1997</v>
      </c>
    </row>
    <row r="1234" spans="1:4" x14ac:dyDescent="0.35">
      <c r="A1234" s="3">
        <v>35696</v>
      </c>
      <c r="B1234" s="2">
        <v>6.1</v>
      </c>
      <c r="C1234" s="2">
        <v>6.38</v>
      </c>
      <c r="D1234">
        <f t="shared" si="23"/>
        <v>1997</v>
      </c>
    </row>
    <row r="1235" spans="1:4" x14ac:dyDescent="0.35">
      <c r="A1235" s="3">
        <v>35697</v>
      </c>
      <c r="B1235" s="2">
        <v>6.04</v>
      </c>
      <c r="C1235" s="2">
        <v>6.32</v>
      </c>
      <c r="D1235">
        <f t="shared" si="23"/>
        <v>1997</v>
      </c>
    </row>
    <row r="1236" spans="1:4" x14ac:dyDescent="0.35">
      <c r="A1236" s="3">
        <v>35698</v>
      </c>
      <c r="B1236" s="2">
        <v>6.13</v>
      </c>
      <c r="C1236" s="2">
        <v>6.4</v>
      </c>
      <c r="D1236">
        <f t="shared" si="23"/>
        <v>1997</v>
      </c>
    </row>
    <row r="1237" spans="1:4" x14ac:dyDescent="0.35">
      <c r="A1237" s="3">
        <v>35699</v>
      </c>
      <c r="B1237" s="2">
        <v>6.08</v>
      </c>
      <c r="C1237" s="2">
        <v>6.37</v>
      </c>
      <c r="D1237">
        <f t="shared" si="23"/>
        <v>1997</v>
      </c>
    </row>
    <row r="1238" spans="1:4" x14ac:dyDescent="0.35">
      <c r="A1238" s="3">
        <v>35702</v>
      </c>
      <c r="B1238" s="2">
        <v>6.1</v>
      </c>
      <c r="C1238" s="2">
        <v>6.39</v>
      </c>
      <c r="D1238">
        <f t="shared" si="23"/>
        <v>1997</v>
      </c>
    </row>
    <row r="1239" spans="1:4" x14ac:dyDescent="0.35">
      <c r="A1239" s="3">
        <v>35703</v>
      </c>
      <c r="B1239" s="2">
        <v>6.12</v>
      </c>
      <c r="C1239" s="2">
        <v>6.41</v>
      </c>
      <c r="D1239">
        <f t="shared" si="23"/>
        <v>1997</v>
      </c>
    </row>
    <row r="1240" spans="1:4" x14ac:dyDescent="0.35">
      <c r="A1240" s="3">
        <v>35704</v>
      </c>
      <c r="B1240" s="2">
        <v>6.04</v>
      </c>
      <c r="C1240" s="2">
        <v>6.33</v>
      </c>
      <c r="D1240">
        <f t="shared" si="23"/>
        <v>1997</v>
      </c>
    </row>
    <row r="1241" spans="1:4" x14ac:dyDescent="0.35">
      <c r="A1241" s="3">
        <v>35705</v>
      </c>
      <c r="B1241" s="2">
        <v>6.01</v>
      </c>
      <c r="C1241" s="2">
        <v>6.31</v>
      </c>
      <c r="D1241">
        <f t="shared" si="23"/>
        <v>1997</v>
      </c>
    </row>
    <row r="1242" spans="1:4" x14ac:dyDescent="0.35">
      <c r="A1242" s="3">
        <v>35706</v>
      </c>
      <c r="B1242" s="2">
        <v>6.01</v>
      </c>
      <c r="C1242" s="2">
        <v>6.3</v>
      </c>
      <c r="D1242">
        <f t="shared" si="23"/>
        <v>1997</v>
      </c>
    </row>
    <row r="1243" spans="1:4" x14ac:dyDescent="0.35">
      <c r="A1243" s="3">
        <v>35709</v>
      </c>
      <c r="B1243" s="2">
        <v>5.96</v>
      </c>
      <c r="C1243" s="2">
        <v>6.27</v>
      </c>
      <c r="D1243">
        <f t="shared" si="23"/>
        <v>1997</v>
      </c>
    </row>
    <row r="1244" spans="1:4" x14ac:dyDescent="0.35">
      <c r="A1244" s="3">
        <v>35710</v>
      </c>
      <c r="B1244" s="2">
        <v>5.94</v>
      </c>
      <c r="C1244" s="2">
        <v>6.24</v>
      </c>
      <c r="D1244">
        <f t="shared" si="23"/>
        <v>1997</v>
      </c>
    </row>
    <row r="1245" spans="1:4" x14ac:dyDescent="0.35">
      <c r="A1245" s="3">
        <v>35711</v>
      </c>
      <c r="B1245" s="2">
        <v>6.08</v>
      </c>
      <c r="C1245" s="2">
        <v>6.37</v>
      </c>
      <c r="D1245">
        <f t="shared" si="23"/>
        <v>1997</v>
      </c>
    </row>
    <row r="1246" spans="1:4" x14ac:dyDescent="0.35">
      <c r="A1246" s="3">
        <v>35712</v>
      </c>
      <c r="B1246" s="2">
        <v>6.09</v>
      </c>
      <c r="C1246" s="2">
        <v>6.38</v>
      </c>
      <c r="D1246">
        <f t="shared" si="23"/>
        <v>1997</v>
      </c>
    </row>
    <row r="1247" spans="1:4" x14ac:dyDescent="0.35">
      <c r="A1247" s="3">
        <v>35713</v>
      </c>
      <c r="B1247" s="2">
        <v>6.15</v>
      </c>
      <c r="C1247" s="2">
        <v>6.44</v>
      </c>
      <c r="D1247">
        <f t="shared" si="23"/>
        <v>1997</v>
      </c>
    </row>
    <row r="1248" spans="1:4" x14ac:dyDescent="0.35">
      <c r="A1248" s="3">
        <v>35716</v>
      </c>
      <c r="B1248" s="2" t="s">
        <v>9</v>
      </c>
      <c r="C1248" s="2" t="s">
        <v>9</v>
      </c>
      <c r="D1248">
        <f t="shared" si="23"/>
        <v>1997</v>
      </c>
    </row>
    <row r="1249" spans="1:4" x14ac:dyDescent="0.35">
      <c r="A1249" s="3">
        <v>35717</v>
      </c>
      <c r="B1249" s="2">
        <v>6.07</v>
      </c>
      <c r="C1249" s="2">
        <v>6.36</v>
      </c>
      <c r="D1249">
        <f t="shared" si="23"/>
        <v>1997</v>
      </c>
    </row>
    <row r="1250" spans="1:4" x14ac:dyDescent="0.35">
      <c r="A1250" s="3">
        <v>35718</v>
      </c>
      <c r="B1250" s="2">
        <v>6.1</v>
      </c>
      <c r="C1250" s="2">
        <v>6.39</v>
      </c>
      <c r="D1250">
        <f t="shared" si="23"/>
        <v>1997</v>
      </c>
    </row>
    <row r="1251" spans="1:4" x14ac:dyDescent="0.35">
      <c r="A1251" s="3">
        <v>35719</v>
      </c>
      <c r="B1251" s="2">
        <v>6.09</v>
      </c>
      <c r="C1251" s="2">
        <v>6.39</v>
      </c>
      <c r="D1251">
        <f t="shared" si="23"/>
        <v>1997</v>
      </c>
    </row>
    <row r="1252" spans="1:4" x14ac:dyDescent="0.35">
      <c r="A1252" s="3">
        <v>35720</v>
      </c>
      <c r="B1252" s="2">
        <v>6.17</v>
      </c>
      <c r="C1252" s="2">
        <v>6.44</v>
      </c>
      <c r="D1252">
        <f t="shared" si="23"/>
        <v>1997</v>
      </c>
    </row>
    <row r="1253" spans="1:4" x14ac:dyDescent="0.35">
      <c r="A1253" s="3">
        <v>35723</v>
      </c>
      <c r="B1253" s="2">
        <v>6.15</v>
      </c>
      <c r="C1253" s="2">
        <v>6.42</v>
      </c>
      <c r="D1253">
        <f t="shared" si="23"/>
        <v>1997</v>
      </c>
    </row>
    <row r="1254" spans="1:4" x14ac:dyDescent="0.35">
      <c r="A1254" s="3">
        <v>35724</v>
      </c>
      <c r="B1254" s="2">
        <v>6.14</v>
      </c>
      <c r="C1254" s="2">
        <v>6.42</v>
      </c>
      <c r="D1254">
        <f t="shared" si="23"/>
        <v>1997</v>
      </c>
    </row>
    <row r="1255" spans="1:4" x14ac:dyDescent="0.35">
      <c r="A1255" s="3">
        <v>35725</v>
      </c>
      <c r="B1255" s="2">
        <v>6.12</v>
      </c>
      <c r="C1255" s="2">
        <v>6.41</v>
      </c>
      <c r="D1255">
        <f t="shared" si="23"/>
        <v>1997</v>
      </c>
    </row>
    <row r="1256" spans="1:4" x14ac:dyDescent="0.35">
      <c r="A1256" s="3">
        <v>35726</v>
      </c>
      <c r="B1256" s="2">
        <v>6.04</v>
      </c>
      <c r="C1256" s="2">
        <v>6.33</v>
      </c>
      <c r="D1256">
        <f t="shared" si="23"/>
        <v>1997</v>
      </c>
    </row>
    <row r="1257" spans="1:4" x14ac:dyDescent="0.35">
      <c r="A1257" s="3">
        <v>35727</v>
      </c>
      <c r="B1257" s="2">
        <v>6.01</v>
      </c>
      <c r="C1257" s="2">
        <v>6.3</v>
      </c>
      <c r="D1257">
        <f t="shared" si="23"/>
        <v>1997</v>
      </c>
    </row>
    <row r="1258" spans="1:4" x14ac:dyDescent="0.35">
      <c r="A1258" s="3">
        <v>35730</v>
      </c>
      <c r="B1258" s="2">
        <v>5.91</v>
      </c>
      <c r="C1258" s="2">
        <v>6.24</v>
      </c>
      <c r="D1258">
        <f t="shared" si="23"/>
        <v>1997</v>
      </c>
    </row>
    <row r="1259" spans="1:4" x14ac:dyDescent="0.35">
      <c r="A1259" s="3">
        <v>35731</v>
      </c>
      <c r="B1259" s="2">
        <v>5.98</v>
      </c>
      <c r="C1259" s="2">
        <v>6.29</v>
      </c>
      <c r="D1259">
        <f t="shared" si="23"/>
        <v>1997</v>
      </c>
    </row>
    <row r="1260" spans="1:4" x14ac:dyDescent="0.35">
      <c r="A1260" s="3">
        <v>35732</v>
      </c>
      <c r="B1260" s="2">
        <v>5.91</v>
      </c>
      <c r="C1260" s="2">
        <v>6.23</v>
      </c>
      <c r="D1260">
        <f t="shared" si="23"/>
        <v>1997</v>
      </c>
    </row>
    <row r="1261" spans="1:4" x14ac:dyDescent="0.35">
      <c r="A1261" s="3">
        <v>35733</v>
      </c>
      <c r="B1261" s="2">
        <v>5.84</v>
      </c>
      <c r="C1261" s="2">
        <v>6.17</v>
      </c>
      <c r="D1261">
        <f t="shared" si="23"/>
        <v>1997</v>
      </c>
    </row>
    <row r="1262" spans="1:4" x14ac:dyDescent="0.35">
      <c r="A1262" s="3">
        <v>35734</v>
      </c>
      <c r="B1262" s="2">
        <v>5.84</v>
      </c>
      <c r="C1262" s="2">
        <v>6.15</v>
      </c>
      <c r="D1262">
        <f t="shared" si="23"/>
        <v>1997</v>
      </c>
    </row>
    <row r="1263" spans="1:4" x14ac:dyDescent="0.35">
      <c r="A1263" s="3">
        <v>35737</v>
      </c>
      <c r="B1263" s="2">
        <v>5.91</v>
      </c>
      <c r="C1263" s="2">
        <v>6.21</v>
      </c>
      <c r="D1263">
        <f t="shared" si="23"/>
        <v>1997</v>
      </c>
    </row>
    <row r="1264" spans="1:4" x14ac:dyDescent="0.35">
      <c r="A1264" s="3">
        <v>35738</v>
      </c>
      <c r="B1264" s="2">
        <v>5.95</v>
      </c>
      <c r="C1264" s="2">
        <v>6.25</v>
      </c>
      <c r="D1264">
        <f t="shared" si="23"/>
        <v>1997</v>
      </c>
    </row>
    <row r="1265" spans="1:4" x14ac:dyDescent="0.35">
      <c r="A1265" s="3">
        <v>35739</v>
      </c>
      <c r="B1265" s="2">
        <v>5.95</v>
      </c>
      <c r="C1265" s="2">
        <v>6.24</v>
      </c>
      <c r="D1265">
        <f t="shared" si="23"/>
        <v>1997</v>
      </c>
    </row>
    <row r="1266" spans="1:4" x14ac:dyDescent="0.35">
      <c r="A1266" s="3">
        <v>35740</v>
      </c>
      <c r="B1266" s="2">
        <v>5.9</v>
      </c>
      <c r="C1266" s="2">
        <v>6.15</v>
      </c>
      <c r="D1266">
        <f t="shared" si="23"/>
        <v>1997</v>
      </c>
    </row>
    <row r="1267" spans="1:4" x14ac:dyDescent="0.35">
      <c r="A1267" s="3">
        <v>35741</v>
      </c>
      <c r="B1267" s="2">
        <v>5.9</v>
      </c>
      <c r="C1267" s="2">
        <v>6.14</v>
      </c>
      <c r="D1267">
        <f t="shared" si="23"/>
        <v>1997</v>
      </c>
    </row>
    <row r="1268" spans="1:4" x14ac:dyDescent="0.35">
      <c r="A1268" s="3">
        <v>35744</v>
      </c>
      <c r="B1268" s="2">
        <v>5.91</v>
      </c>
      <c r="C1268" s="2">
        <v>6.15</v>
      </c>
      <c r="D1268">
        <f t="shared" si="23"/>
        <v>1997</v>
      </c>
    </row>
    <row r="1269" spans="1:4" x14ac:dyDescent="0.35">
      <c r="A1269" s="3">
        <v>35745</v>
      </c>
      <c r="B1269" s="2" t="s">
        <v>9</v>
      </c>
      <c r="C1269" s="2" t="s">
        <v>9</v>
      </c>
      <c r="D1269">
        <f t="shared" si="23"/>
        <v>1997</v>
      </c>
    </row>
    <row r="1270" spans="1:4" x14ac:dyDescent="0.35">
      <c r="A1270" s="3">
        <v>35746</v>
      </c>
      <c r="B1270" s="2">
        <v>5.89</v>
      </c>
      <c r="C1270" s="2">
        <v>6.13</v>
      </c>
      <c r="D1270">
        <f t="shared" si="23"/>
        <v>1997</v>
      </c>
    </row>
    <row r="1271" spans="1:4" x14ac:dyDescent="0.35">
      <c r="A1271" s="3">
        <v>35747</v>
      </c>
      <c r="B1271" s="2">
        <v>5.87</v>
      </c>
      <c r="C1271" s="2">
        <v>6.11</v>
      </c>
      <c r="D1271">
        <f t="shared" si="23"/>
        <v>1997</v>
      </c>
    </row>
    <row r="1272" spans="1:4" x14ac:dyDescent="0.35">
      <c r="A1272" s="3">
        <v>35748</v>
      </c>
      <c r="B1272" s="2">
        <v>5.86</v>
      </c>
      <c r="C1272" s="2">
        <v>6.09</v>
      </c>
      <c r="D1272">
        <f t="shared" si="23"/>
        <v>1997</v>
      </c>
    </row>
    <row r="1273" spans="1:4" x14ac:dyDescent="0.35">
      <c r="A1273" s="3">
        <v>35751</v>
      </c>
      <c r="B1273" s="2">
        <v>5.85</v>
      </c>
      <c r="C1273" s="2">
        <v>6.07</v>
      </c>
      <c r="D1273">
        <f t="shared" si="23"/>
        <v>1997</v>
      </c>
    </row>
    <row r="1274" spans="1:4" x14ac:dyDescent="0.35">
      <c r="A1274" s="3">
        <v>35752</v>
      </c>
      <c r="B1274" s="2">
        <v>5.85</v>
      </c>
      <c r="C1274" s="2">
        <v>6.07</v>
      </c>
      <c r="D1274">
        <f t="shared" si="23"/>
        <v>1997</v>
      </c>
    </row>
    <row r="1275" spans="1:4" x14ac:dyDescent="0.35">
      <c r="A1275" s="3">
        <v>35753</v>
      </c>
      <c r="B1275" s="2">
        <v>5.82</v>
      </c>
      <c r="C1275" s="2">
        <v>6.03</v>
      </c>
      <c r="D1275">
        <f t="shared" si="23"/>
        <v>1997</v>
      </c>
    </row>
    <row r="1276" spans="1:4" x14ac:dyDescent="0.35">
      <c r="A1276" s="3">
        <v>35754</v>
      </c>
      <c r="B1276" s="2">
        <v>5.84</v>
      </c>
      <c r="C1276" s="2">
        <v>6.05</v>
      </c>
      <c r="D1276">
        <f t="shared" si="23"/>
        <v>1997</v>
      </c>
    </row>
    <row r="1277" spans="1:4" x14ac:dyDescent="0.35">
      <c r="A1277" s="3">
        <v>35755</v>
      </c>
      <c r="B1277" s="2">
        <v>5.82</v>
      </c>
      <c r="C1277" s="2">
        <v>6.04</v>
      </c>
      <c r="D1277">
        <f t="shared" si="23"/>
        <v>1997</v>
      </c>
    </row>
    <row r="1278" spans="1:4" x14ac:dyDescent="0.35">
      <c r="A1278" s="3">
        <v>35758</v>
      </c>
      <c r="B1278" s="2">
        <v>5.86</v>
      </c>
      <c r="C1278" s="2">
        <v>6.08</v>
      </c>
      <c r="D1278">
        <f t="shared" si="23"/>
        <v>1997</v>
      </c>
    </row>
    <row r="1279" spans="1:4" x14ac:dyDescent="0.35">
      <c r="A1279" s="3">
        <v>35759</v>
      </c>
      <c r="B1279" s="2">
        <v>5.85</v>
      </c>
      <c r="C1279" s="2">
        <v>6.06</v>
      </c>
      <c r="D1279">
        <f t="shared" si="23"/>
        <v>1997</v>
      </c>
    </row>
    <row r="1280" spans="1:4" x14ac:dyDescent="0.35">
      <c r="A1280" s="3">
        <v>35760</v>
      </c>
      <c r="B1280" s="2">
        <v>5.86</v>
      </c>
      <c r="C1280" s="2">
        <v>6.06</v>
      </c>
      <c r="D1280">
        <f t="shared" si="23"/>
        <v>1997</v>
      </c>
    </row>
    <row r="1281" spans="1:4" x14ac:dyDescent="0.35">
      <c r="A1281" s="3">
        <v>35761</v>
      </c>
      <c r="B1281" s="2" t="s">
        <v>9</v>
      </c>
      <c r="C1281" s="2" t="s">
        <v>9</v>
      </c>
      <c r="D1281">
        <f t="shared" si="23"/>
        <v>1997</v>
      </c>
    </row>
    <row r="1282" spans="1:4" x14ac:dyDescent="0.35">
      <c r="A1282" s="3">
        <v>35762</v>
      </c>
      <c r="B1282" s="2">
        <v>5.86</v>
      </c>
      <c r="C1282" s="2">
        <v>6.04</v>
      </c>
      <c r="D1282">
        <f t="shared" si="23"/>
        <v>1997</v>
      </c>
    </row>
    <row r="1283" spans="1:4" x14ac:dyDescent="0.35">
      <c r="A1283" s="3">
        <v>35765</v>
      </c>
      <c r="B1283" s="2">
        <v>5.86</v>
      </c>
      <c r="C1283" s="2">
        <v>6.04</v>
      </c>
      <c r="D1283">
        <f t="shared" si="23"/>
        <v>1997</v>
      </c>
    </row>
    <row r="1284" spans="1:4" x14ac:dyDescent="0.35">
      <c r="A1284" s="3">
        <v>35766</v>
      </c>
      <c r="B1284" s="2">
        <v>5.86</v>
      </c>
      <c r="C1284" s="2">
        <v>6.03</v>
      </c>
      <c r="D1284">
        <f t="shared" ref="D1284:D1347" si="24">YEAR(A1284)</f>
        <v>1997</v>
      </c>
    </row>
    <row r="1285" spans="1:4" x14ac:dyDescent="0.35">
      <c r="A1285" s="3">
        <v>35767</v>
      </c>
      <c r="B1285" s="2">
        <v>5.83</v>
      </c>
      <c r="C1285" s="2">
        <v>6.02</v>
      </c>
      <c r="D1285">
        <f t="shared" si="24"/>
        <v>1997</v>
      </c>
    </row>
    <row r="1286" spans="1:4" x14ac:dyDescent="0.35">
      <c r="A1286" s="3">
        <v>35768</v>
      </c>
      <c r="B1286" s="2">
        <v>5.84</v>
      </c>
      <c r="C1286" s="2">
        <v>6.04</v>
      </c>
      <c r="D1286">
        <f t="shared" si="24"/>
        <v>1997</v>
      </c>
    </row>
    <row r="1287" spans="1:4" x14ac:dyDescent="0.35">
      <c r="A1287" s="3">
        <v>35769</v>
      </c>
      <c r="B1287" s="2">
        <v>5.92</v>
      </c>
      <c r="C1287" s="2">
        <v>6.09</v>
      </c>
      <c r="D1287">
        <f t="shared" si="24"/>
        <v>1997</v>
      </c>
    </row>
    <row r="1288" spans="1:4" x14ac:dyDescent="0.35">
      <c r="A1288" s="3">
        <v>35772</v>
      </c>
      <c r="B1288" s="2">
        <v>5.96</v>
      </c>
      <c r="C1288" s="2">
        <v>6.14</v>
      </c>
      <c r="D1288">
        <f t="shared" si="24"/>
        <v>1997</v>
      </c>
    </row>
    <row r="1289" spans="1:4" x14ac:dyDescent="0.35">
      <c r="A1289" s="3">
        <v>35773</v>
      </c>
      <c r="B1289" s="2">
        <v>5.95</v>
      </c>
      <c r="C1289" s="2">
        <v>6.14</v>
      </c>
      <c r="D1289">
        <f t="shared" si="24"/>
        <v>1997</v>
      </c>
    </row>
    <row r="1290" spans="1:4" x14ac:dyDescent="0.35">
      <c r="A1290" s="3">
        <v>35774</v>
      </c>
      <c r="B1290" s="2">
        <v>5.9</v>
      </c>
      <c r="C1290" s="2">
        <v>6.1</v>
      </c>
      <c r="D1290">
        <f t="shared" si="24"/>
        <v>1997</v>
      </c>
    </row>
    <row r="1291" spans="1:4" x14ac:dyDescent="0.35">
      <c r="A1291" s="3">
        <v>35775</v>
      </c>
      <c r="B1291" s="2">
        <v>5.82</v>
      </c>
      <c r="C1291" s="2">
        <v>6.02</v>
      </c>
      <c r="D1291">
        <f t="shared" si="24"/>
        <v>1997</v>
      </c>
    </row>
    <row r="1292" spans="1:4" x14ac:dyDescent="0.35">
      <c r="A1292" s="3">
        <v>35776</v>
      </c>
      <c r="B1292" s="2">
        <v>5.74</v>
      </c>
      <c r="C1292" s="2">
        <v>5.94</v>
      </c>
      <c r="D1292">
        <f t="shared" si="24"/>
        <v>1997</v>
      </c>
    </row>
    <row r="1293" spans="1:4" x14ac:dyDescent="0.35">
      <c r="A1293" s="3">
        <v>35779</v>
      </c>
      <c r="B1293" s="2">
        <v>5.78</v>
      </c>
      <c r="C1293" s="2">
        <v>5.97</v>
      </c>
      <c r="D1293">
        <f t="shared" si="24"/>
        <v>1997</v>
      </c>
    </row>
    <row r="1294" spans="1:4" x14ac:dyDescent="0.35">
      <c r="A1294" s="3">
        <v>35780</v>
      </c>
      <c r="B1294" s="2">
        <v>5.77</v>
      </c>
      <c r="C1294" s="2">
        <v>5.96</v>
      </c>
      <c r="D1294">
        <f t="shared" si="24"/>
        <v>1997</v>
      </c>
    </row>
    <row r="1295" spans="1:4" x14ac:dyDescent="0.35">
      <c r="A1295" s="3">
        <v>35781</v>
      </c>
      <c r="B1295" s="2">
        <v>5.81</v>
      </c>
      <c r="C1295" s="2">
        <v>5.99</v>
      </c>
      <c r="D1295">
        <f t="shared" si="24"/>
        <v>1997</v>
      </c>
    </row>
    <row r="1296" spans="1:4" x14ac:dyDescent="0.35">
      <c r="A1296" s="3">
        <v>35782</v>
      </c>
      <c r="B1296" s="2">
        <v>5.76</v>
      </c>
      <c r="C1296" s="2">
        <v>5.94</v>
      </c>
      <c r="D1296">
        <f t="shared" si="24"/>
        <v>1997</v>
      </c>
    </row>
    <row r="1297" spans="1:4" x14ac:dyDescent="0.35">
      <c r="A1297" s="3">
        <v>35783</v>
      </c>
      <c r="B1297" s="2">
        <v>5.72</v>
      </c>
      <c r="C1297" s="2">
        <v>5.92</v>
      </c>
      <c r="D1297">
        <f t="shared" si="24"/>
        <v>1997</v>
      </c>
    </row>
    <row r="1298" spans="1:4" x14ac:dyDescent="0.35">
      <c r="A1298" s="3">
        <v>35786</v>
      </c>
      <c r="B1298" s="2">
        <v>5.72</v>
      </c>
      <c r="C1298" s="2">
        <v>5.89</v>
      </c>
      <c r="D1298">
        <f t="shared" si="24"/>
        <v>1997</v>
      </c>
    </row>
    <row r="1299" spans="1:4" x14ac:dyDescent="0.35">
      <c r="A1299" s="3">
        <v>35787</v>
      </c>
      <c r="B1299" s="2">
        <v>5.73</v>
      </c>
      <c r="C1299" s="2">
        <v>5.9</v>
      </c>
      <c r="D1299">
        <f t="shared" si="24"/>
        <v>1997</v>
      </c>
    </row>
    <row r="1300" spans="1:4" x14ac:dyDescent="0.35">
      <c r="A1300" s="3">
        <v>35788</v>
      </c>
      <c r="B1300" s="2">
        <v>5.76</v>
      </c>
      <c r="C1300" s="2">
        <v>5.91</v>
      </c>
      <c r="D1300">
        <f t="shared" si="24"/>
        <v>1997</v>
      </c>
    </row>
    <row r="1301" spans="1:4" x14ac:dyDescent="0.35">
      <c r="A1301" s="3">
        <v>35789</v>
      </c>
      <c r="B1301" s="2" t="s">
        <v>9</v>
      </c>
      <c r="C1301" s="2" t="s">
        <v>9</v>
      </c>
      <c r="D1301">
        <f t="shared" si="24"/>
        <v>1997</v>
      </c>
    </row>
    <row r="1302" spans="1:4" x14ac:dyDescent="0.35">
      <c r="A1302" s="3">
        <v>35790</v>
      </c>
      <c r="B1302" s="2">
        <v>5.75</v>
      </c>
      <c r="C1302" s="2">
        <v>5.9</v>
      </c>
      <c r="D1302">
        <f t="shared" si="24"/>
        <v>1997</v>
      </c>
    </row>
    <row r="1303" spans="1:4" x14ac:dyDescent="0.35">
      <c r="A1303" s="3">
        <v>35793</v>
      </c>
      <c r="B1303" s="2">
        <v>5.76</v>
      </c>
      <c r="C1303" s="2">
        <v>5.93</v>
      </c>
      <c r="D1303">
        <f t="shared" si="24"/>
        <v>1997</v>
      </c>
    </row>
    <row r="1304" spans="1:4" x14ac:dyDescent="0.35">
      <c r="A1304" s="3">
        <v>35794</v>
      </c>
      <c r="B1304" s="2">
        <v>5.8</v>
      </c>
      <c r="C1304" s="2">
        <v>5.98</v>
      </c>
      <c r="D1304">
        <f t="shared" si="24"/>
        <v>1997</v>
      </c>
    </row>
    <row r="1305" spans="1:4" x14ac:dyDescent="0.35">
      <c r="A1305" s="3">
        <v>35795</v>
      </c>
      <c r="B1305" s="2">
        <v>5.75</v>
      </c>
      <c r="C1305" s="2">
        <v>5.93</v>
      </c>
      <c r="D1305">
        <f t="shared" si="24"/>
        <v>1997</v>
      </c>
    </row>
    <row r="1306" spans="1:4" x14ac:dyDescent="0.35">
      <c r="A1306" s="3">
        <v>35796</v>
      </c>
      <c r="B1306" s="2" t="s">
        <v>9</v>
      </c>
      <c r="C1306" s="2" t="s">
        <v>9</v>
      </c>
      <c r="D1306">
        <f t="shared" si="24"/>
        <v>1998</v>
      </c>
    </row>
    <row r="1307" spans="1:4" x14ac:dyDescent="0.35">
      <c r="A1307" s="3">
        <v>35797</v>
      </c>
      <c r="B1307" s="2">
        <v>5.67</v>
      </c>
      <c r="C1307" s="2">
        <v>5.86</v>
      </c>
      <c r="D1307">
        <f t="shared" si="24"/>
        <v>1998</v>
      </c>
    </row>
    <row r="1308" spans="1:4" x14ac:dyDescent="0.35">
      <c r="A1308" s="3">
        <v>35800</v>
      </c>
      <c r="B1308" s="2">
        <v>5.52</v>
      </c>
      <c r="C1308" s="2">
        <v>5.74</v>
      </c>
      <c r="D1308">
        <f t="shared" si="24"/>
        <v>1998</v>
      </c>
    </row>
    <row r="1309" spans="1:4" x14ac:dyDescent="0.35">
      <c r="A1309" s="3">
        <v>35801</v>
      </c>
      <c r="B1309" s="2">
        <v>5.49</v>
      </c>
      <c r="C1309" s="2">
        <v>5.73</v>
      </c>
      <c r="D1309">
        <f t="shared" si="24"/>
        <v>1998</v>
      </c>
    </row>
    <row r="1310" spans="1:4" x14ac:dyDescent="0.35">
      <c r="A1310" s="3">
        <v>35802</v>
      </c>
      <c r="B1310" s="2">
        <v>5.55</v>
      </c>
      <c r="C1310" s="2">
        <v>5.8</v>
      </c>
      <c r="D1310">
        <f t="shared" si="24"/>
        <v>1998</v>
      </c>
    </row>
    <row r="1311" spans="1:4" x14ac:dyDescent="0.35">
      <c r="A1311" s="3">
        <v>35803</v>
      </c>
      <c r="B1311" s="2">
        <v>5.49</v>
      </c>
      <c r="C1311" s="2">
        <v>5.75</v>
      </c>
      <c r="D1311">
        <f t="shared" si="24"/>
        <v>1998</v>
      </c>
    </row>
    <row r="1312" spans="1:4" x14ac:dyDescent="0.35">
      <c r="A1312" s="3">
        <v>35804</v>
      </c>
      <c r="B1312" s="2">
        <v>5.4</v>
      </c>
      <c r="C1312" s="2">
        <v>5.71</v>
      </c>
      <c r="D1312">
        <f t="shared" si="24"/>
        <v>1998</v>
      </c>
    </row>
    <row r="1313" spans="1:4" x14ac:dyDescent="0.35">
      <c r="A1313" s="3">
        <v>35807</v>
      </c>
      <c r="B1313" s="2">
        <v>5.39</v>
      </c>
      <c r="C1313" s="2">
        <v>5.7</v>
      </c>
      <c r="D1313">
        <f t="shared" si="24"/>
        <v>1998</v>
      </c>
    </row>
    <row r="1314" spans="1:4" x14ac:dyDescent="0.35">
      <c r="A1314" s="3">
        <v>35808</v>
      </c>
      <c r="B1314" s="2">
        <v>5.41</v>
      </c>
      <c r="C1314" s="2">
        <v>5.71</v>
      </c>
      <c r="D1314">
        <f t="shared" si="24"/>
        <v>1998</v>
      </c>
    </row>
    <row r="1315" spans="1:4" x14ac:dyDescent="0.35">
      <c r="A1315" s="3">
        <v>35809</v>
      </c>
      <c r="B1315" s="2">
        <v>5.45</v>
      </c>
      <c r="C1315" s="2">
        <v>5.74</v>
      </c>
      <c r="D1315">
        <f t="shared" si="24"/>
        <v>1998</v>
      </c>
    </row>
    <row r="1316" spans="1:4" x14ac:dyDescent="0.35">
      <c r="A1316" s="3">
        <v>35810</v>
      </c>
      <c r="B1316" s="2">
        <v>5.48</v>
      </c>
      <c r="C1316" s="2">
        <v>5.74</v>
      </c>
      <c r="D1316">
        <f t="shared" si="24"/>
        <v>1998</v>
      </c>
    </row>
    <row r="1317" spans="1:4" x14ac:dyDescent="0.35">
      <c r="A1317" s="3">
        <v>35811</v>
      </c>
      <c r="B1317" s="2">
        <v>5.54</v>
      </c>
      <c r="C1317" s="2">
        <v>5.81</v>
      </c>
      <c r="D1317">
        <f t="shared" si="24"/>
        <v>1998</v>
      </c>
    </row>
    <row r="1318" spans="1:4" x14ac:dyDescent="0.35">
      <c r="A1318" s="3">
        <v>35814</v>
      </c>
      <c r="B1318" s="2" t="s">
        <v>9</v>
      </c>
      <c r="C1318" s="2" t="s">
        <v>9</v>
      </c>
      <c r="D1318">
        <f t="shared" si="24"/>
        <v>1998</v>
      </c>
    </row>
    <row r="1319" spans="1:4" x14ac:dyDescent="0.35">
      <c r="A1319" s="3">
        <v>35815</v>
      </c>
      <c r="B1319" s="2">
        <v>5.57</v>
      </c>
      <c r="C1319" s="2">
        <v>5.83</v>
      </c>
      <c r="D1319">
        <f t="shared" si="24"/>
        <v>1998</v>
      </c>
    </row>
    <row r="1320" spans="1:4" x14ac:dyDescent="0.35">
      <c r="A1320" s="3">
        <v>35816</v>
      </c>
      <c r="B1320" s="2">
        <v>5.54</v>
      </c>
      <c r="C1320" s="2">
        <v>5.81</v>
      </c>
      <c r="D1320">
        <f t="shared" si="24"/>
        <v>1998</v>
      </c>
    </row>
    <row r="1321" spans="1:4" x14ac:dyDescent="0.35">
      <c r="A1321" s="3">
        <v>35817</v>
      </c>
      <c r="B1321" s="2">
        <v>5.56</v>
      </c>
      <c r="C1321" s="2">
        <v>5.85</v>
      </c>
      <c r="D1321">
        <f t="shared" si="24"/>
        <v>1998</v>
      </c>
    </row>
    <row r="1322" spans="1:4" x14ac:dyDescent="0.35">
      <c r="A1322" s="3">
        <v>35818</v>
      </c>
      <c r="B1322" s="2">
        <v>5.7</v>
      </c>
      <c r="C1322" s="2">
        <v>5.98</v>
      </c>
      <c r="D1322">
        <f t="shared" si="24"/>
        <v>1998</v>
      </c>
    </row>
    <row r="1323" spans="1:4" x14ac:dyDescent="0.35">
      <c r="A1323" s="3">
        <v>35821</v>
      </c>
      <c r="B1323" s="2">
        <v>5.63</v>
      </c>
      <c r="C1323" s="2">
        <v>5.9</v>
      </c>
      <c r="D1323">
        <f t="shared" si="24"/>
        <v>1998</v>
      </c>
    </row>
    <row r="1324" spans="1:4" x14ac:dyDescent="0.35">
      <c r="A1324" s="3">
        <v>35822</v>
      </c>
      <c r="B1324" s="2">
        <v>5.7</v>
      </c>
      <c r="C1324" s="2">
        <v>5.95</v>
      </c>
      <c r="D1324">
        <f t="shared" si="24"/>
        <v>1998</v>
      </c>
    </row>
    <row r="1325" spans="1:4" x14ac:dyDescent="0.35">
      <c r="A1325" s="3">
        <v>35823</v>
      </c>
      <c r="B1325" s="2">
        <v>5.69</v>
      </c>
      <c r="C1325" s="2">
        <v>5.94</v>
      </c>
      <c r="D1325">
        <f t="shared" si="24"/>
        <v>1998</v>
      </c>
    </row>
    <row r="1326" spans="1:4" x14ac:dyDescent="0.35">
      <c r="A1326" s="3">
        <v>35824</v>
      </c>
      <c r="B1326" s="2">
        <v>5.58</v>
      </c>
      <c r="C1326" s="2">
        <v>5.85</v>
      </c>
      <c r="D1326">
        <f t="shared" si="24"/>
        <v>1998</v>
      </c>
    </row>
    <row r="1327" spans="1:4" x14ac:dyDescent="0.35">
      <c r="A1327" s="3">
        <v>35825</v>
      </c>
      <c r="B1327" s="2">
        <v>5.53</v>
      </c>
      <c r="C1327" s="2">
        <v>5.82</v>
      </c>
      <c r="D1327">
        <f t="shared" si="24"/>
        <v>1998</v>
      </c>
    </row>
    <row r="1328" spans="1:4" x14ac:dyDescent="0.35">
      <c r="A1328" s="3">
        <v>35828</v>
      </c>
      <c r="B1328" s="2">
        <v>5.57</v>
      </c>
      <c r="C1328" s="2">
        <v>5.87</v>
      </c>
      <c r="D1328">
        <f t="shared" si="24"/>
        <v>1998</v>
      </c>
    </row>
    <row r="1329" spans="1:4" x14ac:dyDescent="0.35">
      <c r="A1329" s="3">
        <v>35829</v>
      </c>
      <c r="B1329" s="2">
        <v>5.56</v>
      </c>
      <c r="C1329" s="2">
        <v>5.86</v>
      </c>
      <c r="D1329">
        <f t="shared" si="24"/>
        <v>1998</v>
      </c>
    </row>
    <row r="1330" spans="1:4" x14ac:dyDescent="0.35">
      <c r="A1330" s="3">
        <v>35830</v>
      </c>
      <c r="B1330" s="2">
        <v>5.57</v>
      </c>
      <c r="C1330" s="2">
        <v>5.87</v>
      </c>
      <c r="D1330">
        <f t="shared" si="24"/>
        <v>1998</v>
      </c>
    </row>
    <row r="1331" spans="1:4" x14ac:dyDescent="0.35">
      <c r="A1331" s="3">
        <v>35831</v>
      </c>
      <c r="B1331" s="2">
        <v>5.62</v>
      </c>
      <c r="C1331" s="2">
        <v>5.92</v>
      </c>
      <c r="D1331">
        <f t="shared" si="24"/>
        <v>1998</v>
      </c>
    </row>
    <row r="1332" spans="1:4" x14ac:dyDescent="0.35">
      <c r="A1332" s="3">
        <v>35832</v>
      </c>
      <c r="B1332" s="2">
        <v>5.62</v>
      </c>
      <c r="C1332" s="2">
        <v>5.92</v>
      </c>
      <c r="D1332">
        <f t="shared" si="24"/>
        <v>1998</v>
      </c>
    </row>
    <row r="1333" spans="1:4" x14ac:dyDescent="0.35">
      <c r="A1333" s="3">
        <v>35835</v>
      </c>
      <c r="B1333" s="2">
        <v>5.65</v>
      </c>
      <c r="C1333" s="2">
        <v>5.94</v>
      </c>
      <c r="D1333">
        <f t="shared" si="24"/>
        <v>1998</v>
      </c>
    </row>
    <row r="1334" spans="1:4" x14ac:dyDescent="0.35">
      <c r="A1334" s="3">
        <v>35836</v>
      </c>
      <c r="B1334" s="2">
        <v>5.64</v>
      </c>
      <c r="C1334" s="2">
        <v>5.93</v>
      </c>
      <c r="D1334">
        <f t="shared" si="24"/>
        <v>1998</v>
      </c>
    </row>
    <row r="1335" spans="1:4" x14ac:dyDescent="0.35">
      <c r="A1335" s="3">
        <v>35837</v>
      </c>
      <c r="B1335" s="2">
        <v>5.53</v>
      </c>
      <c r="C1335" s="2">
        <v>5.86</v>
      </c>
      <c r="D1335">
        <f t="shared" si="24"/>
        <v>1998</v>
      </c>
    </row>
    <row r="1336" spans="1:4" x14ac:dyDescent="0.35">
      <c r="A1336" s="3">
        <v>35838</v>
      </c>
      <c r="B1336" s="2">
        <v>5.52</v>
      </c>
      <c r="C1336" s="2">
        <v>5.87</v>
      </c>
      <c r="D1336">
        <f t="shared" si="24"/>
        <v>1998</v>
      </c>
    </row>
    <row r="1337" spans="1:4" x14ac:dyDescent="0.35">
      <c r="A1337" s="3">
        <v>35839</v>
      </c>
      <c r="B1337" s="2">
        <v>5.49</v>
      </c>
      <c r="C1337" s="2">
        <v>5.85</v>
      </c>
      <c r="D1337">
        <f t="shared" si="24"/>
        <v>1998</v>
      </c>
    </row>
    <row r="1338" spans="1:4" x14ac:dyDescent="0.35">
      <c r="A1338" s="3">
        <v>35842</v>
      </c>
      <c r="B1338" s="2" t="s">
        <v>9</v>
      </c>
      <c r="C1338" s="2" t="s">
        <v>9</v>
      </c>
      <c r="D1338">
        <f t="shared" si="24"/>
        <v>1998</v>
      </c>
    </row>
    <row r="1339" spans="1:4" x14ac:dyDescent="0.35">
      <c r="A1339" s="3">
        <v>35843</v>
      </c>
      <c r="B1339" s="2">
        <v>5.44</v>
      </c>
      <c r="C1339" s="2">
        <v>5.8</v>
      </c>
      <c r="D1339">
        <f t="shared" si="24"/>
        <v>1998</v>
      </c>
    </row>
    <row r="1340" spans="1:4" x14ac:dyDescent="0.35">
      <c r="A1340" s="3">
        <v>35844</v>
      </c>
      <c r="B1340" s="2">
        <v>5.49</v>
      </c>
      <c r="C1340" s="2">
        <v>5.84</v>
      </c>
      <c r="D1340">
        <f t="shared" si="24"/>
        <v>1998</v>
      </c>
    </row>
    <row r="1341" spans="1:4" x14ac:dyDescent="0.35">
      <c r="A1341" s="3">
        <v>35845</v>
      </c>
      <c r="B1341" s="2">
        <v>5.51</v>
      </c>
      <c r="C1341" s="2">
        <v>5.85</v>
      </c>
      <c r="D1341">
        <f t="shared" si="24"/>
        <v>1998</v>
      </c>
    </row>
    <row r="1342" spans="1:4" x14ac:dyDescent="0.35">
      <c r="A1342" s="3">
        <v>35846</v>
      </c>
      <c r="B1342" s="2">
        <v>5.54</v>
      </c>
      <c r="C1342" s="2">
        <v>5.87</v>
      </c>
      <c r="D1342">
        <f t="shared" si="24"/>
        <v>1998</v>
      </c>
    </row>
    <row r="1343" spans="1:4" x14ac:dyDescent="0.35">
      <c r="A1343" s="3">
        <v>35849</v>
      </c>
      <c r="B1343" s="2">
        <v>5.58</v>
      </c>
      <c r="C1343" s="2">
        <v>5.91</v>
      </c>
      <c r="D1343">
        <f t="shared" si="24"/>
        <v>1998</v>
      </c>
    </row>
    <row r="1344" spans="1:4" x14ac:dyDescent="0.35">
      <c r="A1344" s="3">
        <v>35850</v>
      </c>
      <c r="B1344" s="2">
        <v>5.69</v>
      </c>
      <c r="C1344" s="2">
        <v>5.97</v>
      </c>
      <c r="D1344">
        <f t="shared" si="24"/>
        <v>1998</v>
      </c>
    </row>
    <row r="1345" spans="1:4" x14ac:dyDescent="0.35">
      <c r="A1345" s="3">
        <v>35851</v>
      </c>
      <c r="B1345" s="2">
        <v>5.63</v>
      </c>
      <c r="C1345" s="2">
        <v>5.93</v>
      </c>
      <c r="D1345">
        <f t="shared" si="24"/>
        <v>1998</v>
      </c>
    </row>
    <row r="1346" spans="1:4" x14ac:dyDescent="0.35">
      <c r="A1346" s="3">
        <v>35852</v>
      </c>
      <c r="B1346" s="2">
        <v>5.65</v>
      </c>
      <c r="C1346" s="2">
        <v>5.95</v>
      </c>
      <c r="D1346">
        <f t="shared" si="24"/>
        <v>1998</v>
      </c>
    </row>
    <row r="1347" spans="1:4" x14ac:dyDescent="0.35">
      <c r="A1347" s="3">
        <v>35853</v>
      </c>
      <c r="B1347" s="2">
        <v>5.62</v>
      </c>
      <c r="C1347" s="2">
        <v>5.92</v>
      </c>
      <c r="D1347">
        <f t="shared" si="24"/>
        <v>1998</v>
      </c>
    </row>
    <row r="1348" spans="1:4" x14ac:dyDescent="0.35">
      <c r="A1348" s="3">
        <v>35856</v>
      </c>
      <c r="B1348" s="2">
        <v>5.72</v>
      </c>
      <c r="C1348" s="2">
        <v>6.03</v>
      </c>
      <c r="D1348">
        <f t="shared" ref="D1348:D1411" si="25">YEAR(A1348)</f>
        <v>1998</v>
      </c>
    </row>
    <row r="1349" spans="1:4" x14ac:dyDescent="0.35">
      <c r="A1349" s="3">
        <v>35857</v>
      </c>
      <c r="B1349" s="2">
        <v>5.77</v>
      </c>
      <c r="C1349" s="2">
        <v>6.07</v>
      </c>
      <c r="D1349">
        <f t="shared" si="25"/>
        <v>1998</v>
      </c>
    </row>
    <row r="1350" spans="1:4" x14ac:dyDescent="0.35">
      <c r="A1350" s="3">
        <v>35858</v>
      </c>
      <c r="B1350" s="2">
        <v>5.76</v>
      </c>
      <c r="C1350" s="2">
        <v>6.05</v>
      </c>
      <c r="D1350">
        <f t="shared" si="25"/>
        <v>1998</v>
      </c>
    </row>
    <row r="1351" spans="1:4" x14ac:dyDescent="0.35">
      <c r="A1351" s="3">
        <v>35859</v>
      </c>
      <c r="B1351" s="2">
        <v>5.78</v>
      </c>
      <c r="C1351" s="2">
        <v>6.07</v>
      </c>
      <c r="D1351">
        <f t="shared" si="25"/>
        <v>1998</v>
      </c>
    </row>
    <row r="1352" spans="1:4" x14ac:dyDescent="0.35">
      <c r="A1352" s="3">
        <v>35860</v>
      </c>
      <c r="B1352" s="2">
        <v>5.73</v>
      </c>
      <c r="C1352" s="2">
        <v>6.02</v>
      </c>
      <c r="D1352">
        <f t="shared" si="25"/>
        <v>1998</v>
      </c>
    </row>
    <row r="1353" spans="1:4" x14ac:dyDescent="0.35">
      <c r="A1353" s="3">
        <v>35863</v>
      </c>
      <c r="B1353" s="2">
        <v>5.67</v>
      </c>
      <c r="C1353" s="2">
        <v>5.97</v>
      </c>
      <c r="D1353">
        <f t="shared" si="25"/>
        <v>1998</v>
      </c>
    </row>
    <row r="1354" spans="1:4" x14ac:dyDescent="0.35">
      <c r="A1354" s="3">
        <v>35864</v>
      </c>
      <c r="B1354" s="2">
        <v>5.67</v>
      </c>
      <c r="C1354" s="2">
        <v>5.97</v>
      </c>
      <c r="D1354">
        <f t="shared" si="25"/>
        <v>1998</v>
      </c>
    </row>
    <row r="1355" spans="1:4" x14ac:dyDescent="0.35">
      <c r="A1355" s="3">
        <v>35865</v>
      </c>
      <c r="B1355" s="2">
        <v>5.63</v>
      </c>
      <c r="C1355" s="2">
        <v>5.93</v>
      </c>
      <c r="D1355">
        <f t="shared" si="25"/>
        <v>1998</v>
      </c>
    </row>
    <row r="1356" spans="1:4" x14ac:dyDescent="0.35">
      <c r="A1356" s="3">
        <v>35866</v>
      </c>
      <c r="B1356" s="2">
        <v>5.56</v>
      </c>
      <c r="C1356" s="2">
        <v>5.87</v>
      </c>
      <c r="D1356">
        <f t="shared" si="25"/>
        <v>1998</v>
      </c>
    </row>
    <row r="1357" spans="1:4" x14ac:dyDescent="0.35">
      <c r="A1357" s="3">
        <v>35867</v>
      </c>
      <c r="B1357" s="2">
        <v>5.58</v>
      </c>
      <c r="C1357" s="2">
        <v>5.89</v>
      </c>
      <c r="D1357">
        <f t="shared" si="25"/>
        <v>1998</v>
      </c>
    </row>
    <row r="1358" spans="1:4" x14ac:dyDescent="0.35">
      <c r="A1358" s="3">
        <v>35870</v>
      </c>
      <c r="B1358" s="2">
        <v>5.54</v>
      </c>
      <c r="C1358" s="2">
        <v>5.86</v>
      </c>
      <c r="D1358">
        <f t="shared" si="25"/>
        <v>1998</v>
      </c>
    </row>
    <row r="1359" spans="1:4" x14ac:dyDescent="0.35">
      <c r="A1359" s="3">
        <v>35871</v>
      </c>
      <c r="B1359" s="2">
        <v>5.56</v>
      </c>
      <c r="C1359" s="2">
        <v>5.89</v>
      </c>
      <c r="D1359">
        <f t="shared" si="25"/>
        <v>1998</v>
      </c>
    </row>
    <row r="1360" spans="1:4" x14ac:dyDescent="0.35">
      <c r="A1360" s="3">
        <v>35872</v>
      </c>
      <c r="B1360" s="2">
        <v>5.58</v>
      </c>
      <c r="C1360" s="2">
        <v>5.91</v>
      </c>
      <c r="D1360">
        <f t="shared" si="25"/>
        <v>1998</v>
      </c>
    </row>
    <row r="1361" spans="1:4" x14ac:dyDescent="0.35">
      <c r="A1361" s="3">
        <v>35873</v>
      </c>
      <c r="B1361" s="2">
        <v>5.58</v>
      </c>
      <c r="C1361" s="2">
        <v>5.9</v>
      </c>
      <c r="D1361">
        <f t="shared" si="25"/>
        <v>1998</v>
      </c>
    </row>
    <row r="1362" spans="1:4" x14ac:dyDescent="0.35">
      <c r="A1362" s="3">
        <v>35874</v>
      </c>
      <c r="B1362" s="2">
        <v>5.57</v>
      </c>
      <c r="C1362" s="2">
        <v>5.89</v>
      </c>
      <c r="D1362">
        <f t="shared" si="25"/>
        <v>1998</v>
      </c>
    </row>
    <row r="1363" spans="1:4" x14ac:dyDescent="0.35">
      <c r="A1363" s="3">
        <v>35877</v>
      </c>
      <c r="B1363" s="2">
        <v>5.57</v>
      </c>
      <c r="C1363" s="2">
        <v>5.88</v>
      </c>
      <c r="D1363">
        <f t="shared" si="25"/>
        <v>1998</v>
      </c>
    </row>
    <row r="1364" spans="1:4" x14ac:dyDescent="0.35">
      <c r="A1364" s="3">
        <v>35878</v>
      </c>
      <c r="B1364" s="2">
        <v>5.58</v>
      </c>
      <c r="C1364" s="2">
        <v>5.88</v>
      </c>
      <c r="D1364">
        <f t="shared" si="25"/>
        <v>1998</v>
      </c>
    </row>
    <row r="1365" spans="1:4" x14ac:dyDescent="0.35">
      <c r="A1365" s="3">
        <v>35879</v>
      </c>
      <c r="B1365" s="2">
        <v>5.64</v>
      </c>
      <c r="C1365" s="2">
        <v>5.94</v>
      </c>
      <c r="D1365">
        <f t="shared" si="25"/>
        <v>1998</v>
      </c>
    </row>
    <row r="1366" spans="1:4" x14ac:dyDescent="0.35">
      <c r="A1366" s="3">
        <v>35880</v>
      </c>
      <c r="B1366" s="2">
        <v>5.68</v>
      </c>
      <c r="C1366" s="2">
        <v>5.96</v>
      </c>
      <c r="D1366">
        <f t="shared" si="25"/>
        <v>1998</v>
      </c>
    </row>
    <row r="1367" spans="1:4" x14ac:dyDescent="0.35">
      <c r="A1367" s="3">
        <v>35881</v>
      </c>
      <c r="B1367" s="2">
        <v>5.68</v>
      </c>
      <c r="C1367" s="2">
        <v>5.96</v>
      </c>
      <c r="D1367">
        <f t="shared" si="25"/>
        <v>1998</v>
      </c>
    </row>
    <row r="1368" spans="1:4" x14ac:dyDescent="0.35">
      <c r="A1368" s="3">
        <v>35884</v>
      </c>
      <c r="B1368" s="2">
        <v>5.72</v>
      </c>
      <c r="C1368" s="2">
        <v>5.98</v>
      </c>
      <c r="D1368">
        <f t="shared" si="25"/>
        <v>1998</v>
      </c>
    </row>
    <row r="1369" spans="1:4" x14ac:dyDescent="0.35">
      <c r="A1369" s="3">
        <v>35885</v>
      </c>
      <c r="B1369" s="2">
        <v>5.67</v>
      </c>
      <c r="C1369" s="2">
        <v>5.94</v>
      </c>
      <c r="D1369">
        <f t="shared" si="25"/>
        <v>1998</v>
      </c>
    </row>
    <row r="1370" spans="1:4" x14ac:dyDescent="0.35">
      <c r="A1370" s="3">
        <v>35886</v>
      </c>
      <c r="B1370" s="2">
        <v>5.62</v>
      </c>
      <c r="C1370" s="2">
        <v>5.9</v>
      </c>
      <c r="D1370">
        <f t="shared" si="25"/>
        <v>1998</v>
      </c>
    </row>
    <row r="1371" spans="1:4" x14ac:dyDescent="0.35">
      <c r="A1371" s="3">
        <v>35887</v>
      </c>
      <c r="B1371" s="2">
        <v>5.56</v>
      </c>
      <c r="C1371" s="2">
        <v>5.85</v>
      </c>
      <c r="D1371">
        <f t="shared" si="25"/>
        <v>1998</v>
      </c>
    </row>
    <row r="1372" spans="1:4" x14ac:dyDescent="0.35">
      <c r="A1372" s="3">
        <v>35888</v>
      </c>
      <c r="B1372" s="2">
        <v>5.47</v>
      </c>
      <c r="C1372" s="2">
        <v>5.78</v>
      </c>
      <c r="D1372">
        <f t="shared" si="25"/>
        <v>1998</v>
      </c>
    </row>
    <row r="1373" spans="1:4" x14ac:dyDescent="0.35">
      <c r="A1373" s="3">
        <v>35891</v>
      </c>
      <c r="B1373" s="2">
        <v>5.51</v>
      </c>
      <c r="C1373" s="2">
        <v>5.82</v>
      </c>
      <c r="D1373">
        <f t="shared" si="25"/>
        <v>1998</v>
      </c>
    </row>
    <row r="1374" spans="1:4" x14ac:dyDescent="0.35">
      <c r="A1374" s="3">
        <v>35892</v>
      </c>
      <c r="B1374" s="2">
        <v>5.53</v>
      </c>
      <c r="C1374" s="2">
        <v>5.84</v>
      </c>
      <c r="D1374">
        <f t="shared" si="25"/>
        <v>1998</v>
      </c>
    </row>
    <row r="1375" spans="1:4" x14ac:dyDescent="0.35">
      <c r="A1375" s="3">
        <v>35893</v>
      </c>
      <c r="B1375" s="2">
        <v>5.58</v>
      </c>
      <c r="C1375" s="2">
        <v>5.9</v>
      </c>
      <c r="D1375">
        <f t="shared" si="25"/>
        <v>1998</v>
      </c>
    </row>
    <row r="1376" spans="1:4" x14ac:dyDescent="0.35">
      <c r="A1376" s="3">
        <v>35894</v>
      </c>
      <c r="B1376" s="2">
        <v>5.59</v>
      </c>
      <c r="C1376" s="2">
        <v>5.88</v>
      </c>
      <c r="D1376">
        <f t="shared" si="25"/>
        <v>1998</v>
      </c>
    </row>
    <row r="1377" spans="1:4" x14ac:dyDescent="0.35">
      <c r="A1377" s="3">
        <v>35895</v>
      </c>
      <c r="B1377" s="2" t="s">
        <v>9</v>
      </c>
      <c r="C1377" s="2" t="s">
        <v>9</v>
      </c>
      <c r="D1377">
        <f t="shared" si="25"/>
        <v>1998</v>
      </c>
    </row>
    <row r="1378" spans="1:4" x14ac:dyDescent="0.35">
      <c r="A1378" s="3">
        <v>35898</v>
      </c>
      <c r="B1378" s="2">
        <v>5.66</v>
      </c>
      <c r="C1378" s="2">
        <v>5.94</v>
      </c>
      <c r="D1378">
        <f t="shared" si="25"/>
        <v>1998</v>
      </c>
    </row>
    <row r="1379" spans="1:4" x14ac:dyDescent="0.35">
      <c r="A1379" s="3">
        <v>35899</v>
      </c>
      <c r="B1379" s="2">
        <v>5.63</v>
      </c>
      <c r="C1379" s="2">
        <v>5.91</v>
      </c>
      <c r="D1379">
        <f t="shared" si="25"/>
        <v>1998</v>
      </c>
    </row>
    <row r="1380" spans="1:4" x14ac:dyDescent="0.35">
      <c r="A1380" s="3">
        <v>35900</v>
      </c>
      <c r="B1380" s="2">
        <v>5.6</v>
      </c>
      <c r="C1380" s="2">
        <v>5.89</v>
      </c>
      <c r="D1380">
        <f t="shared" si="25"/>
        <v>1998</v>
      </c>
    </row>
    <row r="1381" spans="1:4" x14ac:dyDescent="0.35">
      <c r="A1381" s="3">
        <v>35901</v>
      </c>
      <c r="B1381" s="2">
        <v>5.59</v>
      </c>
      <c r="C1381" s="2">
        <v>5.87</v>
      </c>
      <c r="D1381">
        <f t="shared" si="25"/>
        <v>1998</v>
      </c>
    </row>
    <row r="1382" spans="1:4" x14ac:dyDescent="0.35">
      <c r="A1382" s="3">
        <v>35902</v>
      </c>
      <c r="B1382" s="2">
        <v>5.59</v>
      </c>
      <c r="C1382" s="2">
        <v>5.88</v>
      </c>
      <c r="D1382">
        <f t="shared" si="25"/>
        <v>1998</v>
      </c>
    </row>
    <row r="1383" spans="1:4" x14ac:dyDescent="0.35">
      <c r="A1383" s="3">
        <v>35905</v>
      </c>
      <c r="B1383" s="2">
        <v>5.65</v>
      </c>
      <c r="C1383" s="2">
        <v>5.92</v>
      </c>
      <c r="D1383">
        <f t="shared" si="25"/>
        <v>1998</v>
      </c>
    </row>
    <row r="1384" spans="1:4" x14ac:dyDescent="0.35">
      <c r="A1384" s="3">
        <v>35906</v>
      </c>
      <c r="B1384" s="2">
        <v>5.68</v>
      </c>
      <c r="C1384" s="2">
        <v>5.96</v>
      </c>
      <c r="D1384">
        <f t="shared" si="25"/>
        <v>1998</v>
      </c>
    </row>
    <row r="1385" spans="1:4" x14ac:dyDescent="0.35">
      <c r="A1385" s="3">
        <v>35907</v>
      </c>
      <c r="B1385" s="2">
        <v>5.68</v>
      </c>
      <c r="C1385" s="2">
        <v>5.96</v>
      </c>
      <c r="D1385">
        <f t="shared" si="25"/>
        <v>1998</v>
      </c>
    </row>
    <row r="1386" spans="1:4" x14ac:dyDescent="0.35">
      <c r="A1386" s="3">
        <v>35908</v>
      </c>
      <c r="B1386" s="2">
        <v>5.69</v>
      </c>
      <c r="C1386" s="2">
        <v>5.98</v>
      </c>
      <c r="D1386">
        <f t="shared" si="25"/>
        <v>1998</v>
      </c>
    </row>
    <row r="1387" spans="1:4" x14ac:dyDescent="0.35">
      <c r="A1387" s="3">
        <v>35909</v>
      </c>
      <c r="B1387" s="2">
        <v>5.67</v>
      </c>
      <c r="C1387" s="2">
        <v>5.95</v>
      </c>
      <c r="D1387">
        <f t="shared" si="25"/>
        <v>1998</v>
      </c>
    </row>
    <row r="1388" spans="1:4" x14ac:dyDescent="0.35">
      <c r="A1388" s="3">
        <v>35912</v>
      </c>
      <c r="B1388" s="2">
        <v>5.8</v>
      </c>
      <c r="C1388" s="2">
        <v>6.07</v>
      </c>
      <c r="D1388">
        <f t="shared" si="25"/>
        <v>1998</v>
      </c>
    </row>
    <row r="1389" spans="1:4" x14ac:dyDescent="0.35">
      <c r="A1389" s="3">
        <v>35913</v>
      </c>
      <c r="B1389" s="2">
        <v>5.8</v>
      </c>
      <c r="C1389" s="2">
        <v>6.07</v>
      </c>
      <c r="D1389">
        <f t="shared" si="25"/>
        <v>1998</v>
      </c>
    </row>
    <row r="1390" spans="1:4" x14ac:dyDescent="0.35">
      <c r="A1390" s="3">
        <v>35914</v>
      </c>
      <c r="B1390" s="2">
        <v>5.81</v>
      </c>
      <c r="C1390" s="2">
        <v>6.08</v>
      </c>
      <c r="D1390">
        <f t="shared" si="25"/>
        <v>1998</v>
      </c>
    </row>
    <row r="1391" spans="1:4" x14ac:dyDescent="0.35">
      <c r="A1391" s="3">
        <v>35915</v>
      </c>
      <c r="B1391" s="2">
        <v>5.68</v>
      </c>
      <c r="C1391" s="2">
        <v>5.95</v>
      </c>
      <c r="D1391">
        <f t="shared" si="25"/>
        <v>1998</v>
      </c>
    </row>
    <row r="1392" spans="1:4" x14ac:dyDescent="0.35">
      <c r="A1392" s="3">
        <v>35916</v>
      </c>
      <c r="B1392" s="2">
        <v>5.67</v>
      </c>
      <c r="C1392" s="2">
        <v>5.94</v>
      </c>
      <c r="D1392">
        <f t="shared" si="25"/>
        <v>1998</v>
      </c>
    </row>
    <row r="1393" spans="1:4" x14ac:dyDescent="0.35">
      <c r="A1393" s="3">
        <v>35919</v>
      </c>
      <c r="B1393" s="2">
        <v>5.67</v>
      </c>
      <c r="C1393" s="2">
        <v>5.94</v>
      </c>
      <c r="D1393">
        <f t="shared" si="25"/>
        <v>1998</v>
      </c>
    </row>
    <row r="1394" spans="1:4" x14ac:dyDescent="0.35">
      <c r="A1394" s="3">
        <v>35920</v>
      </c>
      <c r="B1394" s="2">
        <v>5.7</v>
      </c>
      <c r="C1394" s="2">
        <v>5.98</v>
      </c>
      <c r="D1394">
        <f t="shared" si="25"/>
        <v>1998</v>
      </c>
    </row>
    <row r="1395" spans="1:4" x14ac:dyDescent="0.35">
      <c r="A1395" s="3">
        <v>35921</v>
      </c>
      <c r="B1395" s="2">
        <v>5.67</v>
      </c>
      <c r="C1395" s="2">
        <v>5.94</v>
      </c>
      <c r="D1395">
        <f t="shared" si="25"/>
        <v>1998</v>
      </c>
    </row>
    <row r="1396" spans="1:4" x14ac:dyDescent="0.35">
      <c r="A1396" s="3">
        <v>35922</v>
      </c>
      <c r="B1396" s="2">
        <v>5.67</v>
      </c>
      <c r="C1396" s="2">
        <v>5.95</v>
      </c>
      <c r="D1396">
        <f t="shared" si="25"/>
        <v>1998</v>
      </c>
    </row>
    <row r="1397" spans="1:4" x14ac:dyDescent="0.35">
      <c r="A1397" s="3">
        <v>35923</v>
      </c>
      <c r="B1397" s="2">
        <v>5.71</v>
      </c>
      <c r="C1397" s="2">
        <v>5.98</v>
      </c>
      <c r="D1397">
        <f t="shared" si="25"/>
        <v>1998</v>
      </c>
    </row>
    <row r="1398" spans="1:4" x14ac:dyDescent="0.35">
      <c r="A1398" s="3">
        <v>35926</v>
      </c>
      <c r="B1398" s="2">
        <v>5.79</v>
      </c>
      <c r="C1398" s="2">
        <v>6.04</v>
      </c>
      <c r="D1398">
        <f t="shared" si="25"/>
        <v>1998</v>
      </c>
    </row>
    <row r="1399" spans="1:4" x14ac:dyDescent="0.35">
      <c r="A1399" s="3">
        <v>35927</v>
      </c>
      <c r="B1399" s="2">
        <v>5.7</v>
      </c>
      <c r="C1399" s="2">
        <v>5.96</v>
      </c>
      <c r="D1399">
        <f t="shared" si="25"/>
        <v>1998</v>
      </c>
    </row>
    <row r="1400" spans="1:4" x14ac:dyDescent="0.35">
      <c r="A1400" s="3">
        <v>35928</v>
      </c>
      <c r="B1400" s="2">
        <v>5.64</v>
      </c>
      <c r="C1400" s="2">
        <v>5.95</v>
      </c>
      <c r="D1400">
        <f t="shared" si="25"/>
        <v>1998</v>
      </c>
    </row>
    <row r="1401" spans="1:4" x14ac:dyDescent="0.35">
      <c r="A1401" s="3">
        <v>35929</v>
      </c>
      <c r="B1401" s="2">
        <v>5.67</v>
      </c>
      <c r="C1401" s="2">
        <v>5.98</v>
      </c>
      <c r="D1401">
        <f t="shared" si="25"/>
        <v>1998</v>
      </c>
    </row>
    <row r="1402" spans="1:4" x14ac:dyDescent="0.35">
      <c r="A1402" s="3">
        <v>35930</v>
      </c>
      <c r="B1402" s="2">
        <v>5.68</v>
      </c>
      <c r="C1402" s="2">
        <v>5.97</v>
      </c>
      <c r="D1402">
        <f t="shared" si="25"/>
        <v>1998</v>
      </c>
    </row>
    <row r="1403" spans="1:4" x14ac:dyDescent="0.35">
      <c r="A1403" s="3">
        <v>35933</v>
      </c>
      <c r="B1403" s="2">
        <v>5.64</v>
      </c>
      <c r="C1403" s="2">
        <v>5.92</v>
      </c>
      <c r="D1403">
        <f t="shared" si="25"/>
        <v>1998</v>
      </c>
    </row>
    <row r="1404" spans="1:4" x14ac:dyDescent="0.35">
      <c r="A1404" s="3">
        <v>35934</v>
      </c>
      <c r="B1404" s="2">
        <v>5.65</v>
      </c>
      <c r="C1404" s="2">
        <v>5.94</v>
      </c>
      <c r="D1404">
        <f t="shared" si="25"/>
        <v>1998</v>
      </c>
    </row>
    <row r="1405" spans="1:4" x14ac:dyDescent="0.35">
      <c r="A1405" s="3">
        <v>35935</v>
      </c>
      <c r="B1405" s="2">
        <v>5.61</v>
      </c>
      <c r="C1405" s="2">
        <v>5.89</v>
      </c>
      <c r="D1405">
        <f t="shared" si="25"/>
        <v>1998</v>
      </c>
    </row>
    <row r="1406" spans="1:4" x14ac:dyDescent="0.35">
      <c r="A1406" s="3">
        <v>35936</v>
      </c>
      <c r="B1406" s="2">
        <v>5.65</v>
      </c>
      <c r="C1406" s="2">
        <v>5.93</v>
      </c>
      <c r="D1406">
        <f t="shared" si="25"/>
        <v>1998</v>
      </c>
    </row>
    <row r="1407" spans="1:4" x14ac:dyDescent="0.35">
      <c r="A1407" s="3">
        <v>35937</v>
      </c>
      <c r="B1407" s="2">
        <v>5.64</v>
      </c>
      <c r="C1407" s="2">
        <v>5.9</v>
      </c>
      <c r="D1407">
        <f t="shared" si="25"/>
        <v>1998</v>
      </c>
    </row>
    <row r="1408" spans="1:4" x14ac:dyDescent="0.35">
      <c r="A1408" s="3">
        <v>35940</v>
      </c>
      <c r="B1408" s="2" t="s">
        <v>9</v>
      </c>
      <c r="C1408" s="2" t="s">
        <v>9</v>
      </c>
      <c r="D1408">
        <f t="shared" si="25"/>
        <v>1998</v>
      </c>
    </row>
    <row r="1409" spans="1:4" x14ac:dyDescent="0.35">
      <c r="A1409" s="3">
        <v>35941</v>
      </c>
      <c r="B1409" s="2">
        <v>5.59</v>
      </c>
      <c r="C1409" s="2">
        <v>5.85</v>
      </c>
      <c r="D1409">
        <f t="shared" si="25"/>
        <v>1998</v>
      </c>
    </row>
    <row r="1410" spans="1:4" x14ac:dyDescent="0.35">
      <c r="A1410" s="3">
        <v>35942</v>
      </c>
      <c r="B1410" s="2">
        <v>5.56</v>
      </c>
      <c r="C1410" s="2">
        <v>5.83</v>
      </c>
      <c r="D1410">
        <f t="shared" si="25"/>
        <v>1998</v>
      </c>
    </row>
    <row r="1411" spans="1:4" x14ac:dyDescent="0.35">
      <c r="A1411" s="3">
        <v>35943</v>
      </c>
      <c r="B1411" s="2">
        <v>5.58</v>
      </c>
      <c r="C1411" s="2">
        <v>5.83</v>
      </c>
      <c r="D1411">
        <f t="shared" si="25"/>
        <v>1998</v>
      </c>
    </row>
    <row r="1412" spans="1:4" x14ac:dyDescent="0.35">
      <c r="A1412" s="3">
        <v>35944</v>
      </c>
      <c r="B1412" s="2">
        <v>5.56</v>
      </c>
      <c r="C1412" s="2">
        <v>5.81</v>
      </c>
      <c r="D1412">
        <f t="shared" ref="D1412:D1475" si="26">YEAR(A1412)</f>
        <v>1998</v>
      </c>
    </row>
    <row r="1413" spans="1:4" x14ac:dyDescent="0.35">
      <c r="A1413" s="3">
        <v>35947</v>
      </c>
      <c r="B1413" s="2">
        <v>5.53</v>
      </c>
      <c r="C1413" s="2">
        <v>5.78</v>
      </c>
      <c r="D1413">
        <f t="shared" si="26"/>
        <v>1998</v>
      </c>
    </row>
    <row r="1414" spans="1:4" x14ac:dyDescent="0.35">
      <c r="A1414" s="3">
        <v>35948</v>
      </c>
      <c r="B1414" s="2">
        <v>5.56</v>
      </c>
      <c r="C1414" s="2">
        <v>5.8</v>
      </c>
      <c r="D1414">
        <f t="shared" si="26"/>
        <v>1998</v>
      </c>
    </row>
    <row r="1415" spans="1:4" x14ac:dyDescent="0.35">
      <c r="A1415" s="3">
        <v>35949</v>
      </c>
      <c r="B1415" s="2">
        <v>5.57</v>
      </c>
      <c r="C1415" s="2">
        <v>5.8</v>
      </c>
      <c r="D1415">
        <f t="shared" si="26"/>
        <v>1998</v>
      </c>
    </row>
    <row r="1416" spans="1:4" x14ac:dyDescent="0.35">
      <c r="A1416" s="3">
        <v>35950</v>
      </c>
      <c r="B1416" s="2">
        <v>5.59</v>
      </c>
      <c r="C1416" s="2">
        <v>5.82</v>
      </c>
      <c r="D1416">
        <f t="shared" si="26"/>
        <v>1998</v>
      </c>
    </row>
    <row r="1417" spans="1:4" x14ac:dyDescent="0.35">
      <c r="A1417" s="3">
        <v>35951</v>
      </c>
      <c r="B1417" s="2">
        <v>5.58</v>
      </c>
      <c r="C1417" s="2">
        <v>5.79</v>
      </c>
      <c r="D1417">
        <f t="shared" si="26"/>
        <v>1998</v>
      </c>
    </row>
    <row r="1418" spans="1:4" x14ac:dyDescent="0.35">
      <c r="A1418" s="3">
        <v>35954</v>
      </c>
      <c r="B1418" s="2">
        <v>5.58</v>
      </c>
      <c r="C1418" s="2">
        <v>5.79</v>
      </c>
      <c r="D1418">
        <f t="shared" si="26"/>
        <v>1998</v>
      </c>
    </row>
    <row r="1419" spans="1:4" x14ac:dyDescent="0.35">
      <c r="A1419" s="3">
        <v>35955</v>
      </c>
      <c r="B1419" s="2">
        <v>5.59</v>
      </c>
      <c r="C1419" s="2">
        <v>5.79</v>
      </c>
      <c r="D1419">
        <f t="shared" si="26"/>
        <v>1998</v>
      </c>
    </row>
    <row r="1420" spans="1:4" x14ac:dyDescent="0.35">
      <c r="A1420" s="3">
        <v>35956</v>
      </c>
      <c r="B1420" s="2">
        <v>5.51</v>
      </c>
      <c r="C1420" s="2">
        <v>5.7</v>
      </c>
      <c r="D1420">
        <f t="shared" si="26"/>
        <v>1998</v>
      </c>
    </row>
    <row r="1421" spans="1:4" x14ac:dyDescent="0.35">
      <c r="A1421" s="3">
        <v>35957</v>
      </c>
      <c r="B1421" s="2">
        <v>5.44</v>
      </c>
      <c r="C1421" s="2">
        <v>5.65</v>
      </c>
      <c r="D1421">
        <f t="shared" si="26"/>
        <v>1998</v>
      </c>
    </row>
    <row r="1422" spans="1:4" x14ac:dyDescent="0.35">
      <c r="A1422" s="3">
        <v>35958</v>
      </c>
      <c r="B1422" s="2">
        <v>5.43</v>
      </c>
      <c r="C1422" s="2">
        <v>5.66</v>
      </c>
      <c r="D1422">
        <f t="shared" si="26"/>
        <v>1998</v>
      </c>
    </row>
    <row r="1423" spans="1:4" x14ac:dyDescent="0.35">
      <c r="A1423" s="3">
        <v>35961</v>
      </c>
      <c r="B1423" s="2">
        <v>5.38</v>
      </c>
      <c r="C1423" s="2">
        <v>5.61</v>
      </c>
      <c r="D1423">
        <f t="shared" si="26"/>
        <v>1998</v>
      </c>
    </row>
    <row r="1424" spans="1:4" x14ac:dyDescent="0.35">
      <c r="A1424" s="3">
        <v>35962</v>
      </c>
      <c r="B1424" s="2">
        <v>5.45</v>
      </c>
      <c r="C1424" s="2">
        <v>5.65</v>
      </c>
      <c r="D1424">
        <f t="shared" si="26"/>
        <v>1998</v>
      </c>
    </row>
    <row r="1425" spans="1:4" x14ac:dyDescent="0.35">
      <c r="A1425" s="3">
        <v>35963</v>
      </c>
      <c r="B1425" s="2">
        <v>5.54</v>
      </c>
      <c r="C1425" s="2">
        <v>5.74</v>
      </c>
      <c r="D1425">
        <f t="shared" si="26"/>
        <v>1998</v>
      </c>
    </row>
    <row r="1426" spans="1:4" x14ac:dyDescent="0.35">
      <c r="A1426" s="3">
        <v>35964</v>
      </c>
      <c r="B1426" s="2">
        <v>5.5</v>
      </c>
      <c r="C1426" s="2">
        <v>5.7</v>
      </c>
      <c r="D1426">
        <f t="shared" si="26"/>
        <v>1998</v>
      </c>
    </row>
    <row r="1427" spans="1:4" x14ac:dyDescent="0.35">
      <c r="A1427" s="3">
        <v>35965</v>
      </c>
      <c r="B1427" s="2">
        <v>5.47</v>
      </c>
      <c r="C1427" s="2">
        <v>5.67</v>
      </c>
      <c r="D1427">
        <f t="shared" si="26"/>
        <v>1998</v>
      </c>
    </row>
    <row r="1428" spans="1:4" x14ac:dyDescent="0.35">
      <c r="A1428" s="3">
        <v>35968</v>
      </c>
      <c r="B1428" s="2">
        <v>5.46</v>
      </c>
      <c r="C1428" s="2">
        <v>5.66</v>
      </c>
      <c r="D1428">
        <f t="shared" si="26"/>
        <v>1998</v>
      </c>
    </row>
    <row r="1429" spans="1:4" x14ac:dyDescent="0.35">
      <c r="A1429" s="3">
        <v>35969</v>
      </c>
      <c r="B1429" s="2">
        <v>5.45</v>
      </c>
      <c r="C1429" s="2">
        <v>5.64</v>
      </c>
      <c r="D1429">
        <f t="shared" si="26"/>
        <v>1998</v>
      </c>
    </row>
    <row r="1430" spans="1:4" x14ac:dyDescent="0.35">
      <c r="A1430" s="3">
        <v>35970</v>
      </c>
      <c r="B1430" s="2">
        <v>5.46</v>
      </c>
      <c r="C1430" s="2">
        <v>5.66</v>
      </c>
      <c r="D1430">
        <f t="shared" si="26"/>
        <v>1998</v>
      </c>
    </row>
    <row r="1431" spans="1:4" x14ac:dyDescent="0.35">
      <c r="A1431" s="3">
        <v>35971</v>
      </c>
      <c r="B1431" s="2">
        <v>5.46</v>
      </c>
      <c r="C1431" s="2">
        <v>5.66</v>
      </c>
      <c r="D1431">
        <f t="shared" si="26"/>
        <v>1998</v>
      </c>
    </row>
    <row r="1432" spans="1:4" x14ac:dyDescent="0.35">
      <c r="A1432" s="3">
        <v>35972</v>
      </c>
      <c r="B1432" s="2">
        <v>5.46</v>
      </c>
      <c r="C1432" s="2">
        <v>5.64</v>
      </c>
      <c r="D1432">
        <f t="shared" si="26"/>
        <v>1998</v>
      </c>
    </row>
    <row r="1433" spans="1:4" x14ac:dyDescent="0.35">
      <c r="A1433" s="3">
        <v>35975</v>
      </c>
      <c r="B1433" s="2">
        <v>5.47</v>
      </c>
      <c r="C1433" s="2">
        <v>5.65</v>
      </c>
      <c r="D1433">
        <f t="shared" si="26"/>
        <v>1998</v>
      </c>
    </row>
    <row r="1434" spans="1:4" x14ac:dyDescent="0.35">
      <c r="A1434" s="3">
        <v>35976</v>
      </c>
      <c r="B1434" s="2">
        <v>5.44</v>
      </c>
      <c r="C1434" s="2">
        <v>5.62</v>
      </c>
      <c r="D1434">
        <f t="shared" si="26"/>
        <v>1998</v>
      </c>
    </row>
    <row r="1435" spans="1:4" x14ac:dyDescent="0.35">
      <c r="A1435" s="3">
        <v>35977</v>
      </c>
      <c r="B1435" s="2">
        <v>5.44</v>
      </c>
      <c r="C1435" s="2">
        <v>5.63</v>
      </c>
      <c r="D1435">
        <f t="shared" si="26"/>
        <v>1998</v>
      </c>
    </row>
    <row r="1436" spans="1:4" x14ac:dyDescent="0.35">
      <c r="A1436" s="3">
        <v>35978</v>
      </c>
      <c r="B1436" s="2">
        <v>5.42</v>
      </c>
      <c r="C1436" s="2">
        <v>5.6</v>
      </c>
      <c r="D1436">
        <f t="shared" si="26"/>
        <v>1998</v>
      </c>
    </row>
    <row r="1437" spans="1:4" x14ac:dyDescent="0.35">
      <c r="A1437" s="3">
        <v>35979</v>
      </c>
      <c r="B1437" s="2" t="s">
        <v>9</v>
      </c>
      <c r="C1437" s="2" t="s">
        <v>9</v>
      </c>
      <c r="D1437">
        <f t="shared" si="26"/>
        <v>1998</v>
      </c>
    </row>
    <row r="1438" spans="1:4" x14ac:dyDescent="0.35">
      <c r="A1438" s="3">
        <v>35982</v>
      </c>
      <c r="B1438" s="2">
        <v>5.39</v>
      </c>
      <c r="C1438" s="2">
        <v>5.57</v>
      </c>
      <c r="D1438">
        <f t="shared" si="26"/>
        <v>1998</v>
      </c>
    </row>
    <row r="1439" spans="1:4" x14ac:dyDescent="0.35">
      <c r="A1439" s="3">
        <v>35983</v>
      </c>
      <c r="B1439" s="2">
        <v>5.42</v>
      </c>
      <c r="C1439" s="2">
        <v>5.6</v>
      </c>
      <c r="D1439">
        <f t="shared" si="26"/>
        <v>1998</v>
      </c>
    </row>
    <row r="1440" spans="1:4" x14ac:dyDescent="0.35">
      <c r="A1440" s="3">
        <v>35984</v>
      </c>
      <c r="B1440" s="2">
        <v>5.43</v>
      </c>
      <c r="C1440" s="2">
        <v>5.63</v>
      </c>
      <c r="D1440">
        <f t="shared" si="26"/>
        <v>1998</v>
      </c>
    </row>
    <row r="1441" spans="1:4" x14ac:dyDescent="0.35">
      <c r="A1441" s="3">
        <v>35985</v>
      </c>
      <c r="B1441" s="2">
        <v>5.41</v>
      </c>
      <c r="C1441" s="2">
        <v>5.6</v>
      </c>
      <c r="D1441">
        <f t="shared" si="26"/>
        <v>1998</v>
      </c>
    </row>
    <row r="1442" spans="1:4" x14ac:dyDescent="0.35">
      <c r="A1442" s="3">
        <v>35986</v>
      </c>
      <c r="B1442" s="2">
        <v>5.42</v>
      </c>
      <c r="C1442" s="2">
        <v>5.63</v>
      </c>
      <c r="D1442">
        <f t="shared" si="26"/>
        <v>1998</v>
      </c>
    </row>
    <row r="1443" spans="1:4" x14ac:dyDescent="0.35">
      <c r="A1443" s="3">
        <v>35989</v>
      </c>
      <c r="B1443" s="2">
        <v>5.46</v>
      </c>
      <c r="C1443" s="2">
        <v>5.68</v>
      </c>
      <c r="D1443">
        <f t="shared" si="26"/>
        <v>1998</v>
      </c>
    </row>
    <row r="1444" spans="1:4" x14ac:dyDescent="0.35">
      <c r="A1444" s="3">
        <v>35990</v>
      </c>
      <c r="B1444" s="2">
        <v>5.49</v>
      </c>
      <c r="C1444" s="2">
        <v>5.72</v>
      </c>
      <c r="D1444">
        <f t="shared" si="26"/>
        <v>1998</v>
      </c>
    </row>
    <row r="1445" spans="1:4" x14ac:dyDescent="0.35">
      <c r="A1445" s="3">
        <v>35991</v>
      </c>
      <c r="B1445" s="2">
        <v>5.48</v>
      </c>
      <c r="C1445" s="2">
        <v>5.7</v>
      </c>
      <c r="D1445">
        <f t="shared" si="26"/>
        <v>1998</v>
      </c>
    </row>
    <row r="1446" spans="1:4" x14ac:dyDescent="0.35">
      <c r="A1446" s="3">
        <v>35992</v>
      </c>
      <c r="B1446" s="2">
        <v>5.5</v>
      </c>
      <c r="C1446" s="2">
        <v>5.72</v>
      </c>
      <c r="D1446">
        <f t="shared" si="26"/>
        <v>1998</v>
      </c>
    </row>
    <row r="1447" spans="1:4" x14ac:dyDescent="0.35">
      <c r="A1447" s="3">
        <v>35993</v>
      </c>
      <c r="B1447" s="2">
        <v>5.51</v>
      </c>
      <c r="C1447" s="2">
        <v>5.75</v>
      </c>
      <c r="D1447">
        <f t="shared" si="26"/>
        <v>1998</v>
      </c>
    </row>
    <row r="1448" spans="1:4" x14ac:dyDescent="0.35">
      <c r="A1448" s="3">
        <v>35996</v>
      </c>
      <c r="B1448" s="2">
        <v>5.48</v>
      </c>
      <c r="C1448" s="2">
        <v>5.71</v>
      </c>
      <c r="D1448">
        <f t="shared" si="26"/>
        <v>1998</v>
      </c>
    </row>
    <row r="1449" spans="1:4" x14ac:dyDescent="0.35">
      <c r="A1449" s="3">
        <v>35997</v>
      </c>
      <c r="B1449" s="2">
        <v>5.45</v>
      </c>
      <c r="C1449" s="2">
        <v>5.67</v>
      </c>
      <c r="D1449">
        <f t="shared" si="26"/>
        <v>1998</v>
      </c>
    </row>
    <row r="1450" spans="1:4" x14ac:dyDescent="0.35">
      <c r="A1450" s="3">
        <v>35998</v>
      </c>
      <c r="B1450" s="2">
        <v>5.46</v>
      </c>
      <c r="C1450" s="2">
        <v>5.68</v>
      </c>
      <c r="D1450">
        <f t="shared" si="26"/>
        <v>1998</v>
      </c>
    </row>
    <row r="1451" spans="1:4" x14ac:dyDescent="0.35">
      <c r="A1451" s="3">
        <v>35999</v>
      </c>
      <c r="B1451" s="2">
        <v>5.45</v>
      </c>
      <c r="C1451" s="2">
        <v>5.66</v>
      </c>
      <c r="D1451">
        <f t="shared" si="26"/>
        <v>1998</v>
      </c>
    </row>
    <row r="1452" spans="1:4" x14ac:dyDescent="0.35">
      <c r="A1452" s="3">
        <v>36000</v>
      </c>
      <c r="B1452" s="2">
        <v>5.45</v>
      </c>
      <c r="C1452" s="2">
        <v>5.68</v>
      </c>
      <c r="D1452">
        <f t="shared" si="26"/>
        <v>1998</v>
      </c>
    </row>
    <row r="1453" spans="1:4" x14ac:dyDescent="0.35">
      <c r="A1453" s="3">
        <v>36003</v>
      </c>
      <c r="B1453" s="2">
        <v>5.47</v>
      </c>
      <c r="C1453" s="2">
        <v>5.7</v>
      </c>
      <c r="D1453">
        <f t="shared" si="26"/>
        <v>1998</v>
      </c>
    </row>
    <row r="1454" spans="1:4" x14ac:dyDescent="0.35">
      <c r="A1454" s="3">
        <v>36004</v>
      </c>
      <c r="B1454" s="2">
        <v>5.5</v>
      </c>
      <c r="C1454" s="2">
        <v>5.74</v>
      </c>
      <c r="D1454">
        <f t="shared" si="26"/>
        <v>1998</v>
      </c>
    </row>
    <row r="1455" spans="1:4" x14ac:dyDescent="0.35">
      <c r="A1455" s="3">
        <v>36005</v>
      </c>
      <c r="B1455" s="2">
        <v>5.52</v>
      </c>
      <c r="C1455" s="2">
        <v>5.77</v>
      </c>
      <c r="D1455">
        <f t="shared" si="26"/>
        <v>1998</v>
      </c>
    </row>
    <row r="1456" spans="1:4" x14ac:dyDescent="0.35">
      <c r="A1456" s="3">
        <v>36006</v>
      </c>
      <c r="B1456" s="2">
        <v>5.5</v>
      </c>
      <c r="C1456" s="2">
        <v>5.73</v>
      </c>
      <c r="D1456">
        <f t="shared" si="26"/>
        <v>1998</v>
      </c>
    </row>
    <row r="1457" spans="1:4" x14ac:dyDescent="0.35">
      <c r="A1457" s="3">
        <v>36007</v>
      </c>
      <c r="B1457" s="2">
        <v>5.5</v>
      </c>
      <c r="C1457" s="2">
        <v>5.72</v>
      </c>
      <c r="D1457">
        <f t="shared" si="26"/>
        <v>1998</v>
      </c>
    </row>
    <row r="1458" spans="1:4" x14ac:dyDescent="0.35">
      <c r="A1458" s="3">
        <v>36010</v>
      </c>
      <c r="B1458" s="2">
        <v>5.46</v>
      </c>
      <c r="C1458" s="2">
        <v>5.67</v>
      </c>
      <c r="D1458">
        <f t="shared" si="26"/>
        <v>1998</v>
      </c>
    </row>
    <row r="1459" spans="1:4" x14ac:dyDescent="0.35">
      <c r="A1459" s="3">
        <v>36011</v>
      </c>
      <c r="B1459" s="2">
        <v>5.43</v>
      </c>
      <c r="C1459" s="2">
        <v>5.65</v>
      </c>
      <c r="D1459">
        <f t="shared" si="26"/>
        <v>1998</v>
      </c>
    </row>
    <row r="1460" spans="1:4" x14ac:dyDescent="0.35">
      <c r="A1460" s="3">
        <v>36012</v>
      </c>
      <c r="B1460" s="2">
        <v>5.43</v>
      </c>
      <c r="C1460" s="2">
        <v>5.66</v>
      </c>
      <c r="D1460">
        <f t="shared" si="26"/>
        <v>1998</v>
      </c>
    </row>
    <row r="1461" spans="1:4" x14ac:dyDescent="0.35">
      <c r="A1461" s="3">
        <v>36013</v>
      </c>
      <c r="B1461" s="2">
        <v>5.44</v>
      </c>
      <c r="C1461" s="2">
        <v>5.67</v>
      </c>
      <c r="D1461">
        <f t="shared" si="26"/>
        <v>1998</v>
      </c>
    </row>
    <row r="1462" spans="1:4" x14ac:dyDescent="0.35">
      <c r="A1462" s="3">
        <v>36014</v>
      </c>
      <c r="B1462" s="2">
        <v>5.4</v>
      </c>
      <c r="C1462" s="2">
        <v>5.63</v>
      </c>
      <c r="D1462">
        <f t="shared" si="26"/>
        <v>1998</v>
      </c>
    </row>
    <row r="1463" spans="1:4" x14ac:dyDescent="0.35">
      <c r="A1463" s="3">
        <v>36017</v>
      </c>
      <c r="B1463" s="2">
        <v>5.41</v>
      </c>
      <c r="C1463" s="2">
        <v>5.63</v>
      </c>
      <c r="D1463">
        <f t="shared" si="26"/>
        <v>1998</v>
      </c>
    </row>
    <row r="1464" spans="1:4" x14ac:dyDescent="0.35">
      <c r="A1464" s="3">
        <v>36018</v>
      </c>
      <c r="B1464" s="2">
        <v>5.37</v>
      </c>
      <c r="C1464" s="2">
        <v>5.6</v>
      </c>
      <c r="D1464">
        <f t="shared" si="26"/>
        <v>1998</v>
      </c>
    </row>
    <row r="1465" spans="1:4" x14ac:dyDescent="0.35">
      <c r="A1465" s="3">
        <v>36019</v>
      </c>
      <c r="B1465" s="2">
        <v>5.4</v>
      </c>
      <c r="C1465" s="2">
        <v>5.62</v>
      </c>
      <c r="D1465">
        <f t="shared" si="26"/>
        <v>1998</v>
      </c>
    </row>
    <row r="1466" spans="1:4" x14ac:dyDescent="0.35">
      <c r="A1466" s="3">
        <v>36020</v>
      </c>
      <c r="B1466" s="2">
        <v>5.44</v>
      </c>
      <c r="C1466" s="2">
        <v>5.6</v>
      </c>
      <c r="D1466">
        <f t="shared" si="26"/>
        <v>1998</v>
      </c>
    </row>
    <row r="1467" spans="1:4" x14ac:dyDescent="0.35">
      <c r="A1467" s="3">
        <v>36021</v>
      </c>
      <c r="B1467" s="2">
        <v>5.4</v>
      </c>
      <c r="C1467" s="2">
        <v>5.55</v>
      </c>
      <c r="D1467">
        <f t="shared" si="26"/>
        <v>1998</v>
      </c>
    </row>
    <row r="1468" spans="1:4" x14ac:dyDescent="0.35">
      <c r="A1468" s="3">
        <v>36024</v>
      </c>
      <c r="B1468" s="2">
        <v>5.4</v>
      </c>
      <c r="C1468" s="2">
        <v>5.56</v>
      </c>
      <c r="D1468">
        <f t="shared" si="26"/>
        <v>1998</v>
      </c>
    </row>
    <row r="1469" spans="1:4" x14ac:dyDescent="0.35">
      <c r="A1469" s="3">
        <v>36025</v>
      </c>
      <c r="B1469" s="2">
        <v>5.41</v>
      </c>
      <c r="C1469" s="2">
        <v>5.56</v>
      </c>
      <c r="D1469">
        <f t="shared" si="26"/>
        <v>1998</v>
      </c>
    </row>
    <row r="1470" spans="1:4" x14ac:dyDescent="0.35">
      <c r="A1470" s="3">
        <v>36026</v>
      </c>
      <c r="B1470" s="2">
        <v>5.42</v>
      </c>
      <c r="C1470" s="2">
        <v>5.56</v>
      </c>
      <c r="D1470">
        <f t="shared" si="26"/>
        <v>1998</v>
      </c>
    </row>
    <row r="1471" spans="1:4" x14ac:dyDescent="0.35">
      <c r="A1471" s="3">
        <v>36027</v>
      </c>
      <c r="B1471" s="2">
        <v>5.38</v>
      </c>
      <c r="C1471" s="2">
        <v>5.52</v>
      </c>
      <c r="D1471">
        <f t="shared" si="26"/>
        <v>1998</v>
      </c>
    </row>
    <row r="1472" spans="1:4" x14ac:dyDescent="0.35">
      <c r="A1472" s="3">
        <v>36028</v>
      </c>
      <c r="B1472" s="2">
        <v>5.32</v>
      </c>
      <c r="C1472" s="2">
        <v>5.46</v>
      </c>
      <c r="D1472">
        <f t="shared" si="26"/>
        <v>1998</v>
      </c>
    </row>
    <row r="1473" spans="1:4" x14ac:dyDescent="0.35">
      <c r="A1473" s="3">
        <v>36031</v>
      </c>
      <c r="B1473" s="2">
        <v>5.3</v>
      </c>
      <c r="C1473" s="2">
        <v>5.48</v>
      </c>
      <c r="D1473">
        <f t="shared" si="26"/>
        <v>1998</v>
      </c>
    </row>
    <row r="1474" spans="1:4" x14ac:dyDescent="0.35">
      <c r="A1474" s="3">
        <v>36032</v>
      </c>
      <c r="B1474" s="2">
        <v>5.25</v>
      </c>
      <c r="C1474" s="2">
        <v>5.44</v>
      </c>
      <c r="D1474">
        <f t="shared" si="26"/>
        <v>1998</v>
      </c>
    </row>
    <row r="1475" spans="1:4" x14ac:dyDescent="0.35">
      <c r="A1475" s="3">
        <v>36033</v>
      </c>
      <c r="B1475" s="2">
        <v>5.26</v>
      </c>
      <c r="C1475" s="2">
        <v>5.44</v>
      </c>
      <c r="D1475">
        <f t="shared" si="26"/>
        <v>1998</v>
      </c>
    </row>
    <row r="1476" spans="1:4" x14ac:dyDescent="0.35">
      <c r="A1476" s="3">
        <v>36034</v>
      </c>
      <c r="B1476" s="2">
        <v>5.12</v>
      </c>
      <c r="C1476" s="2">
        <v>5.38</v>
      </c>
      <c r="D1476">
        <f t="shared" ref="D1476:D1539" si="27">YEAR(A1476)</f>
        <v>1998</v>
      </c>
    </row>
    <row r="1477" spans="1:4" x14ac:dyDescent="0.35">
      <c r="A1477" s="3">
        <v>36035</v>
      </c>
      <c r="B1477" s="2">
        <v>5.09</v>
      </c>
      <c r="C1477" s="2">
        <v>5.37</v>
      </c>
      <c r="D1477">
        <f t="shared" si="27"/>
        <v>1998</v>
      </c>
    </row>
    <row r="1478" spans="1:4" x14ac:dyDescent="0.35">
      <c r="A1478" s="3">
        <v>36038</v>
      </c>
      <c r="B1478" s="2">
        <v>5.05</v>
      </c>
      <c r="C1478" s="2">
        <v>5.3</v>
      </c>
      <c r="D1478">
        <f t="shared" si="27"/>
        <v>1998</v>
      </c>
    </row>
    <row r="1479" spans="1:4" x14ac:dyDescent="0.35">
      <c r="A1479" s="3">
        <v>36039</v>
      </c>
      <c r="B1479" s="2">
        <v>5.05</v>
      </c>
      <c r="C1479" s="2">
        <v>5.34</v>
      </c>
      <c r="D1479">
        <f t="shared" si="27"/>
        <v>1998</v>
      </c>
    </row>
    <row r="1480" spans="1:4" x14ac:dyDescent="0.35">
      <c r="A1480" s="3">
        <v>36040</v>
      </c>
      <c r="B1480" s="2">
        <v>5.0999999999999996</v>
      </c>
      <c r="C1480" s="2">
        <v>5.34</v>
      </c>
      <c r="D1480">
        <f t="shared" si="27"/>
        <v>1998</v>
      </c>
    </row>
    <row r="1481" spans="1:4" x14ac:dyDescent="0.35">
      <c r="A1481" s="3">
        <v>36041</v>
      </c>
      <c r="B1481" s="2">
        <v>5.03</v>
      </c>
      <c r="C1481" s="2">
        <v>5.31</v>
      </c>
      <c r="D1481">
        <f t="shared" si="27"/>
        <v>1998</v>
      </c>
    </row>
    <row r="1482" spans="1:4" x14ac:dyDescent="0.35">
      <c r="A1482" s="3">
        <v>36042</v>
      </c>
      <c r="B1482" s="2">
        <v>5.0199999999999996</v>
      </c>
      <c r="C1482" s="2">
        <v>5.29</v>
      </c>
      <c r="D1482">
        <f t="shared" si="27"/>
        <v>1998</v>
      </c>
    </row>
    <row r="1483" spans="1:4" x14ac:dyDescent="0.35">
      <c r="A1483" s="3">
        <v>36045</v>
      </c>
      <c r="B1483" s="2" t="s">
        <v>9</v>
      </c>
      <c r="C1483" s="2" t="s">
        <v>9</v>
      </c>
      <c r="D1483">
        <f t="shared" si="27"/>
        <v>1998</v>
      </c>
    </row>
    <row r="1484" spans="1:4" x14ac:dyDescent="0.35">
      <c r="A1484" s="3">
        <v>36046</v>
      </c>
      <c r="B1484" s="2">
        <v>5.04</v>
      </c>
      <c r="C1484" s="2">
        <v>5.34</v>
      </c>
      <c r="D1484">
        <f t="shared" si="27"/>
        <v>1998</v>
      </c>
    </row>
    <row r="1485" spans="1:4" x14ac:dyDescent="0.35">
      <c r="A1485" s="3">
        <v>36047</v>
      </c>
      <c r="B1485" s="2">
        <v>4.95</v>
      </c>
      <c r="C1485" s="2">
        <v>5.28</v>
      </c>
      <c r="D1485">
        <f t="shared" si="27"/>
        <v>1998</v>
      </c>
    </row>
    <row r="1486" spans="1:4" x14ac:dyDescent="0.35">
      <c r="A1486" s="3">
        <v>36048</v>
      </c>
      <c r="B1486" s="2">
        <v>4.76</v>
      </c>
      <c r="C1486" s="2">
        <v>5.18</v>
      </c>
      <c r="D1486">
        <f t="shared" si="27"/>
        <v>1998</v>
      </c>
    </row>
    <row r="1487" spans="1:4" x14ac:dyDescent="0.35">
      <c r="A1487" s="3">
        <v>36049</v>
      </c>
      <c r="B1487" s="2">
        <v>4.8499999999999996</v>
      </c>
      <c r="C1487" s="2">
        <v>5.23</v>
      </c>
      <c r="D1487">
        <f t="shared" si="27"/>
        <v>1998</v>
      </c>
    </row>
    <row r="1488" spans="1:4" x14ac:dyDescent="0.35">
      <c r="A1488" s="3">
        <v>36052</v>
      </c>
      <c r="B1488" s="2">
        <v>4.87</v>
      </c>
      <c r="C1488" s="2">
        <v>5.23</v>
      </c>
      <c r="D1488">
        <f t="shared" si="27"/>
        <v>1998</v>
      </c>
    </row>
    <row r="1489" spans="1:4" x14ac:dyDescent="0.35">
      <c r="A1489" s="3">
        <v>36053</v>
      </c>
      <c r="B1489" s="2">
        <v>4.9000000000000004</v>
      </c>
      <c r="C1489" s="2">
        <v>5.25</v>
      </c>
      <c r="D1489">
        <f t="shared" si="27"/>
        <v>1998</v>
      </c>
    </row>
    <row r="1490" spans="1:4" x14ac:dyDescent="0.35">
      <c r="A1490" s="3">
        <v>36054</v>
      </c>
      <c r="B1490" s="2">
        <v>4.88</v>
      </c>
      <c r="C1490" s="2">
        <v>5.23</v>
      </c>
      <c r="D1490">
        <f t="shared" si="27"/>
        <v>1998</v>
      </c>
    </row>
    <row r="1491" spans="1:4" x14ac:dyDescent="0.35">
      <c r="A1491" s="3">
        <v>36055</v>
      </c>
      <c r="B1491" s="2">
        <v>4.8</v>
      </c>
      <c r="C1491" s="2">
        <v>5.18</v>
      </c>
      <c r="D1491">
        <f t="shared" si="27"/>
        <v>1998</v>
      </c>
    </row>
    <row r="1492" spans="1:4" x14ac:dyDescent="0.35">
      <c r="A1492" s="3">
        <v>36056</v>
      </c>
      <c r="B1492" s="2">
        <v>4.7</v>
      </c>
      <c r="C1492" s="2">
        <v>5.15</v>
      </c>
      <c r="D1492">
        <f t="shared" si="27"/>
        <v>1998</v>
      </c>
    </row>
    <row r="1493" spans="1:4" x14ac:dyDescent="0.35">
      <c r="A1493" s="3">
        <v>36059</v>
      </c>
      <c r="B1493" s="2">
        <v>4.6900000000000004</v>
      </c>
      <c r="C1493" s="2">
        <v>5.12</v>
      </c>
      <c r="D1493">
        <f t="shared" si="27"/>
        <v>1998</v>
      </c>
    </row>
    <row r="1494" spans="1:4" x14ac:dyDescent="0.35">
      <c r="A1494" s="3">
        <v>36060</v>
      </c>
      <c r="B1494" s="2">
        <v>4.7300000000000004</v>
      </c>
      <c r="C1494" s="2">
        <v>5.16</v>
      </c>
      <c r="D1494">
        <f t="shared" si="27"/>
        <v>1998</v>
      </c>
    </row>
    <row r="1495" spans="1:4" x14ac:dyDescent="0.35">
      <c r="A1495" s="3">
        <v>36061</v>
      </c>
      <c r="B1495" s="2">
        <v>4.6900000000000004</v>
      </c>
      <c r="C1495" s="2">
        <v>5.16</v>
      </c>
      <c r="D1495">
        <f t="shared" si="27"/>
        <v>1998</v>
      </c>
    </row>
    <row r="1496" spans="1:4" x14ac:dyDescent="0.35">
      <c r="A1496" s="3">
        <v>36062</v>
      </c>
      <c r="B1496" s="2">
        <v>4.6399999999999997</v>
      </c>
      <c r="C1496" s="2">
        <v>5.15</v>
      </c>
      <c r="D1496">
        <f t="shared" si="27"/>
        <v>1998</v>
      </c>
    </row>
    <row r="1497" spans="1:4" x14ac:dyDescent="0.35">
      <c r="A1497" s="3">
        <v>36063</v>
      </c>
      <c r="B1497" s="2">
        <v>4.5999999999999996</v>
      </c>
      <c r="C1497" s="2">
        <v>5.13</v>
      </c>
      <c r="D1497">
        <f t="shared" si="27"/>
        <v>1998</v>
      </c>
    </row>
    <row r="1498" spans="1:4" x14ac:dyDescent="0.35">
      <c r="A1498" s="3">
        <v>36066</v>
      </c>
      <c r="B1498" s="2">
        <v>4.6100000000000003</v>
      </c>
      <c r="C1498" s="2">
        <v>5.15</v>
      </c>
      <c r="D1498">
        <f t="shared" si="27"/>
        <v>1998</v>
      </c>
    </row>
    <row r="1499" spans="1:4" x14ac:dyDescent="0.35">
      <c r="A1499" s="3">
        <v>36067</v>
      </c>
      <c r="B1499" s="2">
        <v>4.59</v>
      </c>
      <c r="C1499" s="2">
        <v>5.0999999999999996</v>
      </c>
      <c r="D1499">
        <f t="shared" si="27"/>
        <v>1998</v>
      </c>
    </row>
    <row r="1500" spans="1:4" x14ac:dyDescent="0.35">
      <c r="A1500" s="3">
        <v>36068</v>
      </c>
      <c r="B1500" s="2">
        <v>4.4400000000000004</v>
      </c>
      <c r="C1500" s="2">
        <v>4.9800000000000004</v>
      </c>
      <c r="D1500">
        <f t="shared" si="27"/>
        <v>1998</v>
      </c>
    </row>
    <row r="1501" spans="1:4" x14ac:dyDescent="0.35">
      <c r="A1501" s="3">
        <v>36069</v>
      </c>
      <c r="B1501" s="2">
        <v>4.33</v>
      </c>
      <c r="C1501" s="2">
        <v>4.9000000000000004</v>
      </c>
      <c r="D1501">
        <f t="shared" si="27"/>
        <v>1998</v>
      </c>
    </row>
    <row r="1502" spans="1:4" x14ac:dyDescent="0.35">
      <c r="A1502" s="3">
        <v>36070</v>
      </c>
      <c r="B1502" s="2">
        <v>4.3099999999999996</v>
      </c>
      <c r="C1502" s="2">
        <v>4.8499999999999996</v>
      </c>
      <c r="D1502">
        <f t="shared" si="27"/>
        <v>1998</v>
      </c>
    </row>
    <row r="1503" spans="1:4" x14ac:dyDescent="0.35">
      <c r="A1503" s="3">
        <v>36073</v>
      </c>
      <c r="B1503" s="2">
        <v>4.16</v>
      </c>
      <c r="C1503" s="2">
        <v>4.7</v>
      </c>
      <c r="D1503">
        <f t="shared" si="27"/>
        <v>1998</v>
      </c>
    </row>
    <row r="1504" spans="1:4" x14ac:dyDescent="0.35">
      <c r="A1504" s="3">
        <v>36074</v>
      </c>
      <c r="B1504" s="2">
        <v>4.24</v>
      </c>
      <c r="C1504" s="2">
        <v>4.75</v>
      </c>
      <c r="D1504">
        <f t="shared" si="27"/>
        <v>1998</v>
      </c>
    </row>
    <row r="1505" spans="1:4" x14ac:dyDescent="0.35">
      <c r="A1505" s="3">
        <v>36075</v>
      </c>
      <c r="B1505" s="2">
        <v>4.34</v>
      </c>
      <c r="C1505" s="2">
        <v>4.83</v>
      </c>
      <c r="D1505">
        <f t="shared" si="27"/>
        <v>1998</v>
      </c>
    </row>
    <row r="1506" spans="1:4" x14ac:dyDescent="0.35">
      <c r="A1506" s="3">
        <v>36076</v>
      </c>
      <c r="B1506" s="2">
        <v>4.5599999999999996</v>
      </c>
      <c r="C1506" s="2">
        <v>4.99</v>
      </c>
      <c r="D1506">
        <f t="shared" si="27"/>
        <v>1998</v>
      </c>
    </row>
    <row r="1507" spans="1:4" x14ac:dyDescent="0.35">
      <c r="A1507" s="3">
        <v>36077</v>
      </c>
      <c r="B1507" s="2">
        <v>4.7699999999999996</v>
      </c>
      <c r="C1507" s="2">
        <v>5.13</v>
      </c>
      <c r="D1507">
        <f t="shared" si="27"/>
        <v>1998</v>
      </c>
    </row>
    <row r="1508" spans="1:4" x14ac:dyDescent="0.35">
      <c r="A1508" s="3">
        <v>36080</v>
      </c>
      <c r="B1508" s="2" t="s">
        <v>9</v>
      </c>
      <c r="C1508" s="2" t="s">
        <v>9</v>
      </c>
      <c r="D1508">
        <f t="shared" si="27"/>
        <v>1998</v>
      </c>
    </row>
    <row r="1509" spans="1:4" x14ac:dyDescent="0.35">
      <c r="A1509" s="3">
        <v>36081</v>
      </c>
      <c r="B1509" s="2">
        <v>4.7300000000000004</v>
      </c>
      <c r="C1509" s="2">
        <v>5.0999999999999996</v>
      </c>
      <c r="D1509">
        <f t="shared" si="27"/>
        <v>1998</v>
      </c>
    </row>
    <row r="1510" spans="1:4" x14ac:dyDescent="0.35">
      <c r="A1510" s="3">
        <v>36082</v>
      </c>
      <c r="B1510" s="2">
        <v>4.58</v>
      </c>
      <c r="C1510" s="2">
        <v>5</v>
      </c>
      <c r="D1510">
        <f t="shared" si="27"/>
        <v>1998</v>
      </c>
    </row>
    <row r="1511" spans="1:4" x14ac:dyDescent="0.35">
      <c r="A1511" s="3">
        <v>36083</v>
      </c>
      <c r="B1511" s="2">
        <v>4.58</v>
      </c>
      <c r="C1511" s="2">
        <v>5.0199999999999996</v>
      </c>
      <c r="D1511">
        <f t="shared" si="27"/>
        <v>1998</v>
      </c>
    </row>
    <row r="1512" spans="1:4" x14ac:dyDescent="0.35">
      <c r="A1512" s="3">
        <v>36084</v>
      </c>
      <c r="B1512" s="2">
        <v>4.4400000000000004</v>
      </c>
      <c r="C1512" s="2">
        <v>4.96</v>
      </c>
      <c r="D1512">
        <f t="shared" si="27"/>
        <v>1998</v>
      </c>
    </row>
    <row r="1513" spans="1:4" x14ac:dyDescent="0.35">
      <c r="A1513" s="3">
        <v>36087</v>
      </c>
      <c r="B1513" s="2">
        <v>4.47</v>
      </c>
      <c r="C1513" s="2">
        <v>4.9800000000000004</v>
      </c>
      <c r="D1513">
        <f t="shared" si="27"/>
        <v>1998</v>
      </c>
    </row>
    <row r="1514" spans="1:4" x14ac:dyDescent="0.35">
      <c r="A1514" s="3">
        <v>36088</v>
      </c>
      <c r="B1514" s="2">
        <v>4.57</v>
      </c>
      <c r="C1514" s="2">
        <v>5.0599999999999996</v>
      </c>
      <c r="D1514">
        <f t="shared" si="27"/>
        <v>1998</v>
      </c>
    </row>
    <row r="1515" spans="1:4" x14ac:dyDescent="0.35">
      <c r="A1515" s="3">
        <v>36089</v>
      </c>
      <c r="B1515" s="2">
        <v>4.59</v>
      </c>
      <c r="C1515" s="2">
        <v>5.08</v>
      </c>
      <c r="D1515">
        <f t="shared" si="27"/>
        <v>1998</v>
      </c>
    </row>
    <row r="1516" spans="1:4" x14ac:dyDescent="0.35">
      <c r="A1516" s="3">
        <v>36090</v>
      </c>
      <c r="B1516" s="2">
        <v>4.62</v>
      </c>
      <c r="C1516" s="2">
        <v>5.13</v>
      </c>
      <c r="D1516">
        <f t="shared" si="27"/>
        <v>1998</v>
      </c>
    </row>
    <row r="1517" spans="1:4" x14ac:dyDescent="0.35">
      <c r="A1517" s="3">
        <v>36091</v>
      </c>
      <c r="B1517" s="2">
        <v>4.7</v>
      </c>
      <c r="C1517" s="2">
        <v>5.16</v>
      </c>
      <c r="D1517">
        <f t="shared" si="27"/>
        <v>1998</v>
      </c>
    </row>
    <row r="1518" spans="1:4" x14ac:dyDescent="0.35">
      <c r="A1518" s="3">
        <v>36094</v>
      </c>
      <c r="B1518" s="2">
        <v>4.7300000000000004</v>
      </c>
      <c r="C1518" s="2">
        <v>5.13</v>
      </c>
      <c r="D1518">
        <f t="shared" si="27"/>
        <v>1998</v>
      </c>
    </row>
    <row r="1519" spans="1:4" x14ac:dyDescent="0.35">
      <c r="A1519" s="3">
        <v>36095</v>
      </c>
      <c r="B1519" s="2">
        <v>4.63</v>
      </c>
      <c r="C1519" s="2">
        <v>5.08</v>
      </c>
      <c r="D1519">
        <f t="shared" si="27"/>
        <v>1998</v>
      </c>
    </row>
    <row r="1520" spans="1:4" x14ac:dyDescent="0.35">
      <c r="A1520" s="3">
        <v>36096</v>
      </c>
      <c r="B1520" s="2">
        <v>4.5999999999999996</v>
      </c>
      <c r="C1520" s="2">
        <v>5.13</v>
      </c>
      <c r="D1520">
        <f t="shared" si="27"/>
        <v>1998</v>
      </c>
    </row>
    <row r="1521" spans="1:4" x14ac:dyDescent="0.35">
      <c r="A1521" s="3">
        <v>36097</v>
      </c>
      <c r="B1521" s="2">
        <v>4.54</v>
      </c>
      <c r="C1521" s="2">
        <v>5.09</v>
      </c>
      <c r="D1521">
        <f t="shared" si="27"/>
        <v>1998</v>
      </c>
    </row>
    <row r="1522" spans="1:4" x14ac:dyDescent="0.35">
      <c r="A1522" s="3">
        <v>36098</v>
      </c>
      <c r="B1522" s="2">
        <v>4.6399999999999997</v>
      </c>
      <c r="C1522" s="2">
        <v>5.15</v>
      </c>
      <c r="D1522">
        <f t="shared" si="27"/>
        <v>1998</v>
      </c>
    </row>
    <row r="1523" spans="1:4" x14ac:dyDescent="0.35">
      <c r="A1523" s="3">
        <v>36101</v>
      </c>
      <c r="B1523" s="2">
        <v>4.7699999999999996</v>
      </c>
      <c r="C1523" s="2">
        <v>5.23</v>
      </c>
      <c r="D1523">
        <f t="shared" si="27"/>
        <v>1998</v>
      </c>
    </row>
    <row r="1524" spans="1:4" x14ac:dyDescent="0.35">
      <c r="A1524" s="3">
        <v>36102</v>
      </c>
      <c r="B1524" s="2">
        <v>4.78</v>
      </c>
      <c r="C1524" s="2">
        <v>5.22</v>
      </c>
      <c r="D1524">
        <f t="shared" si="27"/>
        <v>1998</v>
      </c>
    </row>
    <row r="1525" spans="1:4" x14ac:dyDescent="0.35">
      <c r="A1525" s="3">
        <v>36103</v>
      </c>
      <c r="B1525" s="2">
        <v>4.83</v>
      </c>
      <c r="C1525" s="2">
        <v>5.34</v>
      </c>
      <c r="D1525">
        <f t="shared" si="27"/>
        <v>1998</v>
      </c>
    </row>
    <row r="1526" spans="1:4" x14ac:dyDescent="0.35">
      <c r="A1526" s="3">
        <v>36104</v>
      </c>
      <c r="B1526" s="2">
        <v>4.82</v>
      </c>
      <c r="C1526" s="2">
        <v>5.29</v>
      </c>
      <c r="D1526">
        <f t="shared" si="27"/>
        <v>1998</v>
      </c>
    </row>
    <row r="1527" spans="1:4" x14ac:dyDescent="0.35">
      <c r="A1527" s="3">
        <v>36105</v>
      </c>
      <c r="B1527" s="2">
        <v>4.93</v>
      </c>
      <c r="C1527" s="2">
        <v>5.37</v>
      </c>
      <c r="D1527">
        <f t="shared" si="27"/>
        <v>1998</v>
      </c>
    </row>
    <row r="1528" spans="1:4" x14ac:dyDescent="0.35">
      <c r="A1528" s="3">
        <v>36108</v>
      </c>
      <c r="B1528" s="2">
        <v>4.88</v>
      </c>
      <c r="C1528" s="2">
        <v>5.28</v>
      </c>
      <c r="D1528">
        <f t="shared" si="27"/>
        <v>1998</v>
      </c>
    </row>
    <row r="1529" spans="1:4" x14ac:dyDescent="0.35">
      <c r="A1529" s="3">
        <v>36109</v>
      </c>
      <c r="B1529" s="2">
        <v>4.8099999999999996</v>
      </c>
      <c r="C1529" s="2">
        <v>5.27</v>
      </c>
      <c r="D1529">
        <f t="shared" si="27"/>
        <v>1998</v>
      </c>
    </row>
    <row r="1530" spans="1:4" x14ac:dyDescent="0.35">
      <c r="A1530" s="3">
        <v>36110</v>
      </c>
      <c r="B1530" s="2" t="s">
        <v>9</v>
      </c>
      <c r="C1530" s="2" t="s">
        <v>9</v>
      </c>
      <c r="D1530">
        <f t="shared" si="27"/>
        <v>1998</v>
      </c>
    </row>
    <row r="1531" spans="1:4" x14ac:dyDescent="0.35">
      <c r="A1531" s="3">
        <v>36111</v>
      </c>
      <c r="B1531" s="2">
        <v>4.7699999999999996</v>
      </c>
      <c r="C1531" s="2">
        <v>5.25</v>
      </c>
      <c r="D1531">
        <f t="shared" si="27"/>
        <v>1998</v>
      </c>
    </row>
    <row r="1532" spans="1:4" x14ac:dyDescent="0.35">
      <c r="A1532" s="3">
        <v>36112</v>
      </c>
      <c r="B1532" s="2">
        <v>4.82</v>
      </c>
      <c r="C1532" s="2">
        <v>5.26</v>
      </c>
      <c r="D1532">
        <f t="shared" si="27"/>
        <v>1998</v>
      </c>
    </row>
    <row r="1533" spans="1:4" x14ac:dyDescent="0.35">
      <c r="A1533" s="3">
        <v>36115</v>
      </c>
      <c r="B1533" s="2">
        <v>4.8499999999999996</v>
      </c>
      <c r="C1533" s="2">
        <v>5.28</v>
      </c>
      <c r="D1533">
        <f t="shared" si="27"/>
        <v>1998</v>
      </c>
    </row>
    <row r="1534" spans="1:4" x14ac:dyDescent="0.35">
      <c r="A1534" s="3">
        <v>36116</v>
      </c>
      <c r="B1534" s="2">
        <v>4.87</v>
      </c>
      <c r="C1534" s="2">
        <v>5.3</v>
      </c>
      <c r="D1534">
        <f t="shared" si="27"/>
        <v>1998</v>
      </c>
    </row>
    <row r="1535" spans="1:4" x14ac:dyDescent="0.35">
      <c r="A1535" s="3">
        <v>36117</v>
      </c>
      <c r="B1535" s="2">
        <v>4.8499999999999996</v>
      </c>
      <c r="C1535" s="2">
        <v>5.25</v>
      </c>
      <c r="D1535">
        <f t="shared" si="27"/>
        <v>1998</v>
      </c>
    </row>
    <row r="1536" spans="1:4" x14ac:dyDescent="0.35">
      <c r="A1536" s="3">
        <v>36118</v>
      </c>
      <c r="B1536" s="2">
        <v>4.8499999999999996</v>
      </c>
      <c r="C1536" s="2">
        <v>5.25</v>
      </c>
      <c r="D1536">
        <f t="shared" si="27"/>
        <v>1998</v>
      </c>
    </row>
    <row r="1537" spans="1:4" x14ac:dyDescent="0.35">
      <c r="A1537" s="3">
        <v>36119</v>
      </c>
      <c r="B1537" s="2">
        <v>4.82</v>
      </c>
      <c r="C1537" s="2">
        <v>5.22</v>
      </c>
      <c r="D1537">
        <f t="shared" si="27"/>
        <v>1998</v>
      </c>
    </row>
    <row r="1538" spans="1:4" x14ac:dyDescent="0.35">
      <c r="A1538" s="3">
        <v>36122</v>
      </c>
      <c r="B1538" s="2">
        <v>4.84</v>
      </c>
      <c r="C1538" s="2">
        <v>5.25</v>
      </c>
      <c r="D1538">
        <f t="shared" si="27"/>
        <v>1998</v>
      </c>
    </row>
    <row r="1539" spans="1:4" x14ac:dyDescent="0.35">
      <c r="A1539" s="3">
        <v>36123</v>
      </c>
      <c r="B1539" s="2">
        <v>4.8499999999999996</v>
      </c>
      <c r="C1539" s="2">
        <v>5.23</v>
      </c>
      <c r="D1539">
        <f t="shared" si="27"/>
        <v>1998</v>
      </c>
    </row>
    <row r="1540" spans="1:4" x14ac:dyDescent="0.35">
      <c r="A1540" s="3">
        <v>36124</v>
      </c>
      <c r="B1540" s="2">
        <v>4.83</v>
      </c>
      <c r="C1540" s="2">
        <v>5.19</v>
      </c>
      <c r="D1540">
        <f t="shared" ref="D1540:D1603" si="28">YEAR(A1540)</f>
        <v>1998</v>
      </c>
    </row>
    <row r="1541" spans="1:4" x14ac:dyDescent="0.35">
      <c r="A1541" s="3">
        <v>36125</v>
      </c>
      <c r="B1541" s="2" t="s">
        <v>9</v>
      </c>
      <c r="C1541" s="2" t="s">
        <v>9</v>
      </c>
      <c r="D1541">
        <f t="shared" si="28"/>
        <v>1998</v>
      </c>
    </row>
    <row r="1542" spans="1:4" x14ac:dyDescent="0.35">
      <c r="A1542" s="3">
        <v>36126</v>
      </c>
      <c r="B1542" s="2">
        <v>4.8099999999999996</v>
      </c>
      <c r="C1542" s="2">
        <v>5.16</v>
      </c>
      <c r="D1542">
        <f t="shared" si="28"/>
        <v>1998</v>
      </c>
    </row>
    <row r="1543" spans="1:4" x14ac:dyDescent="0.35">
      <c r="A1543" s="3">
        <v>36129</v>
      </c>
      <c r="B1543" s="2">
        <v>4.74</v>
      </c>
      <c r="C1543" s="2">
        <v>5.08</v>
      </c>
      <c r="D1543">
        <f t="shared" si="28"/>
        <v>1998</v>
      </c>
    </row>
    <row r="1544" spans="1:4" x14ac:dyDescent="0.35">
      <c r="A1544" s="3">
        <v>36130</v>
      </c>
      <c r="B1544" s="2">
        <v>4.67</v>
      </c>
      <c r="C1544" s="2">
        <v>5.0599999999999996</v>
      </c>
      <c r="D1544">
        <f t="shared" si="28"/>
        <v>1998</v>
      </c>
    </row>
    <row r="1545" spans="1:4" x14ac:dyDescent="0.35">
      <c r="A1545" s="3">
        <v>36131</v>
      </c>
      <c r="B1545" s="2">
        <v>4.59</v>
      </c>
      <c r="C1545" s="2">
        <v>5.03</v>
      </c>
      <c r="D1545">
        <f t="shared" si="28"/>
        <v>1998</v>
      </c>
    </row>
    <row r="1546" spans="1:4" x14ac:dyDescent="0.35">
      <c r="A1546" s="3">
        <v>36132</v>
      </c>
      <c r="B1546" s="2">
        <v>4.58</v>
      </c>
      <c r="C1546" s="2">
        <v>5.0199999999999996</v>
      </c>
      <c r="D1546">
        <f t="shared" si="28"/>
        <v>1998</v>
      </c>
    </row>
    <row r="1547" spans="1:4" x14ac:dyDescent="0.35">
      <c r="A1547" s="3">
        <v>36133</v>
      </c>
      <c r="B1547" s="2">
        <v>4.62</v>
      </c>
      <c r="C1547" s="2">
        <v>5.05</v>
      </c>
      <c r="D1547">
        <f t="shared" si="28"/>
        <v>1998</v>
      </c>
    </row>
    <row r="1548" spans="1:4" x14ac:dyDescent="0.35">
      <c r="A1548" s="3">
        <v>36136</v>
      </c>
      <c r="B1548" s="2">
        <v>4.6900000000000004</v>
      </c>
      <c r="C1548" s="2">
        <v>5.05</v>
      </c>
      <c r="D1548">
        <f t="shared" si="28"/>
        <v>1998</v>
      </c>
    </row>
    <row r="1549" spans="1:4" x14ac:dyDescent="0.35">
      <c r="A1549" s="3">
        <v>36137</v>
      </c>
      <c r="B1549" s="2">
        <v>4.5999999999999996</v>
      </c>
      <c r="C1549" s="2">
        <v>5</v>
      </c>
      <c r="D1549">
        <f t="shared" si="28"/>
        <v>1998</v>
      </c>
    </row>
    <row r="1550" spans="1:4" x14ac:dyDescent="0.35">
      <c r="A1550" s="3">
        <v>36138</v>
      </c>
      <c r="B1550" s="2">
        <v>4.5599999999999996</v>
      </c>
      <c r="C1550" s="2">
        <v>4.97</v>
      </c>
      <c r="D1550">
        <f t="shared" si="28"/>
        <v>1998</v>
      </c>
    </row>
    <row r="1551" spans="1:4" x14ac:dyDescent="0.35">
      <c r="A1551" s="3">
        <v>36139</v>
      </c>
      <c r="B1551" s="2">
        <v>4.53</v>
      </c>
      <c r="C1551" s="2">
        <v>4.95</v>
      </c>
      <c r="D1551">
        <f t="shared" si="28"/>
        <v>1998</v>
      </c>
    </row>
    <row r="1552" spans="1:4" x14ac:dyDescent="0.35">
      <c r="A1552" s="3">
        <v>36140</v>
      </c>
      <c r="B1552" s="2">
        <v>4.6100000000000003</v>
      </c>
      <c r="C1552" s="2">
        <v>5.0199999999999996</v>
      </c>
      <c r="D1552">
        <f t="shared" si="28"/>
        <v>1998</v>
      </c>
    </row>
    <row r="1553" spans="1:4" x14ac:dyDescent="0.35">
      <c r="A1553" s="3">
        <v>36143</v>
      </c>
      <c r="B1553" s="2">
        <v>4.58</v>
      </c>
      <c r="C1553" s="2">
        <v>4.99</v>
      </c>
      <c r="D1553">
        <f t="shared" si="28"/>
        <v>1998</v>
      </c>
    </row>
    <row r="1554" spans="1:4" x14ac:dyDescent="0.35">
      <c r="A1554" s="3">
        <v>36144</v>
      </c>
      <c r="B1554" s="2">
        <v>4.62</v>
      </c>
      <c r="C1554" s="2">
        <v>5.03</v>
      </c>
      <c r="D1554">
        <f t="shared" si="28"/>
        <v>1998</v>
      </c>
    </row>
    <row r="1555" spans="1:4" x14ac:dyDescent="0.35">
      <c r="A1555" s="3">
        <v>36145</v>
      </c>
      <c r="B1555" s="2">
        <v>4.58</v>
      </c>
      <c r="C1555" s="2">
        <v>5.01</v>
      </c>
      <c r="D1555">
        <f t="shared" si="28"/>
        <v>1998</v>
      </c>
    </row>
    <row r="1556" spans="1:4" x14ac:dyDescent="0.35">
      <c r="A1556" s="3">
        <v>36146</v>
      </c>
      <c r="B1556" s="2">
        <v>4.58</v>
      </c>
      <c r="C1556" s="2">
        <v>5.01</v>
      </c>
      <c r="D1556">
        <f t="shared" si="28"/>
        <v>1998</v>
      </c>
    </row>
    <row r="1557" spans="1:4" x14ac:dyDescent="0.35">
      <c r="A1557" s="3">
        <v>36147</v>
      </c>
      <c r="B1557" s="2">
        <v>4.58</v>
      </c>
      <c r="C1557" s="2">
        <v>5.01</v>
      </c>
      <c r="D1557">
        <f t="shared" si="28"/>
        <v>1998</v>
      </c>
    </row>
    <row r="1558" spans="1:4" x14ac:dyDescent="0.35">
      <c r="A1558" s="3">
        <v>36150</v>
      </c>
      <c r="B1558" s="2">
        <v>4.6399999999999997</v>
      </c>
      <c r="C1558" s="2">
        <v>5.07</v>
      </c>
      <c r="D1558">
        <f t="shared" si="28"/>
        <v>1998</v>
      </c>
    </row>
    <row r="1559" spans="1:4" x14ac:dyDescent="0.35">
      <c r="A1559" s="3">
        <v>36151</v>
      </c>
      <c r="B1559" s="2">
        <v>4.7</v>
      </c>
      <c r="C1559" s="2">
        <v>5.13</v>
      </c>
      <c r="D1559">
        <f t="shared" si="28"/>
        <v>1998</v>
      </c>
    </row>
    <row r="1560" spans="1:4" x14ac:dyDescent="0.35">
      <c r="A1560" s="3">
        <v>36152</v>
      </c>
      <c r="B1560" s="2">
        <v>4.8099999999999996</v>
      </c>
      <c r="C1560" s="2">
        <v>5.2</v>
      </c>
      <c r="D1560">
        <f t="shared" si="28"/>
        <v>1998</v>
      </c>
    </row>
    <row r="1561" spans="1:4" x14ac:dyDescent="0.35">
      <c r="A1561" s="3">
        <v>36153</v>
      </c>
      <c r="B1561" s="2">
        <v>4.8600000000000003</v>
      </c>
      <c r="C1561" s="2">
        <v>5.23</v>
      </c>
      <c r="D1561">
        <f t="shared" si="28"/>
        <v>1998</v>
      </c>
    </row>
    <row r="1562" spans="1:4" x14ac:dyDescent="0.35">
      <c r="A1562" s="3">
        <v>36154</v>
      </c>
      <c r="B1562" s="2" t="s">
        <v>9</v>
      </c>
      <c r="C1562" s="2" t="s">
        <v>9</v>
      </c>
      <c r="D1562">
        <f t="shared" si="28"/>
        <v>1998</v>
      </c>
    </row>
    <row r="1563" spans="1:4" x14ac:dyDescent="0.35">
      <c r="A1563" s="3">
        <v>36157</v>
      </c>
      <c r="B1563" s="2">
        <v>4.78</v>
      </c>
      <c r="C1563" s="2">
        <v>5.17</v>
      </c>
      <c r="D1563">
        <f t="shared" si="28"/>
        <v>1998</v>
      </c>
    </row>
    <row r="1564" spans="1:4" x14ac:dyDescent="0.35">
      <c r="A1564" s="3">
        <v>36158</v>
      </c>
      <c r="B1564" s="2">
        <v>4.71</v>
      </c>
      <c r="C1564" s="2">
        <v>5.12</v>
      </c>
      <c r="D1564">
        <f t="shared" si="28"/>
        <v>1998</v>
      </c>
    </row>
    <row r="1565" spans="1:4" x14ac:dyDescent="0.35">
      <c r="A1565" s="3">
        <v>36159</v>
      </c>
      <c r="B1565" s="2">
        <v>4.6500000000000004</v>
      </c>
      <c r="C1565" s="2">
        <v>5.09</v>
      </c>
      <c r="D1565">
        <f t="shared" si="28"/>
        <v>1998</v>
      </c>
    </row>
    <row r="1566" spans="1:4" x14ac:dyDescent="0.35">
      <c r="A1566" s="3">
        <v>36160</v>
      </c>
      <c r="B1566" s="2">
        <v>4.6500000000000004</v>
      </c>
      <c r="C1566" s="2">
        <v>5.09</v>
      </c>
      <c r="D1566">
        <f t="shared" si="28"/>
        <v>1998</v>
      </c>
    </row>
    <row r="1567" spans="1:4" x14ac:dyDescent="0.35">
      <c r="A1567" s="3">
        <v>36161</v>
      </c>
      <c r="B1567" s="2" t="s">
        <v>9</v>
      </c>
      <c r="C1567" s="2" t="s">
        <v>9</v>
      </c>
      <c r="D1567">
        <f t="shared" si="28"/>
        <v>1999</v>
      </c>
    </row>
    <row r="1568" spans="1:4" x14ac:dyDescent="0.35">
      <c r="A1568" s="3">
        <v>36164</v>
      </c>
      <c r="B1568" s="2">
        <v>4.6900000000000004</v>
      </c>
      <c r="C1568" s="2">
        <v>5.15</v>
      </c>
      <c r="D1568">
        <f t="shared" si="28"/>
        <v>1999</v>
      </c>
    </row>
    <row r="1569" spans="1:4" x14ac:dyDescent="0.35">
      <c r="A1569" s="3">
        <v>36165</v>
      </c>
      <c r="B1569" s="2">
        <v>4.74</v>
      </c>
      <c r="C1569" s="2">
        <v>5.21</v>
      </c>
      <c r="D1569">
        <f t="shared" si="28"/>
        <v>1999</v>
      </c>
    </row>
    <row r="1570" spans="1:4" x14ac:dyDescent="0.35">
      <c r="A1570" s="3">
        <v>36166</v>
      </c>
      <c r="B1570" s="2">
        <v>4.7300000000000004</v>
      </c>
      <c r="C1570" s="2">
        <v>5.17</v>
      </c>
      <c r="D1570">
        <f t="shared" si="28"/>
        <v>1999</v>
      </c>
    </row>
    <row r="1571" spans="1:4" x14ac:dyDescent="0.35">
      <c r="A1571" s="3">
        <v>36167</v>
      </c>
      <c r="B1571" s="2">
        <v>4.7699999999999996</v>
      </c>
      <c r="C1571" s="2">
        <v>5.23</v>
      </c>
      <c r="D1571">
        <f t="shared" si="28"/>
        <v>1999</v>
      </c>
    </row>
    <row r="1572" spans="1:4" x14ac:dyDescent="0.35">
      <c r="A1572" s="3">
        <v>36168</v>
      </c>
      <c r="B1572" s="2">
        <v>4.8600000000000003</v>
      </c>
      <c r="C1572" s="2">
        <v>5.26</v>
      </c>
      <c r="D1572">
        <f t="shared" si="28"/>
        <v>1999</v>
      </c>
    </row>
    <row r="1573" spans="1:4" x14ac:dyDescent="0.35">
      <c r="A1573" s="3">
        <v>36171</v>
      </c>
      <c r="B1573" s="2">
        <v>4.9000000000000004</v>
      </c>
      <c r="C1573" s="2">
        <v>5.29</v>
      </c>
      <c r="D1573">
        <f t="shared" si="28"/>
        <v>1999</v>
      </c>
    </row>
    <row r="1574" spans="1:4" x14ac:dyDescent="0.35">
      <c r="A1574" s="3">
        <v>36172</v>
      </c>
      <c r="B1574" s="2">
        <v>4.82</v>
      </c>
      <c r="C1574" s="2">
        <v>5.23</v>
      </c>
      <c r="D1574">
        <f t="shared" si="28"/>
        <v>1999</v>
      </c>
    </row>
    <row r="1575" spans="1:4" x14ac:dyDescent="0.35">
      <c r="A1575" s="3">
        <v>36173</v>
      </c>
      <c r="B1575" s="2">
        <v>4.74</v>
      </c>
      <c r="C1575" s="2">
        <v>5.16</v>
      </c>
      <c r="D1575">
        <f t="shared" si="28"/>
        <v>1999</v>
      </c>
    </row>
    <row r="1576" spans="1:4" x14ac:dyDescent="0.35">
      <c r="A1576" s="3">
        <v>36174</v>
      </c>
      <c r="B1576" s="2">
        <v>4.63</v>
      </c>
      <c r="C1576" s="2">
        <v>5.07</v>
      </c>
      <c r="D1576">
        <f t="shared" si="28"/>
        <v>1999</v>
      </c>
    </row>
    <row r="1577" spans="1:4" x14ac:dyDescent="0.35">
      <c r="A1577" s="3">
        <v>36175</v>
      </c>
      <c r="B1577" s="2">
        <v>4.66</v>
      </c>
      <c r="C1577" s="2">
        <v>5.0999999999999996</v>
      </c>
      <c r="D1577">
        <f t="shared" si="28"/>
        <v>1999</v>
      </c>
    </row>
    <row r="1578" spans="1:4" x14ac:dyDescent="0.35">
      <c r="A1578" s="3">
        <v>36178</v>
      </c>
      <c r="B1578" s="2" t="s">
        <v>9</v>
      </c>
      <c r="C1578" s="2" t="s">
        <v>9</v>
      </c>
      <c r="D1578">
        <f t="shared" si="28"/>
        <v>1999</v>
      </c>
    </row>
    <row r="1579" spans="1:4" x14ac:dyDescent="0.35">
      <c r="A1579" s="3">
        <v>36179</v>
      </c>
      <c r="B1579" s="2">
        <v>4.71</v>
      </c>
      <c r="C1579" s="2">
        <v>5.14</v>
      </c>
      <c r="D1579">
        <f t="shared" si="28"/>
        <v>1999</v>
      </c>
    </row>
    <row r="1580" spans="1:4" x14ac:dyDescent="0.35">
      <c r="A1580" s="3">
        <v>36180</v>
      </c>
      <c r="B1580" s="2">
        <v>4.76</v>
      </c>
      <c r="C1580" s="2">
        <v>5.18</v>
      </c>
      <c r="D1580">
        <f t="shared" si="28"/>
        <v>1999</v>
      </c>
    </row>
    <row r="1581" spans="1:4" x14ac:dyDescent="0.35">
      <c r="A1581" s="3">
        <v>36181</v>
      </c>
      <c r="B1581" s="2">
        <v>4.7</v>
      </c>
      <c r="C1581" s="2">
        <v>5.14</v>
      </c>
      <c r="D1581">
        <f t="shared" si="28"/>
        <v>1999</v>
      </c>
    </row>
    <row r="1582" spans="1:4" x14ac:dyDescent="0.35">
      <c r="A1582" s="3">
        <v>36182</v>
      </c>
      <c r="B1582" s="2">
        <v>4.6399999999999997</v>
      </c>
      <c r="C1582" s="2">
        <v>5.09</v>
      </c>
      <c r="D1582">
        <f t="shared" si="28"/>
        <v>1999</v>
      </c>
    </row>
    <row r="1583" spans="1:4" x14ac:dyDescent="0.35">
      <c r="A1583" s="3">
        <v>36185</v>
      </c>
      <c r="B1583" s="2">
        <v>4.67</v>
      </c>
      <c r="C1583" s="2">
        <v>5.12</v>
      </c>
      <c r="D1583">
        <f t="shared" si="28"/>
        <v>1999</v>
      </c>
    </row>
    <row r="1584" spans="1:4" x14ac:dyDescent="0.35">
      <c r="A1584" s="3">
        <v>36186</v>
      </c>
      <c r="B1584" s="2">
        <v>4.6900000000000004</v>
      </c>
      <c r="C1584" s="2">
        <v>5.12</v>
      </c>
      <c r="D1584">
        <f t="shared" si="28"/>
        <v>1999</v>
      </c>
    </row>
    <row r="1585" spans="1:4" x14ac:dyDescent="0.35">
      <c r="A1585" s="3">
        <v>36187</v>
      </c>
      <c r="B1585" s="2">
        <v>4.68</v>
      </c>
      <c r="C1585" s="2">
        <v>5.14</v>
      </c>
      <c r="D1585">
        <f t="shared" si="28"/>
        <v>1999</v>
      </c>
    </row>
    <row r="1586" spans="1:4" x14ac:dyDescent="0.35">
      <c r="A1586" s="3">
        <v>36188</v>
      </c>
      <c r="B1586" s="2">
        <v>4.67</v>
      </c>
      <c r="C1586" s="2">
        <v>5.1100000000000003</v>
      </c>
      <c r="D1586">
        <f t="shared" si="28"/>
        <v>1999</v>
      </c>
    </row>
    <row r="1587" spans="1:4" x14ac:dyDescent="0.35">
      <c r="A1587" s="3">
        <v>36189</v>
      </c>
      <c r="B1587" s="2">
        <v>4.66</v>
      </c>
      <c r="C1587" s="2">
        <v>5.09</v>
      </c>
      <c r="D1587">
        <f t="shared" si="28"/>
        <v>1999</v>
      </c>
    </row>
    <row r="1588" spans="1:4" x14ac:dyDescent="0.35">
      <c r="A1588" s="3">
        <v>36192</v>
      </c>
      <c r="B1588" s="2">
        <v>4.75</v>
      </c>
      <c r="C1588" s="2">
        <v>5.19</v>
      </c>
      <c r="D1588">
        <f t="shared" si="28"/>
        <v>1999</v>
      </c>
    </row>
    <row r="1589" spans="1:4" x14ac:dyDescent="0.35">
      <c r="A1589" s="3">
        <v>36193</v>
      </c>
      <c r="B1589" s="2">
        <v>4.79</v>
      </c>
      <c r="C1589" s="2">
        <v>5.24</v>
      </c>
      <c r="D1589">
        <f t="shared" si="28"/>
        <v>1999</v>
      </c>
    </row>
    <row r="1590" spans="1:4" x14ac:dyDescent="0.35">
      <c r="A1590" s="3">
        <v>36194</v>
      </c>
      <c r="B1590" s="2">
        <v>4.83</v>
      </c>
      <c r="C1590" s="2">
        <v>5.25</v>
      </c>
      <c r="D1590">
        <f t="shared" si="28"/>
        <v>1999</v>
      </c>
    </row>
    <row r="1591" spans="1:4" x14ac:dyDescent="0.35">
      <c r="A1591" s="3">
        <v>36195</v>
      </c>
      <c r="B1591" s="2">
        <v>4.8899999999999997</v>
      </c>
      <c r="C1591" s="2">
        <v>5.3</v>
      </c>
      <c r="D1591">
        <f t="shared" si="28"/>
        <v>1999</v>
      </c>
    </row>
    <row r="1592" spans="1:4" x14ac:dyDescent="0.35">
      <c r="A1592" s="3">
        <v>36196</v>
      </c>
      <c r="B1592" s="2">
        <v>4.9400000000000004</v>
      </c>
      <c r="C1592" s="2">
        <v>5.34</v>
      </c>
      <c r="D1592">
        <f t="shared" si="28"/>
        <v>1999</v>
      </c>
    </row>
    <row r="1593" spans="1:4" x14ac:dyDescent="0.35">
      <c r="A1593" s="3">
        <v>36199</v>
      </c>
      <c r="B1593" s="2">
        <v>4.9400000000000004</v>
      </c>
      <c r="C1593" s="2">
        <v>5.35</v>
      </c>
      <c r="D1593">
        <f t="shared" si="28"/>
        <v>1999</v>
      </c>
    </row>
    <row r="1594" spans="1:4" x14ac:dyDescent="0.35">
      <c r="A1594" s="3">
        <v>36200</v>
      </c>
      <c r="B1594" s="2">
        <v>4.91</v>
      </c>
      <c r="C1594" s="2">
        <v>5.33</v>
      </c>
      <c r="D1594">
        <f t="shared" si="28"/>
        <v>1999</v>
      </c>
    </row>
    <row r="1595" spans="1:4" x14ac:dyDescent="0.35">
      <c r="A1595" s="3">
        <v>36201</v>
      </c>
      <c r="B1595" s="2">
        <v>4.9000000000000004</v>
      </c>
      <c r="C1595" s="2">
        <v>5.34</v>
      </c>
      <c r="D1595">
        <f t="shared" si="28"/>
        <v>1999</v>
      </c>
    </row>
    <row r="1596" spans="1:4" x14ac:dyDescent="0.35">
      <c r="A1596" s="3">
        <v>36202</v>
      </c>
      <c r="B1596" s="2">
        <v>4.93</v>
      </c>
      <c r="C1596" s="2">
        <v>5.29</v>
      </c>
      <c r="D1596">
        <f t="shared" si="28"/>
        <v>1999</v>
      </c>
    </row>
    <row r="1597" spans="1:4" x14ac:dyDescent="0.35">
      <c r="A1597" s="3">
        <v>36203</v>
      </c>
      <c r="B1597" s="2">
        <v>5.0599999999999996</v>
      </c>
      <c r="C1597" s="2">
        <v>5.42</v>
      </c>
      <c r="D1597">
        <f t="shared" si="28"/>
        <v>1999</v>
      </c>
    </row>
    <row r="1598" spans="1:4" x14ac:dyDescent="0.35">
      <c r="A1598" s="3">
        <v>36206</v>
      </c>
      <c r="B1598" s="2" t="s">
        <v>9</v>
      </c>
      <c r="C1598" s="2" t="s">
        <v>9</v>
      </c>
      <c r="D1598">
        <f t="shared" si="28"/>
        <v>1999</v>
      </c>
    </row>
    <row r="1599" spans="1:4" x14ac:dyDescent="0.35">
      <c r="A1599" s="3">
        <v>36207</v>
      </c>
      <c r="B1599" s="2">
        <v>5.03</v>
      </c>
      <c r="C1599" s="2">
        <v>5.35</v>
      </c>
      <c r="D1599">
        <f t="shared" si="28"/>
        <v>1999</v>
      </c>
    </row>
    <row r="1600" spans="1:4" x14ac:dyDescent="0.35">
      <c r="A1600" s="3">
        <v>36208</v>
      </c>
      <c r="B1600" s="2">
        <v>4.9800000000000004</v>
      </c>
      <c r="C1600" s="2">
        <v>5.32</v>
      </c>
      <c r="D1600">
        <f t="shared" si="28"/>
        <v>1999</v>
      </c>
    </row>
    <row r="1601" spans="1:4" x14ac:dyDescent="0.35">
      <c r="A1601" s="3">
        <v>36209</v>
      </c>
      <c r="B1601" s="2">
        <v>5.04</v>
      </c>
      <c r="C1601" s="2">
        <v>5.37</v>
      </c>
      <c r="D1601">
        <f t="shared" si="28"/>
        <v>1999</v>
      </c>
    </row>
    <row r="1602" spans="1:4" x14ac:dyDescent="0.35">
      <c r="A1602" s="3">
        <v>36210</v>
      </c>
      <c r="B1602" s="2">
        <v>5.07</v>
      </c>
      <c r="C1602" s="2">
        <v>5.38</v>
      </c>
      <c r="D1602">
        <f t="shared" si="28"/>
        <v>1999</v>
      </c>
    </row>
    <row r="1603" spans="1:4" x14ac:dyDescent="0.35">
      <c r="A1603" s="3">
        <v>36213</v>
      </c>
      <c r="B1603" s="2">
        <v>5.03</v>
      </c>
      <c r="C1603" s="2">
        <v>5.36</v>
      </c>
      <c r="D1603">
        <f t="shared" si="28"/>
        <v>1999</v>
      </c>
    </row>
    <row r="1604" spans="1:4" x14ac:dyDescent="0.35">
      <c r="A1604" s="3">
        <v>36214</v>
      </c>
      <c r="B1604" s="2">
        <v>5.0999999999999996</v>
      </c>
      <c r="C1604" s="2">
        <v>5.42</v>
      </c>
      <c r="D1604">
        <f t="shared" ref="D1604:D1667" si="29">YEAR(A1604)</f>
        <v>1999</v>
      </c>
    </row>
    <row r="1605" spans="1:4" x14ac:dyDescent="0.35">
      <c r="A1605" s="3">
        <v>36215</v>
      </c>
      <c r="B1605" s="2">
        <v>5.18</v>
      </c>
      <c r="C1605" s="2">
        <v>5.51</v>
      </c>
      <c r="D1605">
        <f t="shared" si="29"/>
        <v>1999</v>
      </c>
    </row>
    <row r="1606" spans="1:4" x14ac:dyDescent="0.35">
      <c r="A1606" s="3">
        <v>36216</v>
      </c>
      <c r="B1606" s="2">
        <v>5.32</v>
      </c>
      <c r="C1606" s="2">
        <v>5.61</v>
      </c>
      <c r="D1606">
        <f t="shared" si="29"/>
        <v>1999</v>
      </c>
    </row>
    <row r="1607" spans="1:4" x14ac:dyDescent="0.35">
      <c r="A1607" s="3">
        <v>36217</v>
      </c>
      <c r="B1607" s="2">
        <v>5.29</v>
      </c>
      <c r="C1607" s="2">
        <v>5.57</v>
      </c>
      <c r="D1607">
        <f t="shared" si="29"/>
        <v>1999</v>
      </c>
    </row>
    <row r="1608" spans="1:4" x14ac:dyDescent="0.35">
      <c r="A1608" s="3">
        <v>36220</v>
      </c>
      <c r="B1608" s="2">
        <v>5.4</v>
      </c>
      <c r="C1608" s="2">
        <v>5.67</v>
      </c>
      <c r="D1608">
        <f t="shared" si="29"/>
        <v>1999</v>
      </c>
    </row>
    <row r="1609" spans="1:4" x14ac:dyDescent="0.35">
      <c r="A1609" s="3">
        <v>36221</v>
      </c>
      <c r="B1609" s="2">
        <v>5.35</v>
      </c>
      <c r="C1609" s="2">
        <v>5.63</v>
      </c>
      <c r="D1609">
        <f t="shared" si="29"/>
        <v>1999</v>
      </c>
    </row>
    <row r="1610" spans="1:4" x14ac:dyDescent="0.35">
      <c r="A1610" s="3">
        <v>36222</v>
      </c>
      <c r="B1610" s="2">
        <v>5.39</v>
      </c>
      <c r="C1610" s="2">
        <v>5.68</v>
      </c>
      <c r="D1610">
        <f t="shared" si="29"/>
        <v>1999</v>
      </c>
    </row>
    <row r="1611" spans="1:4" x14ac:dyDescent="0.35">
      <c r="A1611" s="3">
        <v>36223</v>
      </c>
      <c r="B1611" s="2">
        <v>5.41</v>
      </c>
      <c r="C1611" s="2">
        <v>5.69</v>
      </c>
      <c r="D1611">
        <f t="shared" si="29"/>
        <v>1999</v>
      </c>
    </row>
    <row r="1612" spans="1:4" x14ac:dyDescent="0.35">
      <c r="A1612" s="3">
        <v>36224</v>
      </c>
      <c r="B1612" s="2">
        <v>5.34</v>
      </c>
      <c r="C1612" s="2">
        <v>5.6</v>
      </c>
      <c r="D1612">
        <f t="shared" si="29"/>
        <v>1999</v>
      </c>
    </row>
    <row r="1613" spans="1:4" x14ac:dyDescent="0.35">
      <c r="A1613" s="3">
        <v>36227</v>
      </c>
      <c r="B1613" s="2">
        <v>5.29</v>
      </c>
      <c r="C1613" s="2">
        <v>5.6</v>
      </c>
      <c r="D1613">
        <f t="shared" si="29"/>
        <v>1999</v>
      </c>
    </row>
    <row r="1614" spans="1:4" x14ac:dyDescent="0.35">
      <c r="A1614" s="3">
        <v>36228</v>
      </c>
      <c r="B1614" s="2">
        <v>5.18</v>
      </c>
      <c r="C1614" s="2">
        <v>5.54</v>
      </c>
      <c r="D1614">
        <f t="shared" si="29"/>
        <v>1999</v>
      </c>
    </row>
    <row r="1615" spans="1:4" x14ac:dyDescent="0.35">
      <c r="A1615" s="3">
        <v>36229</v>
      </c>
      <c r="B1615" s="2">
        <v>5.2</v>
      </c>
      <c r="C1615" s="2">
        <v>5.56</v>
      </c>
      <c r="D1615">
        <f t="shared" si="29"/>
        <v>1999</v>
      </c>
    </row>
    <row r="1616" spans="1:4" x14ac:dyDescent="0.35">
      <c r="A1616" s="3">
        <v>36230</v>
      </c>
      <c r="B1616" s="2">
        <v>5.21</v>
      </c>
      <c r="C1616" s="2">
        <v>5.57</v>
      </c>
      <c r="D1616">
        <f t="shared" si="29"/>
        <v>1999</v>
      </c>
    </row>
    <row r="1617" spans="1:4" x14ac:dyDescent="0.35">
      <c r="A1617" s="3">
        <v>36231</v>
      </c>
      <c r="B1617" s="2">
        <v>5.16</v>
      </c>
      <c r="C1617" s="2">
        <v>5.54</v>
      </c>
      <c r="D1617">
        <f t="shared" si="29"/>
        <v>1999</v>
      </c>
    </row>
    <row r="1618" spans="1:4" x14ac:dyDescent="0.35">
      <c r="A1618" s="3">
        <v>36234</v>
      </c>
      <c r="B1618" s="2">
        <v>5.15</v>
      </c>
      <c r="C1618" s="2">
        <v>5.51</v>
      </c>
      <c r="D1618">
        <f t="shared" si="29"/>
        <v>1999</v>
      </c>
    </row>
    <row r="1619" spans="1:4" x14ac:dyDescent="0.35">
      <c r="A1619" s="3">
        <v>36235</v>
      </c>
      <c r="B1619" s="2">
        <v>5.1100000000000003</v>
      </c>
      <c r="C1619" s="2">
        <v>5.48</v>
      </c>
      <c r="D1619">
        <f t="shared" si="29"/>
        <v>1999</v>
      </c>
    </row>
    <row r="1620" spans="1:4" x14ac:dyDescent="0.35">
      <c r="A1620" s="3">
        <v>36236</v>
      </c>
      <c r="B1620" s="2">
        <v>5.14</v>
      </c>
      <c r="C1620" s="2">
        <v>5.51</v>
      </c>
      <c r="D1620">
        <f t="shared" si="29"/>
        <v>1999</v>
      </c>
    </row>
    <row r="1621" spans="1:4" x14ac:dyDescent="0.35">
      <c r="A1621" s="3">
        <v>36237</v>
      </c>
      <c r="B1621" s="2">
        <v>5.1100000000000003</v>
      </c>
      <c r="C1621" s="2">
        <v>5.49</v>
      </c>
      <c r="D1621">
        <f t="shared" si="29"/>
        <v>1999</v>
      </c>
    </row>
    <row r="1622" spans="1:4" x14ac:dyDescent="0.35">
      <c r="A1622" s="3">
        <v>36238</v>
      </c>
      <c r="B1622" s="2">
        <v>5.17</v>
      </c>
      <c r="C1622" s="2">
        <v>5.53</v>
      </c>
      <c r="D1622">
        <f t="shared" si="29"/>
        <v>1999</v>
      </c>
    </row>
    <row r="1623" spans="1:4" x14ac:dyDescent="0.35">
      <c r="A1623" s="3">
        <v>36241</v>
      </c>
      <c r="B1623" s="2">
        <v>5.21</v>
      </c>
      <c r="C1623" s="2">
        <v>5.57</v>
      </c>
      <c r="D1623">
        <f t="shared" si="29"/>
        <v>1999</v>
      </c>
    </row>
    <row r="1624" spans="1:4" x14ac:dyDescent="0.35">
      <c r="A1624" s="3">
        <v>36242</v>
      </c>
      <c r="B1624" s="2">
        <v>5.2</v>
      </c>
      <c r="C1624" s="2">
        <v>5.57</v>
      </c>
      <c r="D1624">
        <f t="shared" si="29"/>
        <v>1999</v>
      </c>
    </row>
    <row r="1625" spans="1:4" x14ac:dyDescent="0.35">
      <c r="A1625" s="3">
        <v>36243</v>
      </c>
      <c r="B1625" s="2">
        <v>5.17</v>
      </c>
      <c r="C1625" s="2">
        <v>5.54</v>
      </c>
      <c r="D1625">
        <f t="shared" si="29"/>
        <v>1999</v>
      </c>
    </row>
    <row r="1626" spans="1:4" x14ac:dyDescent="0.35">
      <c r="A1626" s="3">
        <v>36244</v>
      </c>
      <c r="B1626" s="2">
        <v>5.21</v>
      </c>
      <c r="C1626" s="2">
        <v>5.59</v>
      </c>
      <c r="D1626">
        <f t="shared" si="29"/>
        <v>1999</v>
      </c>
    </row>
    <row r="1627" spans="1:4" x14ac:dyDescent="0.35">
      <c r="A1627" s="3">
        <v>36245</v>
      </c>
      <c r="B1627" s="2">
        <v>5.21</v>
      </c>
      <c r="C1627" s="2">
        <v>5.61</v>
      </c>
      <c r="D1627">
        <f t="shared" si="29"/>
        <v>1999</v>
      </c>
    </row>
    <row r="1628" spans="1:4" x14ac:dyDescent="0.35">
      <c r="A1628" s="3">
        <v>36248</v>
      </c>
      <c r="B1628" s="2">
        <v>5.28</v>
      </c>
      <c r="C1628" s="2">
        <v>5.65</v>
      </c>
      <c r="D1628">
        <f t="shared" si="29"/>
        <v>1999</v>
      </c>
    </row>
    <row r="1629" spans="1:4" x14ac:dyDescent="0.35">
      <c r="A1629" s="3">
        <v>36249</v>
      </c>
      <c r="B1629" s="2">
        <v>5.21</v>
      </c>
      <c r="C1629" s="2">
        <v>5.59</v>
      </c>
      <c r="D1629">
        <f t="shared" si="29"/>
        <v>1999</v>
      </c>
    </row>
    <row r="1630" spans="1:4" x14ac:dyDescent="0.35">
      <c r="A1630" s="3">
        <v>36250</v>
      </c>
      <c r="B1630" s="2">
        <v>5.25</v>
      </c>
      <c r="C1630" s="2">
        <v>5.63</v>
      </c>
      <c r="D1630">
        <f t="shared" si="29"/>
        <v>1999</v>
      </c>
    </row>
    <row r="1631" spans="1:4" x14ac:dyDescent="0.35">
      <c r="A1631" s="3">
        <v>36251</v>
      </c>
      <c r="B1631" s="2">
        <v>5.27</v>
      </c>
      <c r="C1631" s="2">
        <v>5.67</v>
      </c>
      <c r="D1631">
        <f t="shared" si="29"/>
        <v>1999</v>
      </c>
    </row>
    <row r="1632" spans="1:4" x14ac:dyDescent="0.35">
      <c r="A1632" s="3">
        <v>36252</v>
      </c>
      <c r="B1632" s="2">
        <v>5.2</v>
      </c>
      <c r="C1632" s="2">
        <v>5.59</v>
      </c>
      <c r="D1632">
        <f t="shared" si="29"/>
        <v>1999</v>
      </c>
    </row>
    <row r="1633" spans="1:4" x14ac:dyDescent="0.35">
      <c r="A1633" s="3">
        <v>36255</v>
      </c>
      <c r="B1633" s="2">
        <v>5.2</v>
      </c>
      <c r="C1633" s="2">
        <v>5.59</v>
      </c>
      <c r="D1633">
        <f t="shared" si="29"/>
        <v>1999</v>
      </c>
    </row>
    <row r="1634" spans="1:4" x14ac:dyDescent="0.35">
      <c r="A1634" s="3">
        <v>36256</v>
      </c>
      <c r="B1634" s="2">
        <v>5.13</v>
      </c>
      <c r="C1634" s="2">
        <v>5.52</v>
      </c>
      <c r="D1634">
        <f t="shared" si="29"/>
        <v>1999</v>
      </c>
    </row>
    <row r="1635" spans="1:4" x14ac:dyDescent="0.35">
      <c r="A1635" s="3">
        <v>36257</v>
      </c>
      <c r="B1635" s="2">
        <v>5.14</v>
      </c>
      <c r="C1635" s="2">
        <v>5.51</v>
      </c>
      <c r="D1635">
        <f t="shared" si="29"/>
        <v>1999</v>
      </c>
    </row>
    <row r="1636" spans="1:4" x14ac:dyDescent="0.35">
      <c r="A1636" s="3">
        <v>36258</v>
      </c>
      <c r="B1636" s="2">
        <v>5.03</v>
      </c>
      <c r="C1636" s="2">
        <v>5.44</v>
      </c>
      <c r="D1636">
        <f t="shared" si="29"/>
        <v>1999</v>
      </c>
    </row>
    <row r="1637" spans="1:4" x14ac:dyDescent="0.35">
      <c r="A1637" s="3">
        <v>36259</v>
      </c>
      <c r="B1637" s="2">
        <v>5.05</v>
      </c>
      <c r="C1637" s="2">
        <v>5.46</v>
      </c>
      <c r="D1637">
        <f t="shared" si="29"/>
        <v>1999</v>
      </c>
    </row>
    <row r="1638" spans="1:4" x14ac:dyDescent="0.35">
      <c r="A1638" s="3">
        <v>36262</v>
      </c>
      <c r="B1638" s="2">
        <v>5.0599999999999996</v>
      </c>
      <c r="C1638" s="2">
        <v>5.45</v>
      </c>
      <c r="D1638">
        <f t="shared" si="29"/>
        <v>1999</v>
      </c>
    </row>
    <row r="1639" spans="1:4" x14ac:dyDescent="0.35">
      <c r="A1639" s="3">
        <v>36263</v>
      </c>
      <c r="B1639" s="2">
        <v>5.12</v>
      </c>
      <c r="C1639" s="2">
        <v>5.5</v>
      </c>
      <c r="D1639">
        <f t="shared" si="29"/>
        <v>1999</v>
      </c>
    </row>
    <row r="1640" spans="1:4" x14ac:dyDescent="0.35">
      <c r="A1640" s="3">
        <v>36264</v>
      </c>
      <c r="B1640" s="2">
        <v>5.13</v>
      </c>
      <c r="C1640" s="2">
        <v>5.51</v>
      </c>
      <c r="D1640">
        <f t="shared" si="29"/>
        <v>1999</v>
      </c>
    </row>
    <row r="1641" spans="1:4" x14ac:dyDescent="0.35">
      <c r="A1641" s="3">
        <v>36265</v>
      </c>
      <c r="B1641" s="2">
        <v>5.18</v>
      </c>
      <c r="C1641" s="2">
        <v>5.53</v>
      </c>
      <c r="D1641">
        <f t="shared" si="29"/>
        <v>1999</v>
      </c>
    </row>
    <row r="1642" spans="1:4" x14ac:dyDescent="0.35">
      <c r="A1642" s="3">
        <v>36266</v>
      </c>
      <c r="B1642" s="2">
        <v>5.23</v>
      </c>
      <c r="C1642" s="2">
        <v>5.57</v>
      </c>
      <c r="D1642">
        <f t="shared" si="29"/>
        <v>1999</v>
      </c>
    </row>
    <row r="1643" spans="1:4" x14ac:dyDescent="0.35">
      <c r="A1643" s="3">
        <v>36269</v>
      </c>
      <c r="B1643" s="2">
        <v>5.18</v>
      </c>
      <c r="C1643" s="2">
        <v>5.55</v>
      </c>
      <c r="D1643">
        <f t="shared" si="29"/>
        <v>1999</v>
      </c>
    </row>
    <row r="1644" spans="1:4" x14ac:dyDescent="0.35">
      <c r="A1644" s="3">
        <v>36270</v>
      </c>
      <c r="B1644" s="2">
        <v>5.16</v>
      </c>
      <c r="C1644" s="2">
        <v>5.52</v>
      </c>
      <c r="D1644">
        <f t="shared" si="29"/>
        <v>1999</v>
      </c>
    </row>
    <row r="1645" spans="1:4" x14ac:dyDescent="0.35">
      <c r="A1645" s="3">
        <v>36271</v>
      </c>
      <c r="B1645" s="2">
        <v>5.17</v>
      </c>
      <c r="C1645" s="2">
        <v>5.52</v>
      </c>
      <c r="D1645">
        <f t="shared" si="29"/>
        <v>1999</v>
      </c>
    </row>
    <row r="1646" spans="1:4" x14ac:dyDescent="0.35">
      <c r="A1646" s="3">
        <v>36272</v>
      </c>
      <c r="B1646" s="2">
        <v>5.25</v>
      </c>
      <c r="C1646" s="2">
        <v>5.61</v>
      </c>
      <c r="D1646">
        <f t="shared" si="29"/>
        <v>1999</v>
      </c>
    </row>
    <row r="1647" spans="1:4" x14ac:dyDescent="0.35">
      <c r="A1647" s="3">
        <v>36273</v>
      </c>
      <c r="B1647" s="2">
        <v>5.26</v>
      </c>
      <c r="C1647" s="2">
        <v>5.6</v>
      </c>
      <c r="D1647">
        <f t="shared" si="29"/>
        <v>1999</v>
      </c>
    </row>
    <row r="1648" spans="1:4" x14ac:dyDescent="0.35">
      <c r="A1648" s="3">
        <v>36276</v>
      </c>
      <c r="B1648" s="2">
        <v>5.23</v>
      </c>
      <c r="C1648" s="2">
        <v>5.57</v>
      </c>
      <c r="D1648">
        <f t="shared" si="29"/>
        <v>1999</v>
      </c>
    </row>
    <row r="1649" spans="1:4" x14ac:dyDescent="0.35">
      <c r="A1649" s="3">
        <v>36277</v>
      </c>
      <c r="B1649" s="2">
        <v>5.22</v>
      </c>
      <c r="C1649" s="2">
        <v>5.55</v>
      </c>
      <c r="D1649">
        <f t="shared" si="29"/>
        <v>1999</v>
      </c>
    </row>
    <row r="1650" spans="1:4" x14ac:dyDescent="0.35">
      <c r="A1650" s="3">
        <v>36278</v>
      </c>
      <c r="B1650" s="2">
        <v>5.27</v>
      </c>
      <c r="C1650" s="2">
        <v>5.58</v>
      </c>
      <c r="D1650">
        <f t="shared" si="29"/>
        <v>1999</v>
      </c>
    </row>
    <row r="1651" spans="1:4" x14ac:dyDescent="0.35">
      <c r="A1651" s="3">
        <v>36279</v>
      </c>
      <c r="B1651" s="2">
        <v>5.22</v>
      </c>
      <c r="C1651" s="2">
        <v>5.53</v>
      </c>
      <c r="D1651">
        <f t="shared" si="29"/>
        <v>1999</v>
      </c>
    </row>
    <row r="1652" spans="1:4" x14ac:dyDescent="0.35">
      <c r="A1652" s="3">
        <v>36280</v>
      </c>
      <c r="B1652" s="2">
        <v>5.36</v>
      </c>
      <c r="C1652" s="2">
        <v>5.68</v>
      </c>
      <c r="D1652">
        <f t="shared" si="29"/>
        <v>1999</v>
      </c>
    </row>
    <row r="1653" spans="1:4" x14ac:dyDescent="0.35">
      <c r="A1653" s="3">
        <v>36283</v>
      </c>
      <c r="B1653" s="2">
        <v>5.38</v>
      </c>
      <c r="C1653" s="2">
        <v>5.67</v>
      </c>
      <c r="D1653">
        <f t="shared" si="29"/>
        <v>1999</v>
      </c>
    </row>
    <row r="1654" spans="1:4" x14ac:dyDescent="0.35">
      <c r="A1654" s="3">
        <v>36284</v>
      </c>
      <c r="B1654" s="2">
        <v>5.42</v>
      </c>
      <c r="C1654" s="2">
        <v>5.72</v>
      </c>
      <c r="D1654">
        <f t="shared" si="29"/>
        <v>1999</v>
      </c>
    </row>
    <row r="1655" spans="1:4" x14ac:dyDescent="0.35">
      <c r="A1655" s="3">
        <v>36285</v>
      </c>
      <c r="B1655" s="2">
        <v>5.4</v>
      </c>
      <c r="C1655" s="2">
        <v>5.71</v>
      </c>
      <c r="D1655">
        <f t="shared" si="29"/>
        <v>1999</v>
      </c>
    </row>
    <row r="1656" spans="1:4" x14ac:dyDescent="0.35">
      <c r="A1656" s="3">
        <v>36286</v>
      </c>
      <c r="B1656" s="2">
        <v>5.52</v>
      </c>
      <c r="C1656" s="2">
        <v>5.8</v>
      </c>
      <c r="D1656">
        <f t="shared" si="29"/>
        <v>1999</v>
      </c>
    </row>
    <row r="1657" spans="1:4" x14ac:dyDescent="0.35">
      <c r="A1657" s="3">
        <v>36287</v>
      </c>
      <c r="B1657" s="2">
        <v>5.54</v>
      </c>
      <c r="C1657" s="2">
        <v>5.82</v>
      </c>
      <c r="D1657">
        <f t="shared" si="29"/>
        <v>1999</v>
      </c>
    </row>
    <row r="1658" spans="1:4" x14ac:dyDescent="0.35">
      <c r="A1658" s="3">
        <v>36290</v>
      </c>
      <c r="B1658" s="2">
        <v>5.54</v>
      </c>
      <c r="C1658" s="2">
        <v>5.79</v>
      </c>
      <c r="D1658">
        <f t="shared" si="29"/>
        <v>1999</v>
      </c>
    </row>
    <row r="1659" spans="1:4" x14ac:dyDescent="0.35">
      <c r="A1659" s="3">
        <v>36291</v>
      </c>
      <c r="B1659" s="2">
        <v>5.59</v>
      </c>
      <c r="C1659" s="2">
        <v>5.85</v>
      </c>
      <c r="D1659">
        <f t="shared" si="29"/>
        <v>1999</v>
      </c>
    </row>
    <row r="1660" spans="1:4" x14ac:dyDescent="0.35">
      <c r="A1660" s="3">
        <v>36292</v>
      </c>
      <c r="B1660" s="2">
        <v>5.51</v>
      </c>
      <c r="C1660" s="2">
        <v>5.83</v>
      </c>
      <c r="D1660">
        <f t="shared" si="29"/>
        <v>1999</v>
      </c>
    </row>
    <row r="1661" spans="1:4" x14ac:dyDescent="0.35">
      <c r="A1661" s="3">
        <v>36293</v>
      </c>
      <c r="B1661" s="2">
        <v>5.41</v>
      </c>
      <c r="C1661" s="2">
        <v>5.75</v>
      </c>
      <c r="D1661">
        <f t="shared" si="29"/>
        <v>1999</v>
      </c>
    </row>
    <row r="1662" spans="1:4" x14ac:dyDescent="0.35">
      <c r="A1662" s="3">
        <v>36294</v>
      </c>
      <c r="B1662" s="2">
        <v>5.62</v>
      </c>
      <c r="C1662" s="2">
        <v>5.92</v>
      </c>
      <c r="D1662">
        <f t="shared" si="29"/>
        <v>1999</v>
      </c>
    </row>
    <row r="1663" spans="1:4" x14ac:dyDescent="0.35">
      <c r="A1663" s="3">
        <v>36297</v>
      </c>
      <c r="B1663" s="2">
        <v>5.66</v>
      </c>
      <c r="C1663" s="2">
        <v>5.91</v>
      </c>
      <c r="D1663">
        <f t="shared" si="29"/>
        <v>1999</v>
      </c>
    </row>
    <row r="1664" spans="1:4" x14ac:dyDescent="0.35">
      <c r="A1664" s="3">
        <v>36298</v>
      </c>
      <c r="B1664" s="2">
        <v>5.68</v>
      </c>
      <c r="C1664" s="2">
        <v>5.9</v>
      </c>
      <c r="D1664">
        <f t="shared" si="29"/>
        <v>1999</v>
      </c>
    </row>
    <row r="1665" spans="1:4" x14ac:dyDescent="0.35">
      <c r="A1665" s="3">
        <v>36299</v>
      </c>
      <c r="B1665" s="2">
        <v>5.6</v>
      </c>
      <c r="C1665" s="2">
        <v>5.81</v>
      </c>
      <c r="D1665">
        <f t="shared" si="29"/>
        <v>1999</v>
      </c>
    </row>
    <row r="1666" spans="1:4" x14ac:dyDescent="0.35">
      <c r="A1666" s="3">
        <v>36300</v>
      </c>
      <c r="B1666" s="2">
        <v>5.6</v>
      </c>
      <c r="C1666" s="2">
        <v>5.83</v>
      </c>
      <c r="D1666">
        <f t="shared" si="29"/>
        <v>1999</v>
      </c>
    </row>
    <row r="1667" spans="1:4" x14ac:dyDescent="0.35">
      <c r="A1667" s="3">
        <v>36301</v>
      </c>
      <c r="B1667" s="2">
        <v>5.52</v>
      </c>
      <c r="C1667" s="2">
        <v>5.78</v>
      </c>
      <c r="D1667">
        <f t="shared" si="29"/>
        <v>1999</v>
      </c>
    </row>
    <row r="1668" spans="1:4" x14ac:dyDescent="0.35">
      <c r="A1668" s="3">
        <v>36304</v>
      </c>
      <c r="B1668" s="2">
        <v>5.5</v>
      </c>
      <c r="C1668" s="2">
        <v>5.77</v>
      </c>
      <c r="D1668">
        <f t="shared" ref="D1668:D1731" si="30">YEAR(A1668)</f>
        <v>1999</v>
      </c>
    </row>
    <row r="1669" spans="1:4" x14ac:dyDescent="0.35">
      <c r="A1669" s="3">
        <v>36305</v>
      </c>
      <c r="B1669" s="2">
        <v>5.49</v>
      </c>
      <c r="C1669" s="2">
        <v>5.76</v>
      </c>
      <c r="D1669">
        <f t="shared" si="30"/>
        <v>1999</v>
      </c>
    </row>
    <row r="1670" spans="1:4" x14ac:dyDescent="0.35">
      <c r="A1670" s="3">
        <v>36306</v>
      </c>
      <c r="B1670" s="2">
        <v>5.55</v>
      </c>
      <c r="C1670" s="2">
        <v>5.8</v>
      </c>
      <c r="D1670">
        <f t="shared" si="30"/>
        <v>1999</v>
      </c>
    </row>
    <row r="1671" spans="1:4" x14ac:dyDescent="0.35">
      <c r="A1671" s="3">
        <v>36307</v>
      </c>
      <c r="B1671" s="2">
        <v>5.62</v>
      </c>
      <c r="C1671" s="2">
        <v>5.85</v>
      </c>
      <c r="D1671">
        <f t="shared" si="30"/>
        <v>1999</v>
      </c>
    </row>
    <row r="1672" spans="1:4" x14ac:dyDescent="0.35">
      <c r="A1672" s="3">
        <v>36308</v>
      </c>
      <c r="B1672" s="2">
        <v>5.64</v>
      </c>
      <c r="C1672" s="2">
        <v>5.84</v>
      </c>
      <c r="D1672">
        <f t="shared" si="30"/>
        <v>1999</v>
      </c>
    </row>
    <row r="1673" spans="1:4" x14ac:dyDescent="0.35">
      <c r="A1673" s="3">
        <v>36311</v>
      </c>
      <c r="B1673" s="2" t="s">
        <v>9</v>
      </c>
      <c r="C1673" s="2" t="s">
        <v>9</v>
      </c>
      <c r="D1673">
        <f t="shared" si="30"/>
        <v>1999</v>
      </c>
    </row>
    <row r="1674" spans="1:4" x14ac:dyDescent="0.35">
      <c r="A1674" s="3">
        <v>36312</v>
      </c>
      <c r="B1674" s="2">
        <v>5.78</v>
      </c>
      <c r="C1674" s="2">
        <v>5.94</v>
      </c>
      <c r="D1674">
        <f t="shared" si="30"/>
        <v>1999</v>
      </c>
    </row>
    <row r="1675" spans="1:4" x14ac:dyDescent="0.35">
      <c r="A1675" s="3">
        <v>36313</v>
      </c>
      <c r="B1675" s="2">
        <v>5.8</v>
      </c>
      <c r="C1675" s="2">
        <v>5.94</v>
      </c>
      <c r="D1675">
        <f t="shared" si="30"/>
        <v>1999</v>
      </c>
    </row>
    <row r="1676" spans="1:4" x14ac:dyDescent="0.35">
      <c r="A1676" s="3">
        <v>36314</v>
      </c>
      <c r="B1676" s="2">
        <v>5.8</v>
      </c>
      <c r="C1676" s="2">
        <v>5.96</v>
      </c>
      <c r="D1676">
        <f t="shared" si="30"/>
        <v>1999</v>
      </c>
    </row>
    <row r="1677" spans="1:4" x14ac:dyDescent="0.35">
      <c r="A1677" s="3">
        <v>36315</v>
      </c>
      <c r="B1677" s="2">
        <v>5.82</v>
      </c>
      <c r="C1677" s="2">
        <v>5.97</v>
      </c>
      <c r="D1677">
        <f t="shared" si="30"/>
        <v>1999</v>
      </c>
    </row>
    <row r="1678" spans="1:4" x14ac:dyDescent="0.35">
      <c r="A1678" s="3">
        <v>36318</v>
      </c>
      <c r="B1678" s="2">
        <v>5.81</v>
      </c>
      <c r="C1678" s="2">
        <v>5.97</v>
      </c>
      <c r="D1678">
        <f t="shared" si="30"/>
        <v>1999</v>
      </c>
    </row>
    <row r="1679" spans="1:4" x14ac:dyDescent="0.35">
      <c r="A1679" s="3">
        <v>36319</v>
      </c>
      <c r="B1679" s="2">
        <v>5.83</v>
      </c>
      <c r="C1679" s="2">
        <v>6</v>
      </c>
      <c r="D1679">
        <f t="shared" si="30"/>
        <v>1999</v>
      </c>
    </row>
    <row r="1680" spans="1:4" x14ac:dyDescent="0.35">
      <c r="A1680" s="3">
        <v>36320</v>
      </c>
      <c r="B1680" s="2">
        <v>5.87</v>
      </c>
      <c r="C1680" s="2">
        <v>6.02</v>
      </c>
      <c r="D1680">
        <f t="shared" si="30"/>
        <v>1999</v>
      </c>
    </row>
    <row r="1681" spans="1:4" x14ac:dyDescent="0.35">
      <c r="A1681" s="3">
        <v>36321</v>
      </c>
      <c r="B1681" s="2">
        <v>5.92</v>
      </c>
      <c r="C1681" s="2">
        <v>6.05</v>
      </c>
      <c r="D1681">
        <f t="shared" si="30"/>
        <v>1999</v>
      </c>
    </row>
    <row r="1682" spans="1:4" x14ac:dyDescent="0.35">
      <c r="A1682" s="3">
        <v>36322</v>
      </c>
      <c r="B1682" s="2">
        <v>6.02</v>
      </c>
      <c r="C1682" s="2">
        <v>6.13</v>
      </c>
      <c r="D1682">
        <f t="shared" si="30"/>
        <v>1999</v>
      </c>
    </row>
    <row r="1683" spans="1:4" x14ac:dyDescent="0.35">
      <c r="A1683" s="3">
        <v>36325</v>
      </c>
      <c r="B1683" s="2">
        <v>5.98</v>
      </c>
      <c r="C1683" s="2">
        <v>6.11</v>
      </c>
      <c r="D1683">
        <f t="shared" si="30"/>
        <v>1999</v>
      </c>
    </row>
    <row r="1684" spans="1:4" x14ac:dyDescent="0.35">
      <c r="A1684" s="3">
        <v>36326</v>
      </c>
      <c r="B1684" s="2">
        <v>5.98</v>
      </c>
      <c r="C1684" s="2">
        <v>6.11</v>
      </c>
      <c r="D1684">
        <f t="shared" si="30"/>
        <v>1999</v>
      </c>
    </row>
    <row r="1685" spans="1:4" x14ac:dyDescent="0.35">
      <c r="A1685" s="3">
        <v>36327</v>
      </c>
      <c r="B1685" s="2">
        <v>5.94</v>
      </c>
      <c r="C1685" s="2">
        <v>6.08</v>
      </c>
      <c r="D1685">
        <f t="shared" si="30"/>
        <v>1999</v>
      </c>
    </row>
    <row r="1686" spans="1:4" x14ac:dyDescent="0.35">
      <c r="A1686" s="3">
        <v>36328</v>
      </c>
      <c r="B1686" s="2">
        <v>5.79</v>
      </c>
      <c r="C1686" s="2">
        <v>5.95</v>
      </c>
      <c r="D1686">
        <f t="shared" si="30"/>
        <v>1999</v>
      </c>
    </row>
    <row r="1687" spans="1:4" x14ac:dyDescent="0.35">
      <c r="A1687" s="3">
        <v>36329</v>
      </c>
      <c r="B1687" s="2">
        <v>5.84</v>
      </c>
      <c r="C1687" s="2">
        <v>5.98</v>
      </c>
      <c r="D1687">
        <f t="shared" si="30"/>
        <v>1999</v>
      </c>
    </row>
    <row r="1688" spans="1:4" x14ac:dyDescent="0.35">
      <c r="A1688" s="3">
        <v>36332</v>
      </c>
      <c r="B1688" s="2">
        <v>5.9</v>
      </c>
      <c r="C1688" s="2">
        <v>6.03</v>
      </c>
      <c r="D1688">
        <f t="shared" si="30"/>
        <v>1999</v>
      </c>
    </row>
    <row r="1689" spans="1:4" x14ac:dyDescent="0.35">
      <c r="A1689" s="3">
        <v>36333</v>
      </c>
      <c r="B1689" s="2">
        <v>5.94</v>
      </c>
      <c r="C1689" s="2">
        <v>6.07</v>
      </c>
      <c r="D1689">
        <f t="shared" si="30"/>
        <v>1999</v>
      </c>
    </row>
    <row r="1690" spans="1:4" x14ac:dyDescent="0.35">
      <c r="A1690" s="3">
        <v>36334</v>
      </c>
      <c r="B1690" s="2">
        <v>6</v>
      </c>
      <c r="C1690" s="2">
        <v>6.13</v>
      </c>
      <c r="D1690">
        <f t="shared" si="30"/>
        <v>1999</v>
      </c>
    </row>
    <row r="1691" spans="1:4" x14ac:dyDescent="0.35">
      <c r="A1691" s="3">
        <v>36335</v>
      </c>
      <c r="B1691" s="2">
        <v>6.05</v>
      </c>
      <c r="C1691" s="2">
        <v>6.17</v>
      </c>
      <c r="D1691">
        <f t="shared" si="30"/>
        <v>1999</v>
      </c>
    </row>
    <row r="1692" spans="1:4" x14ac:dyDescent="0.35">
      <c r="A1692" s="3">
        <v>36336</v>
      </c>
      <c r="B1692" s="2">
        <v>6.02</v>
      </c>
      <c r="C1692" s="2">
        <v>6.16</v>
      </c>
      <c r="D1692">
        <f t="shared" si="30"/>
        <v>1999</v>
      </c>
    </row>
    <row r="1693" spans="1:4" x14ac:dyDescent="0.35">
      <c r="A1693" s="3">
        <v>36339</v>
      </c>
      <c r="B1693" s="2">
        <v>5.96</v>
      </c>
      <c r="C1693" s="2">
        <v>6.1</v>
      </c>
      <c r="D1693">
        <f t="shared" si="30"/>
        <v>1999</v>
      </c>
    </row>
    <row r="1694" spans="1:4" x14ac:dyDescent="0.35">
      <c r="A1694" s="3">
        <v>36340</v>
      </c>
      <c r="B1694" s="2">
        <v>5.93</v>
      </c>
      <c r="C1694" s="2">
        <v>6.07</v>
      </c>
      <c r="D1694">
        <f t="shared" si="30"/>
        <v>1999</v>
      </c>
    </row>
    <row r="1695" spans="1:4" x14ac:dyDescent="0.35">
      <c r="A1695" s="3">
        <v>36341</v>
      </c>
      <c r="B1695" s="2">
        <v>5.81</v>
      </c>
      <c r="C1695" s="2">
        <v>5.98</v>
      </c>
      <c r="D1695">
        <f t="shared" si="30"/>
        <v>1999</v>
      </c>
    </row>
    <row r="1696" spans="1:4" x14ac:dyDescent="0.35">
      <c r="A1696" s="3">
        <v>36342</v>
      </c>
      <c r="B1696" s="2">
        <v>5.85</v>
      </c>
      <c r="C1696" s="2">
        <v>6.02</v>
      </c>
      <c r="D1696">
        <f t="shared" si="30"/>
        <v>1999</v>
      </c>
    </row>
    <row r="1697" spans="1:4" x14ac:dyDescent="0.35">
      <c r="A1697" s="3">
        <v>36343</v>
      </c>
      <c r="B1697" s="2">
        <v>5.82</v>
      </c>
      <c r="C1697" s="2">
        <v>6</v>
      </c>
      <c r="D1697">
        <f t="shared" si="30"/>
        <v>1999</v>
      </c>
    </row>
    <row r="1698" spans="1:4" x14ac:dyDescent="0.35">
      <c r="A1698" s="3">
        <v>36346</v>
      </c>
      <c r="B1698" s="2" t="s">
        <v>9</v>
      </c>
      <c r="C1698" s="2" t="s">
        <v>9</v>
      </c>
      <c r="D1698">
        <f t="shared" si="30"/>
        <v>1999</v>
      </c>
    </row>
    <row r="1699" spans="1:4" x14ac:dyDescent="0.35">
      <c r="A1699" s="3">
        <v>36347</v>
      </c>
      <c r="B1699" s="2">
        <v>5.88</v>
      </c>
      <c r="C1699" s="2">
        <v>6.05</v>
      </c>
      <c r="D1699">
        <f t="shared" si="30"/>
        <v>1999</v>
      </c>
    </row>
    <row r="1700" spans="1:4" x14ac:dyDescent="0.35">
      <c r="A1700" s="3">
        <v>36348</v>
      </c>
      <c r="B1700" s="2">
        <v>5.92</v>
      </c>
      <c r="C1700" s="2">
        <v>6.08</v>
      </c>
      <c r="D1700">
        <f t="shared" si="30"/>
        <v>1999</v>
      </c>
    </row>
    <row r="1701" spans="1:4" x14ac:dyDescent="0.35">
      <c r="A1701" s="3">
        <v>36349</v>
      </c>
      <c r="B1701" s="2">
        <v>5.85</v>
      </c>
      <c r="C1701" s="2">
        <v>6.01</v>
      </c>
      <c r="D1701">
        <f t="shared" si="30"/>
        <v>1999</v>
      </c>
    </row>
    <row r="1702" spans="1:4" x14ac:dyDescent="0.35">
      <c r="A1702" s="3">
        <v>36350</v>
      </c>
      <c r="B1702" s="2">
        <v>5.84</v>
      </c>
      <c r="C1702" s="2">
        <v>6.01</v>
      </c>
      <c r="D1702">
        <f t="shared" si="30"/>
        <v>1999</v>
      </c>
    </row>
    <row r="1703" spans="1:4" x14ac:dyDescent="0.35">
      <c r="A1703" s="3">
        <v>36353</v>
      </c>
      <c r="B1703" s="2">
        <v>5.74</v>
      </c>
      <c r="C1703" s="2">
        <v>5.92</v>
      </c>
      <c r="D1703">
        <f t="shared" si="30"/>
        <v>1999</v>
      </c>
    </row>
    <row r="1704" spans="1:4" x14ac:dyDescent="0.35">
      <c r="A1704" s="3">
        <v>36354</v>
      </c>
      <c r="B1704" s="2">
        <v>5.71</v>
      </c>
      <c r="C1704" s="2">
        <v>5.9</v>
      </c>
      <c r="D1704">
        <f t="shared" si="30"/>
        <v>1999</v>
      </c>
    </row>
    <row r="1705" spans="1:4" x14ac:dyDescent="0.35">
      <c r="A1705" s="3">
        <v>36355</v>
      </c>
      <c r="B1705" s="2">
        <v>5.74</v>
      </c>
      <c r="C1705" s="2">
        <v>5.92</v>
      </c>
      <c r="D1705">
        <f t="shared" si="30"/>
        <v>1999</v>
      </c>
    </row>
    <row r="1706" spans="1:4" x14ac:dyDescent="0.35">
      <c r="A1706" s="3">
        <v>36356</v>
      </c>
      <c r="B1706" s="2">
        <v>5.72</v>
      </c>
      <c r="C1706" s="2">
        <v>5.91</v>
      </c>
      <c r="D1706">
        <f t="shared" si="30"/>
        <v>1999</v>
      </c>
    </row>
    <row r="1707" spans="1:4" x14ac:dyDescent="0.35">
      <c r="A1707" s="3">
        <v>36357</v>
      </c>
      <c r="B1707" s="2">
        <v>5.68</v>
      </c>
      <c r="C1707" s="2">
        <v>5.9</v>
      </c>
      <c r="D1707">
        <f t="shared" si="30"/>
        <v>1999</v>
      </c>
    </row>
    <row r="1708" spans="1:4" x14ac:dyDescent="0.35">
      <c r="A1708" s="3">
        <v>36360</v>
      </c>
      <c r="B1708" s="2">
        <v>5.66</v>
      </c>
      <c r="C1708" s="2">
        <v>5.9</v>
      </c>
      <c r="D1708">
        <f t="shared" si="30"/>
        <v>1999</v>
      </c>
    </row>
    <row r="1709" spans="1:4" x14ac:dyDescent="0.35">
      <c r="A1709" s="3">
        <v>36361</v>
      </c>
      <c r="B1709" s="2">
        <v>5.65</v>
      </c>
      <c r="C1709" s="2">
        <v>5.89</v>
      </c>
      <c r="D1709">
        <f t="shared" si="30"/>
        <v>1999</v>
      </c>
    </row>
    <row r="1710" spans="1:4" x14ac:dyDescent="0.35">
      <c r="A1710" s="3">
        <v>36362</v>
      </c>
      <c r="B1710" s="2">
        <v>5.66</v>
      </c>
      <c r="C1710" s="2">
        <v>5.91</v>
      </c>
      <c r="D1710">
        <f t="shared" si="30"/>
        <v>1999</v>
      </c>
    </row>
    <row r="1711" spans="1:4" x14ac:dyDescent="0.35">
      <c r="A1711" s="3">
        <v>36363</v>
      </c>
      <c r="B1711" s="2">
        <v>5.78</v>
      </c>
      <c r="C1711" s="2">
        <v>5.97</v>
      </c>
      <c r="D1711">
        <f t="shared" si="30"/>
        <v>1999</v>
      </c>
    </row>
    <row r="1712" spans="1:4" x14ac:dyDescent="0.35">
      <c r="A1712" s="3">
        <v>36364</v>
      </c>
      <c r="B1712" s="2">
        <v>5.84</v>
      </c>
      <c r="C1712" s="2">
        <v>6.02</v>
      </c>
      <c r="D1712">
        <f t="shared" si="30"/>
        <v>1999</v>
      </c>
    </row>
    <row r="1713" spans="1:4" x14ac:dyDescent="0.35">
      <c r="A1713" s="3">
        <v>36367</v>
      </c>
      <c r="B1713" s="2">
        <v>5.86</v>
      </c>
      <c r="C1713" s="2">
        <v>6.04</v>
      </c>
      <c r="D1713">
        <f t="shared" si="30"/>
        <v>1999</v>
      </c>
    </row>
    <row r="1714" spans="1:4" x14ac:dyDescent="0.35">
      <c r="A1714" s="3">
        <v>36368</v>
      </c>
      <c r="B1714" s="2">
        <v>5.82</v>
      </c>
      <c r="C1714" s="2">
        <v>6.01</v>
      </c>
      <c r="D1714">
        <f t="shared" si="30"/>
        <v>1999</v>
      </c>
    </row>
    <row r="1715" spans="1:4" x14ac:dyDescent="0.35">
      <c r="A1715" s="3">
        <v>36369</v>
      </c>
      <c r="B1715" s="2">
        <v>5.81</v>
      </c>
      <c r="C1715" s="2">
        <v>6.01</v>
      </c>
      <c r="D1715">
        <f t="shared" si="30"/>
        <v>1999</v>
      </c>
    </row>
    <row r="1716" spans="1:4" x14ac:dyDescent="0.35">
      <c r="A1716" s="3">
        <v>36370</v>
      </c>
      <c r="B1716" s="2">
        <v>5.88</v>
      </c>
      <c r="C1716" s="2">
        <v>6.07</v>
      </c>
      <c r="D1716">
        <f t="shared" si="30"/>
        <v>1999</v>
      </c>
    </row>
    <row r="1717" spans="1:4" x14ac:dyDescent="0.35">
      <c r="A1717" s="3">
        <v>36371</v>
      </c>
      <c r="B1717" s="2">
        <v>5.92</v>
      </c>
      <c r="C1717" s="2">
        <v>6.11</v>
      </c>
      <c r="D1717">
        <f t="shared" si="30"/>
        <v>1999</v>
      </c>
    </row>
    <row r="1718" spans="1:4" x14ac:dyDescent="0.35">
      <c r="A1718" s="3">
        <v>36374</v>
      </c>
      <c r="B1718" s="2">
        <v>5.92</v>
      </c>
      <c r="C1718" s="2">
        <v>6.13</v>
      </c>
      <c r="D1718">
        <f t="shared" si="30"/>
        <v>1999</v>
      </c>
    </row>
    <row r="1719" spans="1:4" x14ac:dyDescent="0.35">
      <c r="A1719" s="3">
        <v>36375</v>
      </c>
      <c r="B1719" s="2">
        <v>5.95</v>
      </c>
      <c r="C1719" s="2">
        <v>6.15</v>
      </c>
      <c r="D1719">
        <f t="shared" si="30"/>
        <v>1999</v>
      </c>
    </row>
    <row r="1720" spans="1:4" x14ac:dyDescent="0.35">
      <c r="A1720" s="3">
        <v>36376</v>
      </c>
      <c r="B1720" s="2">
        <v>5.96</v>
      </c>
      <c r="C1720" s="2">
        <v>6.12</v>
      </c>
      <c r="D1720">
        <f t="shared" si="30"/>
        <v>1999</v>
      </c>
    </row>
    <row r="1721" spans="1:4" x14ac:dyDescent="0.35">
      <c r="A1721" s="3">
        <v>36377</v>
      </c>
      <c r="B1721" s="2">
        <v>5.88</v>
      </c>
      <c r="C1721" s="2">
        <v>6.05</v>
      </c>
      <c r="D1721">
        <f t="shared" si="30"/>
        <v>1999</v>
      </c>
    </row>
    <row r="1722" spans="1:4" x14ac:dyDescent="0.35">
      <c r="A1722" s="3">
        <v>36378</v>
      </c>
      <c r="B1722" s="2">
        <v>6.02</v>
      </c>
      <c r="C1722" s="2">
        <v>6.16</v>
      </c>
      <c r="D1722">
        <f t="shared" si="30"/>
        <v>1999</v>
      </c>
    </row>
    <row r="1723" spans="1:4" x14ac:dyDescent="0.35">
      <c r="A1723" s="3">
        <v>36381</v>
      </c>
      <c r="B1723" s="2">
        <v>6.13</v>
      </c>
      <c r="C1723" s="2">
        <v>6.23</v>
      </c>
      <c r="D1723">
        <f t="shared" si="30"/>
        <v>1999</v>
      </c>
    </row>
    <row r="1724" spans="1:4" x14ac:dyDescent="0.35">
      <c r="A1724" s="3">
        <v>36382</v>
      </c>
      <c r="B1724" s="2">
        <v>6.16</v>
      </c>
      <c r="C1724" s="2">
        <v>6.25</v>
      </c>
      <c r="D1724">
        <f t="shared" si="30"/>
        <v>1999</v>
      </c>
    </row>
    <row r="1725" spans="1:4" x14ac:dyDescent="0.35">
      <c r="A1725" s="3">
        <v>36383</v>
      </c>
      <c r="B1725" s="2">
        <v>6.05</v>
      </c>
      <c r="C1725" s="2">
        <v>6.22</v>
      </c>
      <c r="D1725">
        <f t="shared" si="30"/>
        <v>1999</v>
      </c>
    </row>
    <row r="1726" spans="1:4" x14ac:dyDescent="0.35">
      <c r="A1726" s="3">
        <v>36384</v>
      </c>
      <c r="B1726" s="2">
        <v>6.08</v>
      </c>
      <c r="C1726" s="2">
        <v>6.18</v>
      </c>
      <c r="D1726">
        <f t="shared" si="30"/>
        <v>1999</v>
      </c>
    </row>
    <row r="1727" spans="1:4" x14ac:dyDescent="0.35">
      <c r="A1727" s="3">
        <v>36385</v>
      </c>
      <c r="B1727" s="2">
        <v>5.98</v>
      </c>
      <c r="C1727" s="2">
        <v>6.09</v>
      </c>
      <c r="D1727">
        <f t="shared" si="30"/>
        <v>1999</v>
      </c>
    </row>
    <row r="1728" spans="1:4" x14ac:dyDescent="0.35">
      <c r="A1728" s="3">
        <v>36388</v>
      </c>
      <c r="B1728" s="2">
        <v>5.98</v>
      </c>
      <c r="C1728" s="2">
        <v>6.1</v>
      </c>
      <c r="D1728">
        <f t="shared" si="30"/>
        <v>1999</v>
      </c>
    </row>
    <row r="1729" spans="1:4" x14ac:dyDescent="0.35">
      <c r="A1729" s="3">
        <v>36389</v>
      </c>
      <c r="B1729" s="2">
        <v>5.89</v>
      </c>
      <c r="C1729" s="2">
        <v>6.02</v>
      </c>
      <c r="D1729">
        <f t="shared" si="30"/>
        <v>1999</v>
      </c>
    </row>
    <row r="1730" spans="1:4" x14ac:dyDescent="0.35">
      <c r="A1730" s="3">
        <v>36390</v>
      </c>
      <c r="B1730" s="2">
        <v>5.88</v>
      </c>
      <c r="C1730" s="2">
        <v>6.01</v>
      </c>
      <c r="D1730">
        <f t="shared" si="30"/>
        <v>1999</v>
      </c>
    </row>
    <row r="1731" spans="1:4" x14ac:dyDescent="0.35">
      <c r="A1731" s="3">
        <v>36391</v>
      </c>
      <c r="B1731" s="2">
        <v>5.9</v>
      </c>
      <c r="C1731" s="2">
        <v>6.03</v>
      </c>
      <c r="D1731">
        <f t="shared" si="30"/>
        <v>1999</v>
      </c>
    </row>
    <row r="1732" spans="1:4" x14ac:dyDescent="0.35">
      <c r="A1732" s="3">
        <v>36392</v>
      </c>
      <c r="B1732" s="2">
        <v>5.88</v>
      </c>
      <c r="C1732" s="2">
        <v>5.99</v>
      </c>
      <c r="D1732">
        <f t="shared" ref="D1732:D1795" si="31">YEAR(A1732)</f>
        <v>1999</v>
      </c>
    </row>
    <row r="1733" spans="1:4" x14ac:dyDescent="0.35">
      <c r="A1733" s="3">
        <v>36395</v>
      </c>
      <c r="B1733" s="2">
        <v>5.89</v>
      </c>
      <c r="C1733" s="2">
        <v>5.98</v>
      </c>
      <c r="D1733">
        <f t="shared" si="31"/>
        <v>1999</v>
      </c>
    </row>
    <row r="1734" spans="1:4" x14ac:dyDescent="0.35">
      <c r="A1734" s="3">
        <v>36396</v>
      </c>
      <c r="B1734" s="2">
        <v>5.85</v>
      </c>
      <c r="C1734" s="2">
        <v>5.95</v>
      </c>
      <c r="D1734">
        <f t="shared" si="31"/>
        <v>1999</v>
      </c>
    </row>
    <row r="1735" spans="1:4" x14ac:dyDescent="0.35">
      <c r="A1735" s="3">
        <v>36397</v>
      </c>
      <c r="B1735" s="2">
        <v>5.73</v>
      </c>
      <c r="C1735" s="2">
        <v>5.87</v>
      </c>
      <c r="D1735">
        <f t="shared" si="31"/>
        <v>1999</v>
      </c>
    </row>
    <row r="1736" spans="1:4" x14ac:dyDescent="0.35">
      <c r="A1736" s="3">
        <v>36398</v>
      </c>
      <c r="B1736" s="2">
        <v>5.75</v>
      </c>
      <c r="C1736" s="2">
        <v>5.88</v>
      </c>
      <c r="D1736">
        <f t="shared" si="31"/>
        <v>1999</v>
      </c>
    </row>
    <row r="1737" spans="1:4" x14ac:dyDescent="0.35">
      <c r="A1737" s="3">
        <v>36399</v>
      </c>
      <c r="B1737" s="2">
        <v>5.85</v>
      </c>
      <c r="C1737" s="2">
        <v>5.96</v>
      </c>
      <c r="D1737">
        <f t="shared" si="31"/>
        <v>1999</v>
      </c>
    </row>
    <row r="1738" spans="1:4" x14ac:dyDescent="0.35">
      <c r="A1738" s="3">
        <v>36402</v>
      </c>
      <c r="B1738" s="2">
        <v>5.95</v>
      </c>
      <c r="C1738" s="2">
        <v>6.07</v>
      </c>
      <c r="D1738">
        <f t="shared" si="31"/>
        <v>1999</v>
      </c>
    </row>
    <row r="1739" spans="1:4" x14ac:dyDescent="0.35">
      <c r="A1739" s="3">
        <v>36403</v>
      </c>
      <c r="B1739" s="2">
        <v>5.98</v>
      </c>
      <c r="C1739" s="2">
        <v>6.07</v>
      </c>
      <c r="D1739">
        <f t="shared" si="31"/>
        <v>1999</v>
      </c>
    </row>
    <row r="1740" spans="1:4" x14ac:dyDescent="0.35">
      <c r="A1740" s="3">
        <v>36404</v>
      </c>
      <c r="B1740" s="2">
        <v>5.99</v>
      </c>
      <c r="C1740" s="2">
        <v>6.08</v>
      </c>
      <c r="D1740">
        <f t="shared" si="31"/>
        <v>1999</v>
      </c>
    </row>
    <row r="1741" spans="1:4" x14ac:dyDescent="0.35">
      <c r="A1741" s="3">
        <v>36405</v>
      </c>
      <c r="B1741" s="2">
        <v>6.03</v>
      </c>
      <c r="C1741" s="2">
        <v>6.15</v>
      </c>
      <c r="D1741">
        <f t="shared" si="31"/>
        <v>1999</v>
      </c>
    </row>
    <row r="1742" spans="1:4" x14ac:dyDescent="0.35">
      <c r="A1742" s="3">
        <v>36406</v>
      </c>
      <c r="B1742" s="2">
        <v>5.89</v>
      </c>
      <c r="C1742" s="2">
        <v>6.03</v>
      </c>
      <c r="D1742">
        <f t="shared" si="31"/>
        <v>1999</v>
      </c>
    </row>
    <row r="1743" spans="1:4" x14ac:dyDescent="0.35">
      <c r="A1743" s="3">
        <v>36409</v>
      </c>
      <c r="B1743" s="2" t="s">
        <v>9</v>
      </c>
      <c r="C1743" s="2" t="s">
        <v>9</v>
      </c>
      <c r="D1743">
        <f t="shared" si="31"/>
        <v>1999</v>
      </c>
    </row>
    <row r="1744" spans="1:4" x14ac:dyDescent="0.35">
      <c r="A1744" s="3">
        <v>36410</v>
      </c>
      <c r="B1744" s="2">
        <v>5.95</v>
      </c>
      <c r="C1744" s="2">
        <v>6.07</v>
      </c>
      <c r="D1744">
        <f t="shared" si="31"/>
        <v>1999</v>
      </c>
    </row>
    <row r="1745" spans="1:4" x14ac:dyDescent="0.35">
      <c r="A1745" s="3">
        <v>36411</v>
      </c>
      <c r="B1745" s="2">
        <v>5.93</v>
      </c>
      <c r="C1745" s="2">
        <v>6.07</v>
      </c>
      <c r="D1745">
        <f t="shared" si="31"/>
        <v>1999</v>
      </c>
    </row>
    <row r="1746" spans="1:4" x14ac:dyDescent="0.35">
      <c r="A1746" s="3">
        <v>36412</v>
      </c>
      <c r="B1746" s="2">
        <v>5.97</v>
      </c>
      <c r="C1746" s="2">
        <v>6.1</v>
      </c>
      <c r="D1746">
        <f t="shared" si="31"/>
        <v>1999</v>
      </c>
    </row>
    <row r="1747" spans="1:4" x14ac:dyDescent="0.35">
      <c r="A1747" s="3">
        <v>36413</v>
      </c>
      <c r="B1747" s="2">
        <v>5.89</v>
      </c>
      <c r="C1747" s="2">
        <v>6.03</v>
      </c>
      <c r="D1747">
        <f t="shared" si="31"/>
        <v>1999</v>
      </c>
    </row>
    <row r="1748" spans="1:4" x14ac:dyDescent="0.35">
      <c r="A1748" s="3">
        <v>36416</v>
      </c>
      <c r="B1748" s="2">
        <v>5.92</v>
      </c>
      <c r="C1748" s="2">
        <v>6.06</v>
      </c>
      <c r="D1748">
        <f t="shared" si="31"/>
        <v>1999</v>
      </c>
    </row>
    <row r="1749" spans="1:4" x14ac:dyDescent="0.35">
      <c r="A1749" s="3">
        <v>36417</v>
      </c>
      <c r="B1749" s="2">
        <v>5.96</v>
      </c>
      <c r="C1749" s="2">
        <v>6.11</v>
      </c>
      <c r="D1749">
        <f t="shared" si="31"/>
        <v>1999</v>
      </c>
    </row>
    <row r="1750" spans="1:4" x14ac:dyDescent="0.35">
      <c r="A1750" s="3">
        <v>36418</v>
      </c>
      <c r="B1750" s="2">
        <v>5.94</v>
      </c>
      <c r="C1750" s="2">
        <v>6.11</v>
      </c>
      <c r="D1750">
        <f t="shared" si="31"/>
        <v>1999</v>
      </c>
    </row>
    <row r="1751" spans="1:4" x14ac:dyDescent="0.35">
      <c r="A1751" s="3">
        <v>36419</v>
      </c>
      <c r="B1751" s="2">
        <v>5.9</v>
      </c>
      <c r="C1751" s="2">
        <v>6.08</v>
      </c>
      <c r="D1751">
        <f t="shared" si="31"/>
        <v>1999</v>
      </c>
    </row>
    <row r="1752" spans="1:4" x14ac:dyDescent="0.35">
      <c r="A1752" s="3">
        <v>36420</v>
      </c>
      <c r="B1752" s="2">
        <v>5.87</v>
      </c>
      <c r="C1752" s="2">
        <v>6.05</v>
      </c>
      <c r="D1752">
        <f t="shared" si="31"/>
        <v>1999</v>
      </c>
    </row>
    <row r="1753" spans="1:4" x14ac:dyDescent="0.35">
      <c r="A1753" s="3">
        <v>36423</v>
      </c>
      <c r="B1753" s="2">
        <v>5.91</v>
      </c>
      <c r="C1753" s="2">
        <v>6.08</v>
      </c>
      <c r="D1753">
        <f t="shared" si="31"/>
        <v>1999</v>
      </c>
    </row>
    <row r="1754" spans="1:4" x14ac:dyDescent="0.35">
      <c r="A1754" s="3">
        <v>36424</v>
      </c>
      <c r="B1754" s="2">
        <v>5.94</v>
      </c>
      <c r="C1754" s="2">
        <v>6.1</v>
      </c>
      <c r="D1754">
        <f t="shared" si="31"/>
        <v>1999</v>
      </c>
    </row>
    <row r="1755" spans="1:4" x14ac:dyDescent="0.35">
      <c r="A1755" s="3">
        <v>36425</v>
      </c>
      <c r="B1755" s="2">
        <v>5.92</v>
      </c>
      <c r="C1755" s="2">
        <v>6.1</v>
      </c>
      <c r="D1755">
        <f t="shared" si="31"/>
        <v>1999</v>
      </c>
    </row>
    <row r="1756" spans="1:4" x14ac:dyDescent="0.35">
      <c r="A1756" s="3">
        <v>36426</v>
      </c>
      <c r="B1756" s="2">
        <v>5.87</v>
      </c>
      <c r="C1756" s="2">
        <v>6.05</v>
      </c>
      <c r="D1756">
        <f t="shared" si="31"/>
        <v>1999</v>
      </c>
    </row>
    <row r="1757" spans="1:4" x14ac:dyDescent="0.35">
      <c r="A1757" s="3">
        <v>36427</v>
      </c>
      <c r="B1757" s="2">
        <v>5.75</v>
      </c>
      <c r="C1757" s="2">
        <v>5.95</v>
      </c>
      <c r="D1757">
        <f t="shared" si="31"/>
        <v>1999</v>
      </c>
    </row>
    <row r="1758" spans="1:4" x14ac:dyDescent="0.35">
      <c r="A1758" s="3">
        <v>36430</v>
      </c>
      <c r="B1758" s="2">
        <v>5.83</v>
      </c>
      <c r="C1758" s="2">
        <v>6.02</v>
      </c>
      <c r="D1758">
        <f t="shared" si="31"/>
        <v>1999</v>
      </c>
    </row>
    <row r="1759" spans="1:4" x14ac:dyDescent="0.35">
      <c r="A1759" s="3">
        <v>36431</v>
      </c>
      <c r="B1759" s="2">
        <v>5.89</v>
      </c>
      <c r="C1759" s="2">
        <v>6.07</v>
      </c>
      <c r="D1759">
        <f t="shared" si="31"/>
        <v>1999</v>
      </c>
    </row>
    <row r="1760" spans="1:4" x14ac:dyDescent="0.35">
      <c r="A1760" s="3">
        <v>36432</v>
      </c>
      <c r="B1760" s="2">
        <v>5.97</v>
      </c>
      <c r="C1760" s="2">
        <v>6.13</v>
      </c>
      <c r="D1760">
        <f t="shared" si="31"/>
        <v>1999</v>
      </c>
    </row>
    <row r="1761" spans="1:4" x14ac:dyDescent="0.35">
      <c r="A1761" s="3">
        <v>36433</v>
      </c>
      <c r="B1761" s="2">
        <v>5.9</v>
      </c>
      <c r="C1761" s="2">
        <v>6.06</v>
      </c>
      <c r="D1761">
        <f t="shared" si="31"/>
        <v>1999</v>
      </c>
    </row>
    <row r="1762" spans="1:4" x14ac:dyDescent="0.35">
      <c r="A1762" s="3">
        <v>36434</v>
      </c>
      <c r="B1762" s="2">
        <v>6</v>
      </c>
      <c r="C1762" s="2">
        <v>6.15</v>
      </c>
      <c r="D1762">
        <f t="shared" si="31"/>
        <v>1999</v>
      </c>
    </row>
    <row r="1763" spans="1:4" x14ac:dyDescent="0.35">
      <c r="A1763" s="3">
        <v>36437</v>
      </c>
      <c r="B1763" s="2">
        <v>5.95</v>
      </c>
      <c r="C1763" s="2">
        <v>6.1</v>
      </c>
      <c r="D1763">
        <f t="shared" si="31"/>
        <v>1999</v>
      </c>
    </row>
    <row r="1764" spans="1:4" x14ac:dyDescent="0.35">
      <c r="A1764" s="3">
        <v>36438</v>
      </c>
      <c r="B1764" s="2">
        <v>6.02</v>
      </c>
      <c r="C1764" s="2">
        <v>6.17</v>
      </c>
      <c r="D1764">
        <f t="shared" si="31"/>
        <v>1999</v>
      </c>
    </row>
    <row r="1765" spans="1:4" x14ac:dyDescent="0.35">
      <c r="A1765" s="3">
        <v>36439</v>
      </c>
      <c r="B1765" s="2">
        <v>6.04</v>
      </c>
      <c r="C1765" s="2">
        <v>6.17</v>
      </c>
      <c r="D1765">
        <f t="shared" si="31"/>
        <v>1999</v>
      </c>
    </row>
    <row r="1766" spans="1:4" x14ac:dyDescent="0.35">
      <c r="A1766" s="3">
        <v>36440</v>
      </c>
      <c r="B1766" s="2">
        <v>6.05</v>
      </c>
      <c r="C1766" s="2">
        <v>6.19</v>
      </c>
      <c r="D1766">
        <f t="shared" si="31"/>
        <v>1999</v>
      </c>
    </row>
    <row r="1767" spans="1:4" x14ac:dyDescent="0.35">
      <c r="A1767" s="3">
        <v>36441</v>
      </c>
      <c r="B1767" s="2">
        <v>6.04</v>
      </c>
      <c r="C1767" s="2">
        <v>6.2</v>
      </c>
      <c r="D1767">
        <f t="shared" si="31"/>
        <v>1999</v>
      </c>
    </row>
    <row r="1768" spans="1:4" x14ac:dyDescent="0.35">
      <c r="A1768" s="3">
        <v>36444</v>
      </c>
      <c r="B1768" s="2" t="s">
        <v>9</v>
      </c>
      <c r="C1768" s="2" t="s">
        <v>9</v>
      </c>
      <c r="D1768">
        <f t="shared" si="31"/>
        <v>1999</v>
      </c>
    </row>
    <row r="1769" spans="1:4" x14ac:dyDescent="0.35">
      <c r="A1769" s="3">
        <v>36445</v>
      </c>
      <c r="B1769" s="2">
        <v>6.07</v>
      </c>
      <c r="C1769" s="2">
        <v>6.23</v>
      </c>
      <c r="D1769">
        <f t="shared" si="31"/>
        <v>1999</v>
      </c>
    </row>
    <row r="1770" spans="1:4" x14ac:dyDescent="0.35">
      <c r="A1770" s="3">
        <v>36446</v>
      </c>
      <c r="B1770" s="2">
        <v>6.12</v>
      </c>
      <c r="C1770" s="2">
        <v>6.29</v>
      </c>
      <c r="D1770">
        <f t="shared" si="31"/>
        <v>1999</v>
      </c>
    </row>
    <row r="1771" spans="1:4" x14ac:dyDescent="0.35">
      <c r="A1771" s="3">
        <v>36447</v>
      </c>
      <c r="B1771" s="2">
        <v>6.17</v>
      </c>
      <c r="C1771" s="2">
        <v>6.32</v>
      </c>
      <c r="D1771">
        <f t="shared" si="31"/>
        <v>1999</v>
      </c>
    </row>
    <row r="1772" spans="1:4" x14ac:dyDescent="0.35">
      <c r="A1772" s="3">
        <v>36448</v>
      </c>
      <c r="B1772" s="2">
        <v>6.09</v>
      </c>
      <c r="C1772" s="2">
        <v>6.26</v>
      </c>
      <c r="D1772">
        <f t="shared" si="31"/>
        <v>1999</v>
      </c>
    </row>
    <row r="1773" spans="1:4" x14ac:dyDescent="0.35">
      <c r="A1773" s="3">
        <v>36451</v>
      </c>
      <c r="B1773" s="2">
        <v>6.12</v>
      </c>
      <c r="C1773" s="2">
        <v>6.3</v>
      </c>
      <c r="D1773">
        <f t="shared" si="31"/>
        <v>1999</v>
      </c>
    </row>
    <row r="1774" spans="1:4" x14ac:dyDescent="0.35">
      <c r="A1774" s="3">
        <v>36452</v>
      </c>
      <c r="B1774" s="2">
        <v>6.18</v>
      </c>
      <c r="C1774" s="2">
        <v>6.35</v>
      </c>
      <c r="D1774">
        <f t="shared" si="31"/>
        <v>1999</v>
      </c>
    </row>
    <row r="1775" spans="1:4" x14ac:dyDescent="0.35">
      <c r="A1775" s="3">
        <v>36453</v>
      </c>
      <c r="B1775" s="2">
        <v>6.19</v>
      </c>
      <c r="C1775" s="2">
        <v>6.34</v>
      </c>
      <c r="D1775">
        <f t="shared" si="31"/>
        <v>1999</v>
      </c>
    </row>
    <row r="1776" spans="1:4" x14ac:dyDescent="0.35">
      <c r="A1776" s="3">
        <v>36454</v>
      </c>
      <c r="B1776" s="2">
        <v>6.2</v>
      </c>
      <c r="C1776" s="2">
        <v>6.36</v>
      </c>
      <c r="D1776">
        <f t="shared" si="31"/>
        <v>1999</v>
      </c>
    </row>
    <row r="1777" spans="1:4" x14ac:dyDescent="0.35">
      <c r="A1777" s="3">
        <v>36455</v>
      </c>
      <c r="B1777" s="2">
        <v>6.21</v>
      </c>
      <c r="C1777" s="2">
        <v>6.36</v>
      </c>
      <c r="D1777">
        <f t="shared" si="31"/>
        <v>1999</v>
      </c>
    </row>
    <row r="1778" spans="1:4" x14ac:dyDescent="0.35">
      <c r="A1778" s="3">
        <v>36458</v>
      </c>
      <c r="B1778" s="2">
        <v>6.22</v>
      </c>
      <c r="C1778" s="2">
        <v>6.36</v>
      </c>
      <c r="D1778">
        <f t="shared" si="31"/>
        <v>1999</v>
      </c>
    </row>
    <row r="1779" spans="1:4" x14ac:dyDescent="0.35">
      <c r="A1779" s="3">
        <v>36459</v>
      </c>
      <c r="B1779" s="2">
        <v>6.24</v>
      </c>
      <c r="C1779" s="2">
        <v>6.38</v>
      </c>
      <c r="D1779">
        <f t="shared" si="31"/>
        <v>1999</v>
      </c>
    </row>
    <row r="1780" spans="1:4" x14ac:dyDescent="0.35">
      <c r="A1780" s="3">
        <v>36460</v>
      </c>
      <c r="B1780" s="2">
        <v>6.19</v>
      </c>
      <c r="C1780" s="2">
        <v>6.33</v>
      </c>
      <c r="D1780">
        <f t="shared" si="31"/>
        <v>1999</v>
      </c>
    </row>
    <row r="1781" spans="1:4" x14ac:dyDescent="0.35">
      <c r="A1781" s="3">
        <v>36461</v>
      </c>
      <c r="B1781" s="2">
        <v>6.12</v>
      </c>
      <c r="C1781" s="2">
        <v>6.25</v>
      </c>
      <c r="D1781">
        <f t="shared" si="31"/>
        <v>1999</v>
      </c>
    </row>
    <row r="1782" spans="1:4" x14ac:dyDescent="0.35">
      <c r="A1782" s="3">
        <v>36462</v>
      </c>
      <c r="B1782" s="2">
        <v>6.02</v>
      </c>
      <c r="C1782" s="2">
        <v>6.16</v>
      </c>
      <c r="D1782">
        <f t="shared" si="31"/>
        <v>1999</v>
      </c>
    </row>
    <row r="1783" spans="1:4" x14ac:dyDescent="0.35">
      <c r="A1783" s="3">
        <v>36465</v>
      </c>
      <c r="B1783" s="2">
        <v>6.06</v>
      </c>
      <c r="C1783" s="2">
        <v>6.19</v>
      </c>
      <c r="D1783">
        <f t="shared" si="31"/>
        <v>1999</v>
      </c>
    </row>
    <row r="1784" spans="1:4" x14ac:dyDescent="0.35">
      <c r="A1784" s="3">
        <v>36466</v>
      </c>
      <c r="B1784" s="2">
        <v>6.04</v>
      </c>
      <c r="C1784" s="2">
        <v>6.15</v>
      </c>
      <c r="D1784">
        <f t="shared" si="31"/>
        <v>1999</v>
      </c>
    </row>
    <row r="1785" spans="1:4" x14ac:dyDescent="0.35">
      <c r="A1785" s="3">
        <v>36467</v>
      </c>
      <c r="B1785" s="2">
        <v>6.01</v>
      </c>
      <c r="C1785" s="2">
        <v>6.14</v>
      </c>
      <c r="D1785">
        <f t="shared" si="31"/>
        <v>1999</v>
      </c>
    </row>
    <row r="1786" spans="1:4" x14ac:dyDescent="0.35">
      <c r="A1786" s="3">
        <v>36468</v>
      </c>
      <c r="B1786" s="2">
        <v>5.95</v>
      </c>
      <c r="C1786" s="2">
        <v>6.09</v>
      </c>
      <c r="D1786">
        <f t="shared" si="31"/>
        <v>1999</v>
      </c>
    </row>
    <row r="1787" spans="1:4" x14ac:dyDescent="0.35">
      <c r="A1787" s="3">
        <v>36469</v>
      </c>
      <c r="B1787" s="2">
        <v>5.92</v>
      </c>
      <c r="C1787" s="2">
        <v>6.05</v>
      </c>
      <c r="D1787">
        <f t="shared" si="31"/>
        <v>1999</v>
      </c>
    </row>
    <row r="1788" spans="1:4" x14ac:dyDescent="0.35">
      <c r="A1788" s="3">
        <v>36472</v>
      </c>
      <c r="B1788" s="2">
        <v>5.95</v>
      </c>
      <c r="C1788" s="2">
        <v>6.06</v>
      </c>
      <c r="D1788">
        <f t="shared" si="31"/>
        <v>1999</v>
      </c>
    </row>
    <row r="1789" spans="1:4" x14ac:dyDescent="0.35">
      <c r="A1789" s="3">
        <v>36473</v>
      </c>
      <c r="B1789" s="2">
        <v>5.97</v>
      </c>
      <c r="C1789" s="2">
        <v>6.07</v>
      </c>
      <c r="D1789">
        <f t="shared" si="31"/>
        <v>1999</v>
      </c>
    </row>
    <row r="1790" spans="1:4" x14ac:dyDescent="0.35">
      <c r="A1790" s="3">
        <v>36474</v>
      </c>
      <c r="B1790" s="2">
        <v>6</v>
      </c>
      <c r="C1790" s="2">
        <v>6.09</v>
      </c>
      <c r="D1790">
        <f t="shared" si="31"/>
        <v>1999</v>
      </c>
    </row>
    <row r="1791" spans="1:4" x14ac:dyDescent="0.35">
      <c r="A1791" s="3">
        <v>36475</v>
      </c>
      <c r="B1791" s="2" t="s">
        <v>9</v>
      </c>
      <c r="C1791" s="2" t="s">
        <v>9</v>
      </c>
      <c r="D1791">
        <f t="shared" si="31"/>
        <v>1999</v>
      </c>
    </row>
    <row r="1792" spans="1:4" x14ac:dyDescent="0.35">
      <c r="A1792" s="3">
        <v>36476</v>
      </c>
      <c r="B1792" s="2">
        <v>5.93</v>
      </c>
      <c r="C1792" s="2">
        <v>6.03</v>
      </c>
      <c r="D1792">
        <f t="shared" si="31"/>
        <v>1999</v>
      </c>
    </row>
    <row r="1793" spans="1:4" x14ac:dyDescent="0.35">
      <c r="A1793" s="3">
        <v>36479</v>
      </c>
      <c r="B1793" s="2">
        <v>5.94</v>
      </c>
      <c r="C1793" s="2">
        <v>6.04</v>
      </c>
      <c r="D1793">
        <f t="shared" si="31"/>
        <v>1999</v>
      </c>
    </row>
    <row r="1794" spans="1:4" x14ac:dyDescent="0.35">
      <c r="A1794" s="3">
        <v>36480</v>
      </c>
      <c r="B1794" s="2">
        <v>5.97</v>
      </c>
      <c r="C1794" s="2">
        <v>6.06</v>
      </c>
      <c r="D1794">
        <f t="shared" si="31"/>
        <v>1999</v>
      </c>
    </row>
    <row r="1795" spans="1:4" x14ac:dyDescent="0.35">
      <c r="A1795" s="3">
        <v>36481</v>
      </c>
      <c r="B1795" s="2">
        <v>6.04</v>
      </c>
      <c r="C1795" s="2">
        <v>6.13</v>
      </c>
      <c r="D1795">
        <f t="shared" si="31"/>
        <v>1999</v>
      </c>
    </row>
    <row r="1796" spans="1:4" x14ac:dyDescent="0.35">
      <c r="A1796" s="3">
        <v>36482</v>
      </c>
      <c r="B1796" s="2">
        <v>6.06</v>
      </c>
      <c r="C1796" s="2">
        <v>6.17</v>
      </c>
      <c r="D1796">
        <f t="shared" ref="D1796:D1859" si="32">YEAR(A1796)</f>
        <v>1999</v>
      </c>
    </row>
    <row r="1797" spans="1:4" x14ac:dyDescent="0.35">
      <c r="A1797" s="3">
        <v>36483</v>
      </c>
      <c r="B1797" s="2">
        <v>6.07</v>
      </c>
      <c r="C1797" s="2">
        <v>6.17</v>
      </c>
      <c r="D1797">
        <f t="shared" si="32"/>
        <v>1999</v>
      </c>
    </row>
    <row r="1798" spans="1:4" x14ac:dyDescent="0.35">
      <c r="A1798" s="3">
        <v>36486</v>
      </c>
      <c r="B1798" s="2">
        <v>6.09</v>
      </c>
      <c r="C1798" s="2">
        <v>6.2</v>
      </c>
      <c r="D1798">
        <f t="shared" si="32"/>
        <v>1999</v>
      </c>
    </row>
    <row r="1799" spans="1:4" x14ac:dyDescent="0.35">
      <c r="A1799" s="3">
        <v>36487</v>
      </c>
      <c r="B1799" s="2">
        <v>6.08</v>
      </c>
      <c r="C1799" s="2">
        <v>6.2</v>
      </c>
      <c r="D1799">
        <f t="shared" si="32"/>
        <v>1999</v>
      </c>
    </row>
    <row r="1800" spans="1:4" x14ac:dyDescent="0.35">
      <c r="A1800" s="3">
        <v>36488</v>
      </c>
      <c r="B1800" s="2">
        <v>6.09</v>
      </c>
      <c r="C1800" s="2">
        <v>6.22</v>
      </c>
      <c r="D1800">
        <f t="shared" si="32"/>
        <v>1999</v>
      </c>
    </row>
    <row r="1801" spans="1:4" x14ac:dyDescent="0.35">
      <c r="A1801" s="3">
        <v>36489</v>
      </c>
      <c r="B1801" s="2" t="s">
        <v>9</v>
      </c>
      <c r="C1801" s="2" t="s">
        <v>9</v>
      </c>
      <c r="D1801">
        <f t="shared" si="32"/>
        <v>1999</v>
      </c>
    </row>
    <row r="1802" spans="1:4" x14ac:dyDescent="0.35">
      <c r="A1802" s="3">
        <v>36490</v>
      </c>
      <c r="B1802" s="2">
        <v>6.12</v>
      </c>
      <c r="C1802" s="2">
        <v>6.24</v>
      </c>
      <c r="D1802">
        <f t="shared" si="32"/>
        <v>1999</v>
      </c>
    </row>
    <row r="1803" spans="1:4" x14ac:dyDescent="0.35">
      <c r="A1803" s="3">
        <v>36493</v>
      </c>
      <c r="B1803" s="2">
        <v>6.21</v>
      </c>
      <c r="C1803" s="2">
        <v>6.31</v>
      </c>
      <c r="D1803">
        <f t="shared" si="32"/>
        <v>1999</v>
      </c>
    </row>
    <row r="1804" spans="1:4" x14ac:dyDescent="0.35">
      <c r="A1804" s="3">
        <v>36494</v>
      </c>
      <c r="B1804" s="2">
        <v>6.18</v>
      </c>
      <c r="C1804" s="2">
        <v>6.29</v>
      </c>
      <c r="D1804">
        <f t="shared" si="32"/>
        <v>1999</v>
      </c>
    </row>
    <row r="1805" spans="1:4" x14ac:dyDescent="0.35">
      <c r="A1805" s="3">
        <v>36495</v>
      </c>
      <c r="B1805" s="2">
        <v>6.21</v>
      </c>
      <c r="C1805" s="2">
        <v>6.3</v>
      </c>
      <c r="D1805">
        <f t="shared" si="32"/>
        <v>1999</v>
      </c>
    </row>
    <row r="1806" spans="1:4" x14ac:dyDescent="0.35">
      <c r="A1806" s="3">
        <v>36496</v>
      </c>
      <c r="B1806" s="2">
        <v>6.24</v>
      </c>
      <c r="C1806" s="2">
        <v>6.31</v>
      </c>
      <c r="D1806">
        <f t="shared" si="32"/>
        <v>1999</v>
      </c>
    </row>
    <row r="1807" spans="1:4" x14ac:dyDescent="0.35">
      <c r="A1807" s="3">
        <v>36497</v>
      </c>
      <c r="B1807" s="2">
        <v>6.17</v>
      </c>
      <c r="C1807" s="2">
        <v>6.27</v>
      </c>
      <c r="D1807">
        <f t="shared" si="32"/>
        <v>1999</v>
      </c>
    </row>
    <row r="1808" spans="1:4" x14ac:dyDescent="0.35">
      <c r="A1808" s="3">
        <v>36500</v>
      </c>
      <c r="B1808" s="2">
        <v>6.16</v>
      </c>
      <c r="C1808" s="2">
        <v>6.25</v>
      </c>
      <c r="D1808">
        <f t="shared" si="32"/>
        <v>1999</v>
      </c>
    </row>
    <row r="1809" spans="1:4" x14ac:dyDescent="0.35">
      <c r="A1809" s="3">
        <v>36501</v>
      </c>
      <c r="B1809" s="2">
        <v>6.11</v>
      </c>
      <c r="C1809" s="2">
        <v>6.21</v>
      </c>
      <c r="D1809">
        <f t="shared" si="32"/>
        <v>1999</v>
      </c>
    </row>
    <row r="1810" spans="1:4" x14ac:dyDescent="0.35">
      <c r="A1810" s="3">
        <v>36502</v>
      </c>
      <c r="B1810" s="2">
        <v>6.15</v>
      </c>
      <c r="C1810" s="2">
        <v>6.23</v>
      </c>
      <c r="D1810">
        <f t="shared" si="32"/>
        <v>1999</v>
      </c>
    </row>
    <row r="1811" spans="1:4" x14ac:dyDescent="0.35">
      <c r="A1811" s="3">
        <v>36503</v>
      </c>
      <c r="B1811" s="2">
        <v>6.14</v>
      </c>
      <c r="C1811" s="2">
        <v>6.22</v>
      </c>
      <c r="D1811">
        <f t="shared" si="32"/>
        <v>1999</v>
      </c>
    </row>
    <row r="1812" spans="1:4" x14ac:dyDescent="0.35">
      <c r="A1812" s="3">
        <v>36504</v>
      </c>
      <c r="B1812" s="2">
        <v>6.08</v>
      </c>
      <c r="C1812" s="2">
        <v>6.17</v>
      </c>
      <c r="D1812">
        <f t="shared" si="32"/>
        <v>1999</v>
      </c>
    </row>
    <row r="1813" spans="1:4" x14ac:dyDescent="0.35">
      <c r="A1813" s="3">
        <v>36507</v>
      </c>
      <c r="B1813" s="2">
        <v>6.11</v>
      </c>
      <c r="C1813" s="2">
        <v>6.2</v>
      </c>
      <c r="D1813">
        <f t="shared" si="32"/>
        <v>1999</v>
      </c>
    </row>
    <row r="1814" spans="1:4" x14ac:dyDescent="0.35">
      <c r="A1814" s="3">
        <v>36508</v>
      </c>
      <c r="B1814" s="2">
        <v>6.22</v>
      </c>
      <c r="C1814" s="2">
        <v>6.31</v>
      </c>
      <c r="D1814">
        <f t="shared" si="32"/>
        <v>1999</v>
      </c>
    </row>
    <row r="1815" spans="1:4" x14ac:dyDescent="0.35">
      <c r="A1815" s="3">
        <v>36509</v>
      </c>
      <c r="B1815" s="2">
        <v>6.25</v>
      </c>
      <c r="C1815" s="2">
        <v>6.34</v>
      </c>
      <c r="D1815">
        <f t="shared" si="32"/>
        <v>1999</v>
      </c>
    </row>
    <row r="1816" spans="1:4" x14ac:dyDescent="0.35">
      <c r="A1816" s="3">
        <v>36510</v>
      </c>
      <c r="B1816" s="2">
        <v>6.31</v>
      </c>
      <c r="C1816" s="2">
        <v>6.39</v>
      </c>
      <c r="D1816">
        <f t="shared" si="32"/>
        <v>1999</v>
      </c>
    </row>
    <row r="1817" spans="1:4" x14ac:dyDescent="0.35">
      <c r="A1817" s="3">
        <v>36511</v>
      </c>
      <c r="B1817" s="2">
        <v>6.3</v>
      </c>
      <c r="C1817" s="2">
        <v>6.38</v>
      </c>
      <c r="D1817">
        <f t="shared" si="32"/>
        <v>1999</v>
      </c>
    </row>
    <row r="1818" spans="1:4" x14ac:dyDescent="0.35">
      <c r="A1818" s="3">
        <v>36514</v>
      </c>
      <c r="B1818" s="2">
        <v>6.36</v>
      </c>
      <c r="C1818" s="2">
        <v>6.44</v>
      </c>
      <c r="D1818">
        <f t="shared" si="32"/>
        <v>1999</v>
      </c>
    </row>
    <row r="1819" spans="1:4" x14ac:dyDescent="0.35">
      <c r="A1819" s="3">
        <v>36515</v>
      </c>
      <c r="B1819" s="2">
        <v>6.38</v>
      </c>
      <c r="C1819" s="2">
        <v>6.46</v>
      </c>
      <c r="D1819">
        <f t="shared" si="32"/>
        <v>1999</v>
      </c>
    </row>
    <row r="1820" spans="1:4" x14ac:dyDescent="0.35">
      <c r="A1820" s="3">
        <v>36516</v>
      </c>
      <c r="B1820" s="2">
        <v>6.39</v>
      </c>
      <c r="C1820" s="2">
        <v>6.47</v>
      </c>
      <c r="D1820">
        <f t="shared" si="32"/>
        <v>1999</v>
      </c>
    </row>
    <row r="1821" spans="1:4" x14ac:dyDescent="0.35">
      <c r="A1821" s="3">
        <v>36517</v>
      </c>
      <c r="B1821" s="2">
        <v>6.41</v>
      </c>
      <c r="C1821" s="2">
        <v>6.48</v>
      </c>
      <c r="D1821">
        <f t="shared" si="32"/>
        <v>1999</v>
      </c>
    </row>
    <row r="1822" spans="1:4" x14ac:dyDescent="0.35">
      <c r="A1822" s="3">
        <v>36518</v>
      </c>
      <c r="B1822" s="2" t="s">
        <v>9</v>
      </c>
      <c r="C1822" s="2" t="s">
        <v>9</v>
      </c>
      <c r="D1822">
        <f t="shared" si="32"/>
        <v>1999</v>
      </c>
    </row>
    <row r="1823" spans="1:4" x14ac:dyDescent="0.35">
      <c r="A1823" s="3">
        <v>36521</v>
      </c>
      <c r="B1823" s="2">
        <v>6.4</v>
      </c>
      <c r="C1823" s="2">
        <v>6.46</v>
      </c>
      <c r="D1823">
        <f t="shared" si="32"/>
        <v>1999</v>
      </c>
    </row>
    <row r="1824" spans="1:4" x14ac:dyDescent="0.35">
      <c r="A1824" s="3">
        <v>36522</v>
      </c>
      <c r="B1824" s="2">
        <v>6.43</v>
      </c>
      <c r="C1824" s="2">
        <v>6.48</v>
      </c>
      <c r="D1824">
        <f t="shared" si="32"/>
        <v>1999</v>
      </c>
    </row>
    <row r="1825" spans="1:4" x14ac:dyDescent="0.35">
      <c r="A1825" s="3">
        <v>36523</v>
      </c>
      <c r="B1825" s="2">
        <v>6.4</v>
      </c>
      <c r="C1825" s="2">
        <v>6.45</v>
      </c>
      <c r="D1825">
        <f t="shared" si="32"/>
        <v>1999</v>
      </c>
    </row>
    <row r="1826" spans="1:4" x14ac:dyDescent="0.35">
      <c r="A1826" s="3">
        <v>36524</v>
      </c>
      <c r="B1826" s="2">
        <v>6.39</v>
      </c>
      <c r="C1826" s="2">
        <v>6.43</v>
      </c>
      <c r="D1826">
        <f t="shared" si="32"/>
        <v>1999</v>
      </c>
    </row>
    <row r="1827" spans="1:4" x14ac:dyDescent="0.35">
      <c r="A1827" s="3">
        <v>36525</v>
      </c>
      <c r="B1827" s="2">
        <v>6.45</v>
      </c>
      <c r="C1827" s="2">
        <v>6.48</v>
      </c>
      <c r="D1827">
        <f t="shared" si="32"/>
        <v>1999</v>
      </c>
    </row>
    <row r="1828" spans="1:4" x14ac:dyDescent="0.35">
      <c r="A1828" s="3">
        <v>36528</v>
      </c>
      <c r="B1828" s="2">
        <v>6.58</v>
      </c>
      <c r="C1828" s="2">
        <v>6.61</v>
      </c>
      <c r="D1828">
        <f t="shared" si="32"/>
        <v>2000</v>
      </c>
    </row>
    <row r="1829" spans="1:4" x14ac:dyDescent="0.35">
      <c r="A1829" s="3">
        <v>36529</v>
      </c>
      <c r="B1829" s="2">
        <v>6.49</v>
      </c>
      <c r="C1829" s="2">
        <v>6.53</v>
      </c>
      <c r="D1829">
        <f t="shared" si="32"/>
        <v>2000</v>
      </c>
    </row>
    <row r="1830" spans="1:4" x14ac:dyDescent="0.35">
      <c r="A1830" s="3">
        <v>36530</v>
      </c>
      <c r="B1830" s="2">
        <v>6.62</v>
      </c>
      <c r="C1830" s="2">
        <v>6.64</v>
      </c>
      <c r="D1830">
        <f t="shared" si="32"/>
        <v>2000</v>
      </c>
    </row>
    <row r="1831" spans="1:4" x14ac:dyDescent="0.35">
      <c r="A1831" s="3">
        <v>36531</v>
      </c>
      <c r="B1831" s="2">
        <v>6.57</v>
      </c>
      <c r="C1831" s="2">
        <v>6.58</v>
      </c>
      <c r="D1831">
        <f t="shared" si="32"/>
        <v>2000</v>
      </c>
    </row>
    <row r="1832" spans="1:4" x14ac:dyDescent="0.35">
      <c r="A1832" s="3">
        <v>36532</v>
      </c>
      <c r="B1832" s="2">
        <v>6.52</v>
      </c>
      <c r="C1832" s="2">
        <v>6.55</v>
      </c>
      <c r="D1832">
        <f t="shared" si="32"/>
        <v>2000</v>
      </c>
    </row>
    <row r="1833" spans="1:4" x14ac:dyDescent="0.35">
      <c r="A1833" s="3">
        <v>36535</v>
      </c>
      <c r="B1833" s="2">
        <v>6.57</v>
      </c>
      <c r="C1833" s="2">
        <v>6.59</v>
      </c>
      <c r="D1833">
        <f t="shared" si="32"/>
        <v>2000</v>
      </c>
    </row>
    <row r="1834" spans="1:4" x14ac:dyDescent="0.35">
      <c r="A1834" s="3">
        <v>36536</v>
      </c>
      <c r="B1834" s="2">
        <v>6.67</v>
      </c>
      <c r="C1834" s="2">
        <v>6.68</v>
      </c>
      <c r="D1834">
        <f t="shared" si="32"/>
        <v>2000</v>
      </c>
    </row>
    <row r="1835" spans="1:4" x14ac:dyDescent="0.35">
      <c r="A1835" s="3">
        <v>36537</v>
      </c>
      <c r="B1835" s="2">
        <v>6.72</v>
      </c>
      <c r="C1835" s="2">
        <v>6.71</v>
      </c>
      <c r="D1835">
        <f t="shared" si="32"/>
        <v>2000</v>
      </c>
    </row>
    <row r="1836" spans="1:4" x14ac:dyDescent="0.35">
      <c r="A1836" s="3">
        <v>36538</v>
      </c>
      <c r="B1836" s="2">
        <v>6.63</v>
      </c>
      <c r="C1836" s="2">
        <v>6.65</v>
      </c>
      <c r="D1836">
        <f t="shared" si="32"/>
        <v>2000</v>
      </c>
    </row>
    <row r="1837" spans="1:4" x14ac:dyDescent="0.35">
      <c r="A1837" s="3">
        <v>36539</v>
      </c>
      <c r="B1837" s="2">
        <v>6.69</v>
      </c>
      <c r="C1837" s="2">
        <v>6.69</v>
      </c>
      <c r="D1837">
        <f t="shared" si="32"/>
        <v>2000</v>
      </c>
    </row>
    <row r="1838" spans="1:4" x14ac:dyDescent="0.35">
      <c r="A1838" s="3">
        <v>36542</v>
      </c>
      <c r="B1838" s="2" t="s">
        <v>9</v>
      </c>
      <c r="C1838" s="2" t="s">
        <v>9</v>
      </c>
      <c r="D1838">
        <f t="shared" si="32"/>
        <v>2000</v>
      </c>
    </row>
    <row r="1839" spans="1:4" x14ac:dyDescent="0.35">
      <c r="A1839" s="3">
        <v>36543</v>
      </c>
      <c r="B1839" s="2">
        <v>6.75</v>
      </c>
      <c r="C1839" s="2">
        <v>6.75</v>
      </c>
      <c r="D1839">
        <f t="shared" si="32"/>
        <v>2000</v>
      </c>
    </row>
    <row r="1840" spans="1:4" x14ac:dyDescent="0.35">
      <c r="A1840" s="3">
        <v>36544</v>
      </c>
      <c r="B1840" s="2">
        <v>6.73</v>
      </c>
      <c r="C1840" s="2">
        <v>6.72</v>
      </c>
      <c r="D1840">
        <f t="shared" si="32"/>
        <v>2000</v>
      </c>
    </row>
    <row r="1841" spans="1:4" x14ac:dyDescent="0.35">
      <c r="A1841" s="3">
        <v>36545</v>
      </c>
      <c r="B1841" s="2">
        <v>6.79</v>
      </c>
      <c r="C1841" s="2">
        <v>6.74</v>
      </c>
      <c r="D1841">
        <f t="shared" si="32"/>
        <v>2000</v>
      </c>
    </row>
    <row r="1842" spans="1:4" x14ac:dyDescent="0.35">
      <c r="A1842" s="3">
        <v>36546</v>
      </c>
      <c r="B1842" s="2">
        <v>6.79</v>
      </c>
      <c r="C1842" s="2">
        <v>6.71</v>
      </c>
      <c r="D1842">
        <f t="shared" si="32"/>
        <v>2000</v>
      </c>
    </row>
    <row r="1843" spans="1:4" x14ac:dyDescent="0.35">
      <c r="A1843" s="3">
        <v>36549</v>
      </c>
      <c r="B1843" s="2">
        <v>6.69</v>
      </c>
      <c r="C1843" s="2">
        <v>6.65</v>
      </c>
      <c r="D1843">
        <f t="shared" si="32"/>
        <v>2000</v>
      </c>
    </row>
    <row r="1844" spans="1:4" x14ac:dyDescent="0.35">
      <c r="A1844" s="3">
        <v>36550</v>
      </c>
      <c r="B1844" s="2">
        <v>6.7</v>
      </c>
      <c r="C1844" s="2">
        <v>6.64</v>
      </c>
      <c r="D1844">
        <f t="shared" si="32"/>
        <v>2000</v>
      </c>
    </row>
    <row r="1845" spans="1:4" x14ac:dyDescent="0.35">
      <c r="A1845" s="3">
        <v>36551</v>
      </c>
      <c r="B1845" s="2">
        <v>6.69</v>
      </c>
      <c r="C1845" s="2">
        <v>6.6</v>
      </c>
      <c r="D1845">
        <f t="shared" si="32"/>
        <v>2000</v>
      </c>
    </row>
    <row r="1846" spans="1:4" x14ac:dyDescent="0.35">
      <c r="A1846" s="3">
        <v>36552</v>
      </c>
      <c r="B1846" s="2">
        <v>6.68</v>
      </c>
      <c r="C1846" s="2">
        <v>6.53</v>
      </c>
      <c r="D1846">
        <f t="shared" si="32"/>
        <v>2000</v>
      </c>
    </row>
    <row r="1847" spans="1:4" x14ac:dyDescent="0.35">
      <c r="A1847" s="3">
        <v>36553</v>
      </c>
      <c r="B1847" s="2">
        <v>6.66</v>
      </c>
      <c r="C1847" s="2">
        <v>6.45</v>
      </c>
      <c r="D1847">
        <f t="shared" si="32"/>
        <v>2000</v>
      </c>
    </row>
    <row r="1848" spans="1:4" x14ac:dyDescent="0.35">
      <c r="A1848" s="3">
        <v>36556</v>
      </c>
      <c r="B1848" s="2">
        <v>6.68</v>
      </c>
      <c r="C1848" s="2">
        <v>6.49</v>
      </c>
      <c r="D1848">
        <f t="shared" si="32"/>
        <v>2000</v>
      </c>
    </row>
    <row r="1849" spans="1:4" x14ac:dyDescent="0.35">
      <c r="A1849" s="3">
        <v>36557</v>
      </c>
      <c r="B1849" s="2">
        <v>6.62</v>
      </c>
      <c r="C1849" s="2">
        <v>6.43</v>
      </c>
      <c r="D1849">
        <f t="shared" si="32"/>
        <v>2000</v>
      </c>
    </row>
    <row r="1850" spans="1:4" x14ac:dyDescent="0.35">
      <c r="A1850" s="3">
        <v>36558</v>
      </c>
      <c r="B1850" s="2">
        <v>6.6</v>
      </c>
      <c r="C1850" s="2">
        <v>6.32</v>
      </c>
      <c r="D1850">
        <f t="shared" si="32"/>
        <v>2000</v>
      </c>
    </row>
    <row r="1851" spans="1:4" x14ac:dyDescent="0.35">
      <c r="A1851" s="3">
        <v>36559</v>
      </c>
      <c r="B1851" s="2">
        <v>6.49</v>
      </c>
      <c r="C1851" s="2">
        <v>6.17</v>
      </c>
      <c r="D1851">
        <f t="shared" si="32"/>
        <v>2000</v>
      </c>
    </row>
    <row r="1852" spans="1:4" x14ac:dyDescent="0.35">
      <c r="A1852" s="3">
        <v>36560</v>
      </c>
      <c r="B1852" s="2">
        <v>6.53</v>
      </c>
      <c r="C1852" s="2">
        <v>6.23</v>
      </c>
      <c r="D1852">
        <f t="shared" si="32"/>
        <v>2000</v>
      </c>
    </row>
    <row r="1853" spans="1:4" x14ac:dyDescent="0.35">
      <c r="A1853" s="3">
        <v>36563</v>
      </c>
      <c r="B1853" s="2">
        <v>6.64</v>
      </c>
      <c r="C1853" s="2">
        <v>6.34</v>
      </c>
      <c r="D1853">
        <f t="shared" si="32"/>
        <v>2000</v>
      </c>
    </row>
    <row r="1854" spans="1:4" x14ac:dyDescent="0.35">
      <c r="A1854" s="3">
        <v>36564</v>
      </c>
      <c r="B1854" s="2">
        <v>6.59</v>
      </c>
      <c r="C1854" s="2">
        <v>6.22</v>
      </c>
      <c r="D1854">
        <f t="shared" si="32"/>
        <v>2000</v>
      </c>
    </row>
    <row r="1855" spans="1:4" x14ac:dyDescent="0.35">
      <c r="A1855" s="3">
        <v>36565</v>
      </c>
      <c r="B1855" s="2">
        <v>6.56</v>
      </c>
      <c r="C1855" s="2">
        <v>6.32</v>
      </c>
      <c r="D1855">
        <f t="shared" si="32"/>
        <v>2000</v>
      </c>
    </row>
    <row r="1856" spans="1:4" x14ac:dyDescent="0.35">
      <c r="A1856" s="3">
        <v>36566</v>
      </c>
      <c r="B1856" s="2">
        <v>6.67</v>
      </c>
      <c r="C1856" s="2">
        <v>6.35</v>
      </c>
      <c r="D1856">
        <f t="shared" si="32"/>
        <v>2000</v>
      </c>
    </row>
    <row r="1857" spans="1:4" x14ac:dyDescent="0.35">
      <c r="A1857" s="3">
        <v>36567</v>
      </c>
      <c r="B1857" s="2">
        <v>6.63</v>
      </c>
      <c r="C1857" s="2">
        <v>6.29</v>
      </c>
      <c r="D1857">
        <f t="shared" si="32"/>
        <v>2000</v>
      </c>
    </row>
    <row r="1858" spans="1:4" x14ac:dyDescent="0.35">
      <c r="A1858" s="3">
        <v>36570</v>
      </c>
      <c r="B1858" s="2">
        <v>6.56</v>
      </c>
      <c r="C1858" s="2">
        <v>6.22</v>
      </c>
      <c r="D1858">
        <f t="shared" si="32"/>
        <v>2000</v>
      </c>
    </row>
    <row r="1859" spans="1:4" x14ac:dyDescent="0.35">
      <c r="A1859" s="3">
        <v>36571</v>
      </c>
      <c r="B1859" s="2">
        <v>6.56</v>
      </c>
      <c r="C1859" s="2">
        <v>6.26</v>
      </c>
      <c r="D1859">
        <f t="shared" si="32"/>
        <v>2000</v>
      </c>
    </row>
    <row r="1860" spans="1:4" x14ac:dyDescent="0.35">
      <c r="A1860" s="3">
        <v>36572</v>
      </c>
      <c r="B1860" s="2">
        <v>6.56</v>
      </c>
      <c r="C1860" s="2">
        <v>6.27</v>
      </c>
      <c r="D1860">
        <f t="shared" ref="D1860:D1923" si="33">YEAR(A1860)</f>
        <v>2000</v>
      </c>
    </row>
    <row r="1861" spans="1:4" x14ac:dyDescent="0.35">
      <c r="A1861" s="3">
        <v>36573</v>
      </c>
      <c r="B1861" s="2">
        <v>6.58</v>
      </c>
      <c r="C1861" s="2">
        <v>6.23</v>
      </c>
      <c r="D1861">
        <f t="shared" si="33"/>
        <v>2000</v>
      </c>
    </row>
    <row r="1862" spans="1:4" x14ac:dyDescent="0.35">
      <c r="A1862" s="3">
        <v>36574</v>
      </c>
      <c r="B1862" s="2">
        <v>6.49</v>
      </c>
      <c r="C1862" s="2">
        <v>6.16</v>
      </c>
      <c r="D1862">
        <f t="shared" si="33"/>
        <v>2000</v>
      </c>
    </row>
    <row r="1863" spans="1:4" x14ac:dyDescent="0.35">
      <c r="A1863" s="3">
        <v>36577</v>
      </c>
      <c r="B1863" s="2" t="s">
        <v>9</v>
      </c>
      <c r="C1863" s="2" t="s">
        <v>9</v>
      </c>
      <c r="D1863">
        <f t="shared" si="33"/>
        <v>2000</v>
      </c>
    </row>
    <row r="1864" spans="1:4" x14ac:dyDescent="0.35">
      <c r="A1864" s="3">
        <v>36578</v>
      </c>
      <c r="B1864" s="2">
        <v>6.36</v>
      </c>
      <c r="C1864" s="2">
        <v>6.08</v>
      </c>
      <c r="D1864">
        <f t="shared" si="33"/>
        <v>2000</v>
      </c>
    </row>
    <row r="1865" spans="1:4" x14ac:dyDescent="0.35">
      <c r="A1865" s="3">
        <v>36579</v>
      </c>
      <c r="B1865" s="2">
        <v>6.44</v>
      </c>
      <c r="C1865" s="2">
        <v>6.14</v>
      </c>
      <c r="D1865">
        <f t="shared" si="33"/>
        <v>2000</v>
      </c>
    </row>
    <row r="1866" spans="1:4" x14ac:dyDescent="0.35">
      <c r="A1866" s="3">
        <v>36580</v>
      </c>
      <c r="B1866" s="2">
        <v>6.36</v>
      </c>
      <c r="C1866" s="2">
        <v>6.13</v>
      </c>
      <c r="D1866">
        <f t="shared" si="33"/>
        <v>2000</v>
      </c>
    </row>
    <row r="1867" spans="1:4" x14ac:dyDescent="0.35">
      <c r="A1867" s="3">
        <v>36581</v>
      </c>
      <c r="B1867" s="2">
        <v>6.36</v>
      </c>
      <c r="C1867" s="2">
        <v>6.17</v>
      </c>
      <c r="D1867">
        <f t="shared" si="33"/>
        <v>2000</v>
      </c>
    </row>
    <row r="1868" spans="1:4" x14ac:dyDescent="0.35">
      <c r="A1868" s="3">
        <v>36584</v>
      </c>
      <c r="B1868" s="2">
        <v>6.37</v>
      </c>
      <c r="C1868" s="2">
        <v>6.16</v>
      </c>
      <c r="D1868">
        <f t="shared" si="33"/>
        <v>2000</v>
      </c>
    </row>
    <row r="1869" spans="1:4" x14ac:dyDescent="0.35">
      <c r="A1869" s="3">
        <v>36585</v>
      </c>
      <c r="B1869" s="2">
        <v>6.42</v>
      </c>
      <c r="C1869" s="2">
        <v>6.15</v>
      </c>
      <c r="D1869">
        <f t="shared" si="33"/>
        <v>2000</v>
      </c>
    </row>
    <row r="1870" spans="1:4" x14ac:dyDescent="0.35">
      <c r="A1870" s="3">
        <v>36586</v>
      </c>
      <c r="B1870" s="2">
        <v>6.39</v>
      </c>
      <c r="C1870" s="2">
        <v>6.16</v>
      </c>
      <c r="D1870">
        <f t="shared" si="33"/>
        <v>2000</v>
      </c>
    </row>
    <row r="1871" spans="1:4" x14ac:dyDescent="0.35">
      <c r="A1871" s="3">
        <v>36587</v>
      </c>
      <c r="B1871" s="2">
        <v>6.4</v>
      </c>
      <c r="C1871" s="2">
        <v>6.15</v>
      </c>
      <c r="D1871">
        <f t="shared" si="33"/>
        <v>2000</v>
      </c>
    </row>
    <row r="1872" spans="1:4" x14ac:dyDescent="0.35">
      <c r="A1872" s="3">
        <v>36588</v>
      </c>
      <c r="B1872" s="2">
        <v>6.39</v>
      </c>
      <c r="C1872" s="2">
        <v>6.13</v>
      </c>
      <c r="D1872">
        <f t="shared" si="33"/>
        <v>2000</v>
      </c>
    </row>
    <row r="1873" spans="1:4" x14ac:dyDescent="0.35">
      <c r="A1873" s="3">
        <v>36591</v>
      </c>
      <c r="B1873" s="2">
        <v>6.42</v>
      </c>
      <c r="C1873" s="2">
        <v>6.16</v>
      </c>
      <c r="D1873">
        <f t="shared" si="33"/>
        <v>2000</v>
      </c>
    </row>
    <row r="1874" spans="1:4" x14ac:dyDescent="0.35">
      <c r="A1874" s="3">
        <v>36592</v>
      </c>
      <c r="B1874" s="2">
        <v>6.39</v>
      </c>
      <c r="C1874" s="2">
        <v>6.16</v>
      </c>
      <c r="D1874">
        <f t="shared" si="33"/>
        <v>2000</v>
      </c>
    </row>
    <row r="1875" spans="1:4" x14ac:dyDescent="0.35">
      <c r="A1875" s="3">
        <v>36593</v>
      </c>
      <c r="B1875" s="2">
        <v>6.38</v>
      </c>
      <c r="C1875" s="2">
        <v>6.17</v>
      </c>
      <c r="D1875">
        <f t="shared" si="33"/>
        <v>2000</v>
      </c>
    </row>
    <row r="1876" spans="1:4" x14ac:dyDescent="0.35">
      <c r="A1876" s="3">
        <v>36594</v>
      </c>
      <c r="B1876" s="2">
        <v>6.35</v>
      </c>
      <c r="C1876" s="2">
        <v>6.16</v>
      </c>
      <c r="D1876">
        <f t="shared" si="33"/>
        <v>2000</v>
      </c>
    </row>
    <row r="1877" spans="1:4" x14ac:dyDescent="0.35">
      <c r="A1877" s="3">
        <v>36595</v>
      </c>
      <c r="B1877" s="2">
        <v>6.39</v>
      </c>
      <c r="C1877" s="2">
        <v>6.19</v>
      </c>
      <c r="D1877">
        <f t="shared" si="33"/>
        <v>2000</v>
      </c>
    </row>
    <row r="1878" spans="1:4" x14ac:dyDescent="0.35">
      <c r="A1878" s="3">
        <v>36598</v>
      </c>
      <c r="B1878" s="2">
        <v>6.36</v>
      </c>
      <c r="C1878" s="2">
        <v>6.17</v>
      </c>
      <c r="D1878">
        <f t="shared" si="33"/>
        <v>2000</v>
      </c>
    </row>
    <row r="1879" spans="1:4" x14ac:dyDescent="0.35">
      <c r="A1879" s="3">
        <v>36599</v>
      </c>
      <c r="B1879" s="2">
        <v>6.31</v>
      </c>
      <c r="C1879" s="2">
        <v>6.11</v>
      </c>
      <c r="D1879">
        <f t="shared" si="33"/>
        <v>2000</v>
      </c>
    </row>
    <row r="1880" spans="1:4" x14ac:dyDescent="0.35">
      <c r="A1880" s="3">
        <v>36600</v>
      </c>
      <c r="B1880" s="2">
        <v>6.29</v>
      </c>
      <c r="C1880" s="2">
        <v>6.07</v>
      </c>
      <c r="D1880">
        <f t="shared" si="33"/>
        <v>2000</v>
      </c>
    </row>
    <row r="1881" spans="1:4" x14ac:dyDescent="0.35">
      <c r="A1881" s="3">
        <v>36601</v>
      </c>
      <c r="B1881" s="2">
        <v>6.26</v>
      </c>
      <c r="C1881" s="2">
        <v>6.05</v>
      </c>
      <c r="D1881">
        <f t="shared" si="33"/>
        <v>2000</v>
      </c>
    </row>
    <row r="1882" spans="1:4" x14ac:dyDescent="0.35">
      <c r="A1882" s="3">
        <v>36602</v>
      </c>
      <c r="B1882" s="2">
        <v>6.2</v>
      </c>
      <c r="C1882" s="2">
        <v>6.01</v>
      </c>
      <c r="D1882">
        <f t="shared" si="33"/>
        <v>2000</v>
      </c>
    </row>
    <row r="1883" spans="1:4" x14ac:dyDescent="0.35">
      <c r="A1883" s="3">
        <v>36605</v>
      </c>
      <c r="B1883" s="2">
        <v>6.18</v>
      </c>
      <c r="C1883" s="2">
        <v>5.99</v>
      </c>
      <c r="D1883">
        <f t="shared" si="33"/>
        <v>2000</v>
      </c>
    </row>
    <row r="1884" spans="1:4" x14ac:dyDescent="0.35">
      <c r="A1884" s="3">
        <v>36606</v>
      </c>
      <c r="B1884" s="2">
        <v>6.13</v>
      </c>
      <c r="C1884" s="2">
        <v>5.97</v>
      </c>
      <c r="D1884">
        <f t="shared" si="33"/>
        <v>2000</v>
      </c>
    </row>
    <row r="1885" spans="1:4" x14ac:dyDescent="0.35">
      <c r="A1885" s="3">
        <v>36607</v>
      </c>
      <c r="B1885" s="2">
        <v>6.13</v>
      </c>
      <c r="C1885" s="2">
        <v>5.97</v>
      </c>
      <c r="D1885">
        <f t="shared" si="33"/>
        <v>2000</v>
      </c>
    </row>
    <row r="1886" spans="1:4" x14ac:dyDescent="0.35">
      <c r="A1886" s="3">
        <v>36608</v>
      </c>
      <c r="B1886" s="2">
        <v>6.08</v>
      </c>
      <c r="C1886" s="2">
        <v>5.92</v>
      </c>
      <c r="D1886">
        <f t="shared" si="33"/>
        <v>2000</v>
      </c>
    </row>
    <row r="1887" spans="1:4" x14ac:dyDescent="0.35">
      <c r="A1887" s="3">
        <v>36609</v>
      </c>
      <c r="B1887" s="2">
        <v>6.2</v>
      </c>
      <c r="C1887" s="2">
        <v>6</v>
      </c>
      <c r="D1887">
        <f t="shared" si="33"/>
        <v>2000</v>
      </c>
    </row>
    <row r="1888" spans="1:4" x14ac:dyDescent="0.35">
      <c r="A1888" s="3">
        <v>36612</v>
      </c>
      <c r="B1888" s="2">
        <v>6.21</v>
      </c>
      <c r="C1888" s="2">
        <v>5.99</v>
      </c>
      <c r="D1888">
        <f t="shared" si="33"/>
        <v>2000</v>
      </c>
    </row>
    <row r="1889" spans="1:4" x14ac:dyDescent="0.35">
      <c r="A1889" s="3">
        <v>36613</v>
      </c>
      <c r="B1889" s="2">
        <v>6.17</v>
      </c>
      <c r="C1889" s="2">
        <v>5.98</v>
      </c>
      <c r="D1889">
        <f t="shared" si="33"/>
        <v>2000</v>
      </c>
    </row>
    <row r="1890" spans="1:4" x14ac:dyDescent="0.35">
      <c r="A1890" s="3">
        <v>36614</v>
      </c>
      <c r="B1890" s="2">
        <v>6.18</v>
      </c>
      <c r="C1890" s="2">
        <v>5.99</v>
      </c>
      <c r="D1890">
        <f t="shared" si="33"/>
        <v>2000</v>
      </c>
    </row>
    <row r="1891" spans="1:4" x14ac:dyDescent="0.35">
      <c r="A1891" s="3">
        <v>36615</v>
      </c>
      <c r="B1891" s="2">
        <v>6.06</v>
      </c>
      <c r="C1891" s="2">
        <v>5.89</v>
      </c>
      <c r="D1891">
        <f t="shared" si="33"/>
        <v>2000</v>
      </c>
    </row>
    <row r="1892" spans="1:4" x14ac:dyDescent="0.35">
      <c r="A1892" s="3">
        <v>36616</v>
      </c>
      <c r="B1892" s="2">
        <v>6.03</v>
      </c>
      <c r="C1892" s="2">
        <v>5.84</v>
      </c>
      <c r="D1892">
        <f t="shared" si="33"/>
        <v>2000</v>
      </c>
    </row>
    <row r="1893" spans="1:4" x14ac:dyDescent="0.35">
      <c r="A1893" s="3">
        <v>36619</v>
      </c>
      <c r="B1893" s="2">
        <v>6</v>
      </c>
      <c r="C1893" s="2">
        <v>5.84</v>
      </c>
      <c r="D1893">
        <f t="shared" si="33"/>
        <v>2000</v>
      </c>
    </row>
    <row r="1894" spans="1:4" x14ac:dyDescent="0.35">
      <c r="A1894" s="3">
        <v>36620</v>
      </c>
      <c r="B1894" s="2">
        <v>5.9</v>
      </c>
      <c r="C1894" s="2">
        <v>5.77</v>
      </c>
      <c r="D1894">
        <f t="shared" si="33"/>
        <v>2000</v>
      </c>
    </row>
    <row r="1895" spans="1:4" x14ac:dyDescent="0.35">
      <c r="A1895" s="3">
        <v>36621</v>
      </c>
      <c r="B1895" s="2">
        <v>5.9</v>
      </c>
      <c r="C1895" s="2">
        <v>5.81</v>
      </c>
      <c r="D1895">
        <f t="shared" si="33"/>
        <v>2000</v>
      </c>
    </row>
    <row r="1896" spans="1:4" x14ac:dyDescent="0.35">
      <c r="A1896" s="3">
        <v>36622</v>
      </c>
      <c r="B1896" s="2">
        <v>5.93</v>
      </c>
      <c r="C1896" s="2">
        <v>5.8</v>
      </c>
      <c r="D1896">
        <f t="shared" si="33"/>
        <v>2000</v>
      </c>
    </row>
    <row r="1897" spans="1:4" x14ac:dyDescent="0.35">
      <c r="A1897" s="3">
        <v>36623</v>
      </c>
      <c r="B1897" s="2">
        <v>5.86</v>
      </c>
      <c r="C1897" s="2">
        <v>5.71</v>
      </c>
      <c r="D1897">
        <f t="shared" si="33"/>
        <v>2000</v>
      </c>
    </row>
    <row r="1898" spans="1:4" x14ac:dyDescent="0.35">
      <c r="A1898" s="3">
        <v>36626</v>
      </c>
      <c r="B1898" s="2">
        <v>5.8</v>
      </c>
      <c r="C1898" s="2">
        <v>5.69</v>
      </c>
      <c r="D1898">
        <f t="shared" si="33"/>
        <v>2000</v>
      </c>
    </row>
    <row r="1899" spans="1:4" x14ac:dyDescent="0.35">
      <c r="A1899" s="3">
        <v>36627</v>
      </c>
      <c r="B1899" s="2">
        <v>5.89</v>
      </c>
      <c r="C1899" s="2">
        <v>5.77</v>
      </c>
      <c r="D1899">
        <f t="shared" si="33"/>
        <v>2000</v>
      </c>
    </row>
    <row r="1900" spans="1:4" x14ac:dyDescent="0.35">
      <c r="A1900" s="3">
        <v>36628</v>
      </c>
      <c r="B1900" s="2">
        <v>5.97</v>
      </c>
      <c r="C1900" s="2">
        <v>5.84</v>
      </c>
      <c r="D1900">
        <f t="shared" si="33"/>
        <v>2000</v>
      </c>
    </row>
    <row r="1901" spans="1:4" x14ac:dyDescent="0.35">
      <c r="A1901" s="3">
        <v>36629</v>
      </c>
      <c r="B1901" s="2">
        <v>5.94</v>
      </c>
      <c r="C1901" s="2">
        <v>5.81</v>
      </c>
      <c r="D1901">
        <f t="shared" si="33"/>
        <v>2000</v>
      </c>
    </row>
    <row r="1902" spans="1:4" x14ac:dyDescent="0.35">
      <c r="A1902" s="3">
        <v>36630</v>
      </c>
      <c r="B1902" s="2">
        <v>5.85</v>
      </c>
      <c r="C1902" s="2">
        <v>5.79</v>
      </c>
      <c r="D1902">
        <f t="shared" si="33"/>
        <v>2000</v>
      </c>
    </row>
    <row r="1903" spans="1:4" x14ac:dyDescent="0.35">
      <c r="A1903" s="3">
        <v>36633</v>
      </c>
      <c r="B1903" s="2">
        <v>6.01</v>
      </c>
      <c r="C1903" s="2">
        <v>5.92</v>
      </c>
      <c r="D1903">
        <f t="shared" si="33"/>
        <v>2000</v>
      </c>
    </row>
    <row r="1904" spans="1:4" x14ac:dyDescent="0.35">
      <c r="A1904" s="3">
        <v>36634</v>
      </c>
      <c r="B1904" s="2">
        <v>6.05</v>
      </c>
      <c r="C1904" s="2">
        <v>5.92</v>
      </c>
      <c r="D1904">
        <f t="shared" si="33"/>
        <v>2000</v>
      </c>
    </row>
    <row r="1905" spans="1:4" x14ac:dyDescent="0.35">
      <c r="A1905" s="3">
        <v>36635</v>
      </c>
      <c r="B1905" s="2">
        <v>5.99</v>
      </c>
      <c r="C1905" s="2">
        <v>5.85</v>
      </c>
      <c r="D1905">
        <f t="shared" si="33"/>
        <v>2000</v>
      </c>
    </row>
    <row r="1906" spans="1:4" x14ac:dyDescent="0.35">
      <c r="A1906" s="3">
        <v>36636</v>
      </c>
      <c r="B1906" s="2">
        <v>5.99</v>
      </c>
      <c r="C1906" s="2">
        <v>5.83</v>
      </c>
      <c r="D1906">
        <f t="shared" si="33"/>
        <v>2000</v>
      </c>
    </row>
    <row r="1907" spans="1:4" x14ac:dyDescent="0.35">
      <c r="A1907" s="3">
        <v>36637</v>
      </c>
      <c r="B1907" s="2" t="s">
        <v>9</v>
      </c>
      <c r="C1907" s="2" t="s">
        <v>9</v>
      </c>
      <c r="D1907">
        <f t="shared" si="33"/>
        <v>2000</v>
      </c>
    </row>
    <row r="1908" spans="1:4" x14ac:dyDescent="0.35">
      <c r="A1908" s="3">
        <v>36640</v>
      </c>
      <c r="B1908" s="2">
        <v>6</v>
      </c>
      <c r="C1908" s="2">
        <v>5.86</v>
      </c>
      <c r="D1908">
        <f t="shared" si="33"/>
        <v>2000</v>
      </c>
    </row>
    <row r="1909" spans="1:4" x14ac:dyDescent="0.35">
      <c r="A1909" s="3">
        <v>36641</v>
      </c>
      <c r="B1909" s="2">
        <v>6.14</v>
      </c>
      <c r="C1909" s="2">
        <v>5.95</v>
      </c>
      <c r="D1909">
        <f t="shared" si="33"/>
        <v>2000</v>
      </c>
    </row>
    <row r="1910" spans="1:4" x14ac:dyDescent="0.35">
      <c r="A1910" s="3">
        <v>36642</v>
      </c>
      <c r="B1910" s="2">
        <v>6.14</v>
      </c>
      <c r="C1910" s="2">
        <v>5.95</v>
      </c>
      <c r="D1910">
        <f t="shared" si="33"/>
        <v>2000</v>
      </c>
    </row>
    <row r="1911" spans="1:4" x14ac:dyDescent="0.35">
      <c r="A1911" s="3">
        <v>36643</v>
      </c>
      <c r="B1911" s="2">
        <v>6.23</v>
      </c>
      <c r="C1911" s="2">
        <v>6</v>
      </c>
      <c r="D1911">
        <f t="shared" si="33"/>
        <v>2000</v>
      </c>
    </row>
    <row r="1912" spans="1:4" x14ac:dyDescent="0.35">
      <c r="A1912" s="3">
        <v>36644</v>
      </c>
      <c r="B1912" s="2">
        <v>6.23</v>
      </c>
      <c r="C1912" s="2">
        <v>5.97</v>
      </c>
      <c r="D1912">
        <f t="shared" si="33"/>
        <v>2000</v>
      </c>
    </row>
    <row r="1913" spans="1:4" x14ac:dyDescent="0.35">
      <c r="A1913" s="3">
        <v>36647</v>
      </c>
      <c r="B1913" s="2">
        <v>6.29</v>
      </c>
      <c r="C1913" s="2">
        <v>5.98</v>
      </c>
      <c r="D1913">
        <f t="shared" si="33"/>
        <v>2000</v>
      </c>
    </row>
    <row r="1914" spans="1:4" x14ac:dyDescent="0.35">
      <c r="A1914" s="3">
        <v>36648</v>
      </c>
      <c r="B1914" s="2">
        <v>6.32</v>
      </c>
      <c r="C1914" s="2">
        <v>6.03</v>
      </c>
      <c r="D1914">
        <f t="shared" si="33"/>
        <v>2000</v>
      </c>
    </row>
    <row r="1915" spans="1:4" x14ac:dyDescent="0.35">
      <c r="A1915" s="3">
        <v>36649</v>
      </c>
      <c r="B1915" s="2">
        <v>6.4</v>
      </c>
      <c r="C1915" s="2">
        <v>6.11</v>
      </c>
      <c r="D1915">
        <f t="shared" si="33"/>
        <v>2000</v>
      </c>
    </row>
    <row r="1916" spans="1:4" x14ac:dyDescent="0.35">
      <c r="A1916" s="3">
        <v>36650</v>
      </c>
      <c r="B1916" s="2">
        <v>6.46</v>
      </c>
      <c r="C1916" s="2">
        <v>6.19</v>
      </c>
      <c r="D1916">
        <f t="shared" si="33"/>
        <v>2000</v>
      </c>
    </row>
    <row r="1917" spans="1:4" x14ac:dyDescent="0.35">
      <c r="A1917" s="3">
        <v>36651</v>
      </c>
      <c r="B1917" s="2">
        <v>6.51</v>
      </c>
      <c r="C1917" s="2">
        <v>6.2</v>
      </c>
      <c r="D1917">
        <f t="shared" si="33"/>
        <v>2000</v>
      </c>
    </row>
    <row r="1918" spans="1:4" x14ac:dyDescent="0.35">
      <c r="A1918" s="3">
        <v>36654</v>
      </c>
      <c r="B1918" s="2">
        <v>6.57</v>
      </c>
      <c r="C1918" s="2">
        <v>6.25</v>
      </c>
      <c r="D1918">
        <f t="shared" si="33"/>
        <v>2000</v>
      </c>
    </row>
    <row r="1919" spans="1:4" x14ac:dyDescent="0.35">
      <c r="A1919" s="3">
        <v>36655</v>
      </c>
      <c r="B1919" s="2">
        <v>6.53</v>
      </c>
      <c r="C1919" s="2">
        <v>6.22</v>
      </c>
      <c r="D1919">
        <f t="shared" si="33"/>
        <v>2000</v>
      </c>
    </row>
    <row r="1920" spans="1:4" x14ac:dyDescent="0.35">
      <c r="A1920" s="3">
        <v>36656</v>
      </c>
      <c r="B1920" s="2">
        <v>6.47</v>
      </c>
      <c r="C1920" s="2">
        <v>6.18</v>
      </c>
      <c r="D1920">
        <f t="shared" si="33"/>
        <v>2000</v>
      </c>
    </row>
    <row r="1921" spans="1:4" x14ac:dyDescent="0.35">
      <c r="A1921" s="3">
        <v>36657</v>
      </c>
      <c r="B1921" s="2">
        <v>6.43</v>
      </c>
      <c r="C1921" s="2">
        <v>6.16</v>
      </c>
      <c r="D1921">
        <f t="shared" si="33"/>
        <v>2000</v>
      </c>
    </row>
    <row r="1922" spans="1:4" x14ac:dyDescent="0.35">
      <c r="A1922" s="3">
        <v>36658</v>
      </c>
      <c r="B1922" s="2">
        <v>6.51</v>
      </c>
      <c r="C1922" s="2">
        <v>6.2</v>
      </c>
      <c r="D1922">
        <f t="shared" si="33"/>
        <v>2000</v>
      </c>
    </row>
    <row r="1923" spans="1:4" x14ac:dyDescent="0.35">
      <c r="A1923" s="3">
        <v>36661</v>
      </c>
      <c r="B1923" s="2">
        <v>6.47</v>
      </c>
      <c r="C1923" s="2">
        <v>6.17</v>
      </c>
      <c r="D1923">
        <f t="shared" si="33"/>
        <v>2000</v>
      </c>
    </row>
    <row r="1924" spans="1:4" x14ac:dyDescent="0.35">
      <c r="A1924" s="3">
        <v>36662</v>
      </c>
      <c r="B1924" s="2">
        <v>6.43</v>
      </c>
      <c r="C1924" s="2">
        <v>6.12</v>
      </c>
      <c r="D1924">
        <f t="shared" ref="D1924:D1987" si="34">YEAR(A1924)</f>
        <v>2000</v>
      </c>
    </row>
    <row r="1925" spans="1:4" x14ac:dyDescent="0.35">
      <c r="A1925" s="3">
        <v>36663</v>
      </c>
      <c r="B1925" s="2">
        <v>6.48</v>
      </c>
      <c r="C1925" s="2">
        <v>6.18</v>
      </c>
      <c r="D1925">
        <f t="shared" si="34"/>
        <v>2000</v>
      </c>
    </row>
    <row r="1926" spans="1:4" x14ac:dyDescent="0.35">
      <c r="A1926" s="3">
        <v>36664</v>
      </c>
      <c r="B1926" s="2">
        <v>6.56</v>
      </c>
      <c r="C1926" s="2">
        <v>6.24</v>
      </c>
      <c r="D1926">
        <f t="shared" si="34"/>
        <v>2000</v>
      </c>
    </row>
    <row r="1927" spans="1:4" x14ac:dyDescent="0.35">
      <c r="A1927" s="3">
        <v>36665</v>
      </c>
      <c r="B1927" s="2">
        <v>6.51</v>
      </c>
      <c r="C1927" s="2">
        <v>6.22</v>
      </c>
      <c r="D1927">
        <f t="shared" si="34"/>
        <v>2000</v>
      </c>
    </row>
    <row r="1928" spans="1:4" x14ac:dyDescent="0.35">
      <c r="A1928" s="3">
        <v>36668</v>
      </c>
      <c r="B1928" s="2">
        <v>6.44</v>
      </c>
      <c r="C1928" s="2">
        <v>6.18</v>
      </c>
      <c r="D1928">
        <f t="shared" si="34"/>
        <v>2000</v>
      </c>
    </row>
    <row r="1929" spans="1:4" x14ac:dyDescent="0.35">
      <c r="A1929" s="3">
        <v>36669</v>
      </c>
      <c r="B1929" s="2">
        <v>6.45</v>
      </c>
      <c r="C1929" s="2">
        <v>6.17</v>
      </c>
      <c r="D1929">
        <f t="shared" si="34"/>
        <v>2000</v>
      </c>
    </row>
    <row r="1930" spans="1:4" x14ac:dyDescent="0.35">
      <c r="A1930" s="3">
        <v>36670</v>
      </c>
      <c r="B1930" s="2">
        <v>6.47</v>
      </c>
      <c r="C1930" s="2">
        <v>6.19</v>
      </c>
      <c r="D1930">
        <f t="shared" si="34"/>
        <v>2000</v>
      </c>
    </row>
    <row r="1931" spans="1:4" x14ac:dyDescent="0.35">
      <c r="A1931" s="3">
        <v>36671</v>
      </c>
      <c r="B1931" s="2">
        <v>6.39</v>
      </c>
      <c r="C1931" s="2">
        <v>6.11</v>
      </c>
      <c r="D1931">
        <f t="shared" si="34"/>
        <v>2000</v>
      </c>
    </row>
    <row r="1932" spans="1:4" x14ac:dyDescent="0.35">
      <c r="A1932" s="3">
        <v>36672</v>
      </c>
      <c r="B1932" s="2">
        <v>6.33</v>
      </c>
      <c r="C1932" s="2">
        <v>6.06</v>
      </c>
      <c r="D1932">
        <f t="shared" si="34"/>
        <v>2000</v>
      </c>
    </row>
    <row r="1933" spans="1:4" x14ac:dyDescent="0.35">
      <c r="A1933" s="3">
        <v>36675</v>
      </c>
      <c r="B1933" s="2" t="s">
        <v>9</v>
      </c>
      <c r="C1933" s="2" t="s">
        <v>9</v>
      </c>
      <c r="D1933">
        <f t="shared" si="34"/>
        <v>2000</v>
      </c>
    </row>
    <row r="1934" spans="1:4" x14ac:dyDescent="0.35">
      <c r="A1934" s="3">
        <v>36676</v>
      </c>
      <c r="B1934" s="2">
        <v>6.38</v>
      </c>
      <c r="C1934" s="2">
        <v>6.09</v>
      </c>
      <c r="D1934">
        <f t="shared" si="34"/>
        <v>2000</v>
      </c>
    </row>
    <row r="1935" spans="1:4" x14ac:dyDescent="0.35">
      <c r="A1935" s="3">
        <v>36677</v>
      </c>
      <c r="B1935" s="2">
        <v>6.29</v>
      </c>
      <c r="C1935" s="2">
        <v>6.02</v>
      </c>
      <c r="D1935">
        <f t="shared" si="34"/>
        <v>2000</v>
      </c>
    </row>
    <row r="1936" spans="1:4" x14ac:dyDescent="0.35">
      <c r="A1936" s="3">
        <v>36678</v>
      </c>
      <c r="B1936" s="2">
        <v>6.2</v>
      </c>
      <c r="C1936" s="2">
        <v>5.95</v>
      </c>
      <c r="D1936">
        <f t="shared" si="34"/>
        <v>2000</v>
      </c>
    </row>
    <row r="1937" spans="1:4" x14ac:dyDescent="0.35">
      <c r="A1937" s="3">
        <v>36679</v>
      </c>
      <c r="B1937" s="2">
        <v>6.15</v>
      </c>
      <c r="C1937" s="2">
        <v>5.94</v>
      </c>
      <c r="D1937">
        <f t="shared" si="34"/>
        <v>2000</v>
      </c>
    </row>
    <row r="1938" spans="1:4" x14ac:dyDescent="0.35">
      <c r="A1938" s="3">
        <v>36682</v>
      </c>
      <c r="B1938" s="2">
        <v>6.12</v>
      </c>
      <c r="C1938" s="2">
        <v>5.91</v>
      </c>
      <c r="D1938">
        <f t="shared" si="34"/>
        <v>2000</v>
      </c>
    </row>
    <row r="1939" spans="1:4" x14ac:dyDescent="0.35">
      <c r="A1939" s="3">
        <v>36683</v>
      </c>
      <c r="B1939" s="2">
        <v>6.14</v>
      </c>
      <c r="C1939" s="2">
        <v>5.91</v>
      </c>
      <c r="D1939">
        <f t="shared" si="34"/>
        <v>2000</v>
      </c>
    </row>
    <row r="1940" spans="1:4" x14ac:dyDescent="0.35">
      <c r="A1940" s="3">
        <v>36684</v>
      </c>
      <c r="B1940" s="2">
        <v>6.13</v>
      </c>
      <c r="C1940" s="2">
        <v>5.89</v>
      </c>
      <c r="D1940">
        <f t="shared" si="34"/>
        <v>2000</v>
      </c>
    </row>
    <row r="1941" spans="1:4" x14ac:dyDescent="0.35">
      <c r="A1941" s="3">
        <v>36685</v>
      </c>
      <c r="B1941" s="2">
        <v>6.13</v>
      </c>
      <c r="C1941" s="2">
        <v>5.89</v>
      </c>
      <c r="D1941">
        <f t="shared" si="34"/>
        <v>2000</v>
      </c>
    </row>
    <row r="1942" spans="1:4" x14ac:dyDescent="0.35">
      <c r="A1942" s="3">
        <v>36686</v>
      </c>
      <c r="B1942" s="2">
        <v>6.13</v>
      </c>
      <c r="C1942" s="2">
        <v>5.89</v>
      </c>
      <c r="D1942">
        <f t="shared" si="34"/>
        <v>2000</v>
      </c>
    </row>
    <row r="1943" spans="1:4" x14ac:dyDescent="0.35">
      <c r="A1943" s="3">
        <v>36689</v>
      </c>
      <c r="B1943" s="2">
        <v>6.09</v>
      </c>
      <c r="C1943" s="2">
        <v>5.88</v>
      </c>
      <c r="D1943">
        <f t="shared" si="34"/>
        <v>2000</v>
      </c>
    </row>
    <row r="1944" spans="1:4" x14ac:dyDescent="0.35">
      <c r="A1944" s="3">
        <v>36690</v>
      </c>
      <c r="B1944" s="2">
        <v>6.11</v>
      </c>
      <c r="C1944" s="2">
        <v>5.94</v>
      </c>
      <c r="D1944">
        <f t="shared" si="34"/>
        <v>2000</v>
      </c>
    </row>
    <row r="1945" spans="1:4" x14ac:dyDescent="0.35">
      <c r="A1945" s="3">
        <v>36691</v>
      </c>
      <c r="B1945" s="2">
        <v>6.06</v>
      </c>
      <c r="C1945" s="2">
        <v>5.91</v>
      </c>
      <c r="D1945">
        <f t="shared" si="34"/>
        <v>2000</v>
      </c>
    </row>
    <row r="1946" spans="1:4" x14ac:dyDescent="0.35">
      <c r="A1946" s="3">
        <v>36692</v>
      </c>
      <c r="B1946" s="2">
        <v>6.05</v>
      </c>
      <c r="C1946" s="2">
        <v>5.93</v>
      </c>
      <c r="D1946">
        <f t="shared" si="34"/>
        <v>2000</v>
      </c>
    </row>
    <row r="1947" spans="1:4" x14ac:dyDescent="0.35">
      <c r="A1947" s="3">
        <v>36693</v>
      </c>
      <c r="B1947" s="2">
        <v>5.99</v>
      </c>
      <c r="C1947" s="2">
        <v>5.88</v>
      </c>
      <c r="D1947">
        <f t="shared" si="34"/>
        <v>2000</v>
      </c>
    </row>
    <row r="1948" spans="1:4" x14ac:dyDescent="0.35">
      <c r="A1948" s="3">
        <v>36696</v>
      </c>
      <c r="B1948" s="2">
        <v>6</v>
      </c>
      <c r="C1948" s="2">
        <v>5.89</v>
      </c>
      <c r="D1948">
        <f t="shared" si="34"/>
        <v>2000</v>
      </c>
    </row>
    <row r="1949" spans="1:4" x14ac:dyDescent="0.35">
      <c r="A1949" s="3">
        <v>36697</v>
      </c>
      <c r="B1949" s="2">
        <v>6.03</v>
      </c>
      <c r="C1949" s="2">
        <v>5.9</v>
      </c>
      <c r="D1949">
        <f t="shared" si="34"/>
        <v>2000</v>
      </c>
    </row>
    <row r="1950" spans="1:4" x14ac:dyDescent="0.35">
      <c r="A1950" s="3">
        <v>36698</v>
      </c>
      <c r="B1950" s="2">
        <v>6.11</v>
      </c>
      <c r="C1950" s="2">
        <v>5.96</v>
      </c>
      <c r="D1950">
        <f t="shared" si="34"/>
        <v>2000</v>
      </c>
    </row>
    <row r="1951" spans="1:4" x14ac:dyDescent="0.35">
      <c r="A1951" s="3">
        <v>36699</v>
      </c>
      <c r="B1951" s="2">
        <v>6.12</v>
      </c>
      <c r="C1951" s="2">
        <v>5.98</v>
      </c>
      <c r="D1951">
        <f t="shared" si="34"/>
        <v>2000</v>
      </c>
    </row>
    <row r="1952" spans="1:4" x14ac:dyDescent="0.35">
      <c r="A1952" s="3">
        <v>36700</v>
      </c>
      <c r="B1952" s="2">
        <v>6.19</v>
      </c>
      <c r="C1952" s="2">
        <v>6.04</v>
      </c>
      <c r="D1952">
        <f t="shared" si="34"/>
        <v>2000</v>
      </c>
    </row>
    <row r="1953" spans="1:4" x14ac:dyDescent="0.35">
      <c r="A1953" s="3">
        <v>36703</v>
      </c>
      <c r="B1953" s="2">
        <v>6.11</v>
      </c>
      <c r="C1953" s="2">
        <v>5.99</v>
      </c>
      <c r="D1953">
        <f t="shared" si="34"/>
        <v>2000</v>
      </c>
    </row>
    <row r="1954" spans="1:4" x14ac:dyDescent="0.35">
      <c r="A1954" s="3">
        <v>36704</v>
      </c>
      <c r="B1954" s="2">
        <v>6.1</v>
      </c>
      <c r="C1954" s="2">
        <v>5.95</v>
      </c>
      <c r="D1954">
        <f t="shared" si="34"/>
        <v>2000</v>
      </c>
    </row>
    <row r="1955" spans="1:4" x14ac:dyDescent="0.35">
      <c r="A1955" s="3">
        <v>36705</v>
      </c>
      <c r="B1955" s="2">
        <v>6.11</v>
      </c>
      <c r="C1955" s="2">
        <v>5.97</v>
      </c>
      <c r="D1955">
        <f t="shared" si="34"/>
        <v>2000</v>
      </c>
    </row>
    <row r="1956" spans="1:4" x14ac:dyDescent="0.35">
      <c r="A1956" s="3">
        <v>36706</v>
      </c>
      <c r="B1956" s="2">
        <v>6.04</v>
      </c>
      <c r="C1956" s="2">
        <v>5.88</v>
      </c>
      <c r="D1956">
        <f t="shared" si="34"/>
        <v>2000</v>
      </c>
    </row>
    <row r="1957" spans="1:4" x14ac:dyDescent="0.35">
      <c r="A1957" s="3">
        <v>36707</v>
      </c>
      <c r="B1957" s="2">
        <v>6.03</v>
      </c>
      <c r="C1957" s="2">
        <v>5.9</v>
      </c>
      <c r="D1957">
        <f t="shared" si="34"/>
        <v>2000</v>
      </c>
    </row>
    <row r="1958" spans="1:4" x14ac:dyDescent="0.35">
      <c r="A1958" s="3">
        <v>36710</v>
      </c>
      <c r="B1958" s="2">
        <v>6</v>
      </c>
      <c r="C1958" s="2">
        <v>5.87</v>
      </c>
      <c r="D1958">
        <f t="shared" si="34"/>
        <v>2000</v>
      </c>
    </row>
    <row r="1959" spans="1:4" x14ac:dyDescent="0.35">
      <c r="A1959" s="3">
        <v>36711</v>
      </c>
      <c r="B1959" s="2" t="s">
        <v>9</v>
      </c>
      <c r="C1959" s="2" t="s">
        <v>9</v>
      </c>
      <c r="D1959">
        <f t="shared" si="34"/>
        <v>2000</v>
      </c>
    </row>
    <row r="1960" spans="1:4" x14ac:dyDescent="0.35">
      <c r="A1960" s="3">
        <v>36712</v>
      </c>
      <c r="B1960" s="2">
        <v>5.99</v>
      </c>
      <c r="C1960" s="2">
        <v>5.86</v>
      </c>
      <c r="D1960">
        <f t="shared" si="34"/>
        <v>2000</v>
      </c>
    </row>
    <row r="1961" spans="1:4" x14ac:dyDescent="0.35">
      <c r="A1961" s="3">
        <v>36713</v>
      </c>
      <c r="B1961" s="2">
        <v>6.05</v>
      </c>
      <c r="C1961" s="2">
        <v>5.91</v>
      </c>
      <c r="D1961">
        <f t="shared" si="34"/>
        <v>2000</v>
      </c>
    </row>
    <row r="1962" spans="1:4" x14ac:dyDescent="0.35">
      <c r="A1962" s="3">
        <v>36714</v>
      </c>
      <c r="B1962" s="2">
        <v>6.01</v>
      </c>
      <c r="C1962" s="2">
        <v>5.87</v>
      </c>
      <c r="D1962">
        <f t="shared" si="34"/>
        <v>2000</v>
      </c>
    </row>
    <row r="1963" spans="1:4" x14ac:dyDescent="0.35">
      <c r="A1963" s="3">
        <v>36717</v>
      </c>
      <c r="B1963" s="2">
        <v>6.04</v>
      </c>
      <c r="C1963" s="2">
        <v>5.88</v>
      </c>
      <c r="D1963">
        <f t="shared" si="34"/>
        <v>2000</v>
      </c>
    </row>
    <row r="1964" spans="1:4" x14ac:dyDescent="0.35">
      <c r="A1964" s="3">
        <v>36718</v>
      </c>
      <c r="B1964" s="2">
        <v>6.06</v>
      </c>
      <c r="C1964" s="2">
        <v>5.89</v>
      </c>
      <c r="D1964">
        <f t="shared" si="34"/>
        <v>2000</v>
      </c>
    </row>
    <row r="1965" spans="1:4" x14ac:dyDescent="0.35">
      <c r="A1965" s="3">
        <v>36719</v>
      </c>
      <c r="B1965" s="2">
        <v>6.09</v>
      </c>
      <c r="C1965" s="2">
        <v>5.89</v>
      </c>
      <c r="D1965">
        <f t="shared" si="34"/>
        <v>2000</v>
      </c>
    </row>
    <row r="1966" spans="1:4" x14ac:dyDescent="0.35">
      <c r="A1966" s="3">
        <v>36720</v>
      </c>
      <c r="B1966" s="2">
        <v>6.01</v>
      </c>
      <c r="C1966" s="2">
        <v>5.81</v>
      </c>
      <c r="D1966">
        <f t="shared" si="34"/>
        <v>2000</v>
      </c>
    </row>
    <row r="1967" spans="1:4" x14ac:dyDescent="0.35">
      <c r="A1967" s="3">
        <v>36721</v>
      </c>
      <c r="B1967" s="2">
        <v>6.1</v>
      </c>
      <c r="C1967" s="2">
        <v>5.88</v>
      </c>
      <c r="D1967">
        <f t="shared" si="34"/>
        <v>2000</v>
      </c>
    </row>
    <row r="1968" spans="1:4" x14ac:dyDescent="0.35">
      <c r="A1968" s="3">
        <v>36724</v>
      </c>
      <c r="B1968" s="2">
        <v>6.17</v>
      </c>
      <c r="C1968" s="2">
        <v>5.93</v>
      </c>
      <c r="D1968">
        <f t="shared" si="34"/>
        <v>2000</v>
      </c>
    </row>
    <row r="1969" spans="1:4" x14ac:dyDescent="0.35">
      <c r="A1969" s="3">
        <v>36725</v>
      </c>
      <c r="B1969" s="2">
        <v>6.16</v>
      </c>
      <c r="C1969" s="2">
        <v>5.92</v>
      </c>
      <c r="D1969">
        <f t="shared" si="34"/>
        <v>2000</v>
      </c>
    </row>
    <row r="1970" spans="1:4" x14ac:dyDescent="0.35">
      <c r="A1970" s="3">
        <v>36726</v>
      </c>
      <c r="B1970" s="2">
        <v>6.16</v>
      </c>
      <c r="C1970" s="2">
        <v>5.92</v>
      </c>
      <c r="D1970">
        <f t="shared" si="34"/>
        <v>2000</v>
      </c>
    </row>
    <row r="1971" spans="1:4" x14ac:dyDescent="0.35">
      <c r="A1971" s="3">
        <v>36727</v>
      </c>
      <c r="B1971" s="2">
        <v>6.01</v>
      </c>
      <c r="C1971" s="2">
        <v>5.81</v>
      </c>
      <c r="D1971">
        <f t="shared" si="34"/>
        <v>2000</v>
      </c>
    </row>
    <row r="1972" spans="1:4" x14ac:dyDescent="0.35">
      <c r="A1972" s="3">
        <v>36728</v>
      </c>
      <c r="B1972" s="2">
        <v>6.01</v>
      </c>
      <c r="C1972" s="2">
        <v>5.79</v>
      </c>
      <c r="D1972">
        <f t="shared" si="34"/>
        <v>2000</v>
      </c>
    </row>
    <row r="1973" spans="1:4" x14ac:dyDescent="0.35">
      <c r="A1973" s="3">
        <v>36731</v>
      </c>
      <c r="B1973" s="2">
        <v>6.04</v>
      </c>
      <c r="C1973" s="2">
        <v>5.81</v>
      </c>
      <c r="D1973">
        <f t="shared" si="34"/>
        <v>2000</v>
      </c>
    </row>
    <row r="1974" spans="1:4" x14ac:dyDescent="0.35">
      <c r="A1974" s="3">
        <v>36732</v>
      </c>
      <c r="B1974" s="2">
        <v>6.04</v>
      </c>
      <c r="C1974" s="2">
        <v>5.81</v>
      </c>
      <c r="D1974">
        <f t="shared" si="34"/>
        <v>2000</v>
      </c>
    </row>
    <row r="1975" spans="1:4" x14ac:dyDescent="0.35">
      <c r="A1975" s="3">
        <v>36733</v>
      </c>
      <c r="B1975" s="2">
        <v>6.04</v>
      </c>
      <c r="C1975" s="2">
        <v>5.82</v>
      </c>
      <c r="D1975">
        <f t="shared" si="34"/>
        <v>2000</v>
      </c>
    </row>
    <row r="1976" spans="1:4" x14ac:dyDescent="0.35">
      <c r="A1976" s="3">
        <v>36734</v>
      </c>
      <c r="B1976" s="2">
        <v>6.02</v>
      </c>
      <c r="C1976" s="2">
        <v>5.78</v>
      </c>
      <c r="D1976">
        <f t="shared" si="34"/>
        <v>2000</v>
      </c>
    </row>
    <row r="1977" spans="1:4" x14ac:dyDescent="0.35">
      <c r="A1977" s="3">
        <v>36735</v>
      </c>
      <c r="B1977" s="2">
        <v>6.04</v>
      </c>
      <c r="C1977" s="2">
        <v>5.78</v>
      </c>
      <c r="D1977">
        <f t="shared" si="34"/>
        <v>2000</v>
      </c>
    </row>
    <row r="1978" spans="1:4" x14ac:dyDescent="0.35">
      <c r="A1978" s="3">
        <v>36738</v>
      </c>
      <c r="B1978" s="2">
        <v>6.04</v>
      </c>
      <c r="C1978" s="2">
        <v>5.79</v>
      </c>
      <c r="D1978">
        <f t="shared" si="34"/>
        <v>2000</v>
      </c>
    </row>
    <row r="1979" spans="1:4" x14ac:dyDescent="0.35">
      <c r="A1979" s="3">
        <v>36739</v>
      </c>
      <c r="B1979" s="2">
        <v>6</v>
      </c>
      <c r="C1979" s="2">
        <v>5.74</v>
      </c>
      <c r="D1979">
        <f t="shared" si="34"/>
        <v>2000</v>
      </c>
    </row>
    <row r="1980" spans="1:4" x14ac:dyDescent="0.35">
      <c r="A1980" s="3">
        <v>36740</v>
      </c>
      <c r="B1980" s="2">
        <v>5.98</v>
      </c>
      <c r="C1980" s="2">
        <v>5.77</v>
      </c>
      <c r="D1980">
        <f t="shared" si="34"/>
        <v>2000</v>
      </c>
    </row>
    <row r="1981" spans="1:4" x14ac:dyDescent="0.35">
      <c r="A1981" s="3">
        <v>36741</v>
      </c>
      <c r="B1981" s="2">
        <v>5.95</v>
      </c>
      <c r="C1981" s="2">
        <v>5.74</v>
      </c>
      <c r="D1981">
        <f t="shared" si="34"/>
        <v>2000</v>
      </c>
    </row>
    <row r="1982" spans="1:4" x14ac:dyDescent="0.35">
      <c r="A1982" s="3">
        <v>36742</v>
      </c>
      <c r="B1982" s="2">
        <v>5.91</v>
      </c>
      <c r="C1982" s="2">
        <v>5.72</v>
      </c>
      <c r="D1982">
        <f t="shared" si="34"/>
        <v>2000</v>
      </c>
    </row>
    <row r="1983" spans="1:4" x14ac:dyDescent="0.35">
      <c r="A1983" s="3">
        <v>36745</v>
      </c>
      <c r="B1983" s="2">
        <v>5.97</v>
      </c>
      <c r="C1983" s="2">
        <v>5.76</v>
      </c>
      <c r="D1983">
        <f t="shared" si="34"/>
        <v>2000</v>
      </c>
    </row>
    <row r="1984" spans="1:4" x14ac:dyDescent="0.35">
      <c r="A1984" s="3">
        <v>36746</v>
      </c>
      <c r="B1984" s="2">
        <v>5.93</v>
      </c>
      <c r="C1984" s="2">
        <v>5.73</v>
      </c>
      <c r="D1984">
        <f t="shared" si="34"/>
        <v>2000</v>
      </c>
    </row>
    <row r="1985" spans="1:4" x14ac:dyDescent="0.35">
      <c r="A1985" s="3">
        <v>36747</v>
      </c>
      <c r="B1985" s="2">
        <v>5.81</v>
      </c>
      <c r="C1985" s="2">
        <v>5.73</v>
      </c>
      <c r="D1985">
        <f t="shared" si="34"/>
        <v>2000</v>
      </c>
    </row>
    <row r="1986" spans="1:4" x14ac:dyDescent="0.35">
      <c r="A1986" s="3">
        <v>36748</v>
      </c>
      <c r="B1986" s="2">
        <v>5.76</v>
      </c>
      <c r="C1986" s="2">
        <v>5.68</v>
      </c>
      <c r="D1986">
        <f t="shared" si="34"/>
        <v>2000</v>
      </c>
    </row>
    <row r="1987" spans="1:4" x14ac:dyDescent="0.35">
      <c r="A1987" s="3">
        <v>36749</v>
      </c>
      <c r="B1987" s="2">
        <v>5.79</v>
      </c>
      <c r="C1987" s="2">
        <v>5.72</v>
      </c>
      <c r="D1987">
        <f t="shared" si="34"/>
        <v>2000</v>
      </c>
    </row>
    <row r="1988" spans="1:4" x14ac:dyDescent="0.35">
      <c r="A1988" s="3">
        <v>36752</v>
      </c>
      <c r="B1988" s="2">
        <v>5.78</v>
      </c>
      <c r="C1988" s="2">
        <v>5.7</v>
      </c>
      <c r="D1988">
        <f t="shared" ref="D1988:D2051" si="35">YEAR(A1988)</f>
        <v>2000</v>
      </c>
    </row>
    <row r="1989" spans="1:4" x14ac:dyDescent="0.35">
      <c r="A1989" s="3">
        <v>36753</v>
      </c>
      <c r="B1989" s="2">
        <v>5.81</v>
      </c>
      <c r="C1989" s="2">
        <v>5.72</v>
      </c>
      <c r="D1989">
        <f t="shared" si="35"/>
        <v>2000</v>
      </c>
    </row>
    <row r="1990" spans="1:4" x14ac:dyDescent="0.35">
      <c r="A1990" s="3">
        <v>36754</v>
      </c>
      <c r="B1990" s="2">
        <v>5.83</v>
      </c>
      <c r="C1990" s="2">
        <v>5.73</v>
      </c>
      <c r="D1990">
        <f t="shared" si="35"/>
        <v>2000</v>
      </c>
    </row>
    <row r="1991" spans="1:4" x14ac:dyDescent="0.35">
      <c r="A1991" s="3">
        <v>36755</v>
      </c>
      <c r="B1991" s="2">
        <v>5.81</v>
      </c>
      <c r="C1991" s="2">
        <v>5.72</v>
      </c>
      <c r="D1991">
        <f t="shared" si="35"/>
        <v>2000</v>
      </c>
    </row>
    <row r="1992" spans="1:4" x14ac:dyDescent="0.35">
      <c r="A1992" s="3">
        <v>36756</v>
      </c>
      <c r="B1992" s="2">
        <v>5.78</v>
      </c>
      <c r="C1992" s="2">
        <v>5.69</v>
      </c>
      <c r="D1992">
        <f t="shared" si="35"/>
        <v>2000</v>
      </c>
    </row>
    <row r="1993" spans="1:4" x14ac:dyDescent="0.35">
      <c r="A1993" s="3">
        <v>36759</v>
      </c>
      <c r="B1993" s="2">
        <v>5.79</v>
      </c>
      <c r="C1993" s="2">
        <v>5.71</v>
      </c>
      <c r="D1993">
        <f t="shared" si="35"/>
        <v>2000</v>
      </c>
    </row>
    <row r="1994" spans="1:4" x14ac:dyDescent="0.35">
      <c r="A1994" s="3">
        <v>36760</v>
      </c>
      <c r="B1994" s="2">
        <v>5.78</v>
      </c>
      <c r="C1994" s="2">
        <v>5.71</v>
      </c>
      <c r="D1994">
        <f t="shared" si="35"/>
        <v>2000</v>
      </c>
    </row>
    <row r="1995" spans="1:4" x14ac:dyDescent="0.35">
      <c r="A1995" s="3">
        <v>36761</v>
      </c>
      <c r="B1995" s="2">
        <v>5.73</v>
      </c>
      <c r="C1995" s="2">
        <v>5.68</v>
      </c>
      <c r="D1995">
        <f t="shared" si="35"/>
        <v>2000</v>
      </c>
    </row>
    <row r="1996" spans="1:4" x14ac:dyDescent="0.35">
      <c r="A1996" s="3">
        <v>36762</v>
      </c>
      <c r="B1996" s="2">
        <v>5.73</v>
      </c>
      <c r="C1996" s="2">
        <v>5.67</v>
      </c>
      <c r="D1996">
        <f t="shared" si="35"/>
        <v>2000</v>
      </c>
    </row>
    <row r="1997" spans="1:4" x14ac:dyDescent="0.35">
      <c r="A1997" s="3">
        <v>36763</v>
      </c>
      <c r="B1997" s="2">
        <v>5.73</v>
      </c>
      <c r="C1997" s="2">
        <v>5.67</v>
      </c>
      <c r="D1997">
        <f t="shared" si="35"/>
        <v>2000</v>
      </c>
    </row>
    <row r="1998" spans="1:4" x14ac:dyDescent="0.35">
      <c r="A1998" s="3">
        <v>36766</v>
      </c>
      <c r="B1998" s="2">
        <v>5.78</v>
      </c>
      <c r="C1998" s="2">
        <v>5.72</v>
      </c>
      <c r="D1998">
        <f t="shared" si="35"/>
        <v>2000</v>
      </c>
    </row>
    <row r="1999" spans="1:4" x14ac:dyDescent="0.35">
      <c r="A1999" s="3">
        <v>36767</v>
      </c>
      <c r="B1999" s="2">
        <v>5.81</v>
      </c>
      <c r="C1999" s="2">
        <v>5.75</v>
      </c>
      <c r="D1999">
        <f t="shared" si="35"/>
        <v>2000</v>
      </c>
    </row>
    <row r="2000" spans="1:4" x14ac:dyDescent="0.35">
      <c r="A2000" s="3">
        <v>36768</v>
      </c>
      <c r="B2000" s="2">
        <v>5.81</v>
      </c>
      <c r="C2000" s="2">
        <v>5.74</v>
      </c>
      <c r="D2000">
        <f t="shared" si="35"/>
        <v>2000</v>
      </c>
    </row>
    <row r="2001" spans="1:4" x14ac:dyDescent="0.35">
      <c r="A2001" s="3">
        <v>36769</v>
      </c>
      <c r="B2001" s="2">
        <v>5.73</v>
      </c>
      <c r="C2001" s="2">
        <v>5.67</v>
      </c>
      <c r="D2001">
        <f t="shared" si="35"/>
        <v>2000</v>
      </c>
    </row>
    <row r="2002" spans="1:4" x14ac:dyDescent="0.35">
      <c r="A2002" s="3">
        <v>36770</v>
      </c>
      <c r="B2002" s="2">
        <v>5.68</v>
      </c>
      <c r="C2002" s="2">
        <v>5.67</v>
      </c>
      <c r="D2002">
        <f t="shared" si="35"/>
        <v>2000</v>
      </c>
    </row>
    <row r="2003" spans="1:4" x14ac:dyDescent="0.35">
      <c r="A2003" s="3">
        <v>36773</v>
      </c>
      <c r="B2003" s="2" t="s">
        <v>9</v>
      </c>
      <c r="C2003" s="2" t="s">
        <v>9</v>
      </c>
      <c r="D2003">
        <f t="shared" si="35"/>
        <v>2000</v>
      </c>
    </row>
    <row r="2004" spans="1:4" x14ac:dyDescent="0.35">
      <c r="A2004" s="3">
        <v>36774</v>
      </c>
      <c r="B2004" s="2">
        <v>5.69</v>
      </c>
      <c r="C2004" s="2">
        <v>5.67</v>
      </c>
      <c r="D2004">
        <f t="shared" si="35"/>
        <v>2000</v>
      </c>
    </row>
    <row r="2005" spans="1:4" x14ac:dyDescent="0.35">
      <c r="A2005" s="3">
        <v>36775</v>
      </c>
      <c r="B2005" s="2">
        <v>5.72</v>
      </c>
      <c r="C2005" s="2">
        <v>5.71</v>
      </c>
      <c r="D2005">
        <f t="shared" si="35"/>
        <v>2000</v>
      </c>
    </row>
    <row r="2006" spans="1:4" x14ac:dyDescent="0.35">
      <c r="A2006" s="3">
        <v>36776</v>
      </c>
      <c r="B2006" s="2">
        <v>5.76</v>
      </c>
      <c r="C2006" s="2">
        <v>5.72</v>
      </c>
      <c r="D2006">
        <f t="shared" si="35"/>
        <v>2000</v>
      </c>
    </row>
    <row r="2007" spans="1:4" x14ac:dyDescent="0.35">
      <c r="A2007" s="3">
        <v>36777</v>
      </c>
      <c r="B2007" s="2">
        <v>5.73</v>
      </c>
      <c r="C2007" s="2">
        <v>5.7</v>
      </c>
      <c r="D2007">
        <f t="shared" si="35"/>
        <v>2000</v>
      </c>
    </row>
    <row r="2008" spans="1:4" x14ac:dyDescent="0.35">
      <c r="A2008" s="3">
        <v>36780</v>
      </c>
      <c r="B2008" s="2">
        <v>5.77</v>
      </c>
      <c r="C2008" s="2">
        <v>5.73</v>
      </c>
      <c r="D2008">
        <f t="shared" si="35"/>
        <v>2000</v>
      </c>
    </row>
    <row r="2009" spans="1:4" x14ac:dyDescent="0.35">
      <c r="A2009" s="3">
        <v>36781</v>
      </c>
      <c r="B2009" s="2">
        <v>5.78</v>
      </c>
      <c r="C2009" s="2">
        <v>5.76</v>
      </c>
      <c r="D2009">
        <f t="shared" si="35"/>
        <v>2000</v>
      </c>
    </row>
    <row r="2010" spans="1:4" x14ac:dyDescent="0.35">
      <c r="A2010" s="3">
        <v>36782</v>
      </c>
      <c r="B2010" s="2">
        <v>5.74</v>
      </c>
      <c r="C2010" s="2">
        <v>5.73</v>
      </c>
      <c r="D2010">
        <f t="shared" si="35"/>
        <v>2000</v>
      </c>
    </row>
    <row r="2011" spans="1:4" x14ac:dyDescent="0.35">
      <c r="A2011" s="3">
        <v>36783</v>
      </c>
      <c r="B2011" s="2">
        <v>5.79</v>
      </c>
      <c r="C2011" s="2">
        <v>5.81</v>
      </c>
      <c r="D2011">
        <f t="shared" si="35"/>
        <v>2000</v>
      </c>
    </row>
    <row r="2012" spans="1:4" x14ac:dyDescent="0.35">
      <c r="A2012" s="3">
        <v>36784</v>
      </c>
      <c r="B2012" s="2">
        <v>5.84</v>
      </c>
      <c r="C2012" s="2">
        <v>5.9</v>
      </c>
      <c r="D2012">
        <f t="shared" si="35"/>
        <v>2000</v>
      </c>
    </row>
    <row r="2013" spans="1:4" x14ac:dyDescent="0.35">
      <c r="A2013" s="3">
        <v>36787</v>
      </c>
      <c r="B2013" s="2">
        <v>5.88</v>
      </c>
      <c r="C2013" s="2">
        <v>5.96</v>
      </c>
      <c r="D2013">
        <f t="shared" si="35"/>
        <v>2000</v>
      </c>
    </row>
    <row r="2014" spans="1:4" x14ac:dyDescent="0.35">
      <c r="A2014" s="3">
        <v>36788</v>
      </c>
      <c r="B2014" s="2">
        <v>5.86</v>
      </c>
      <c r="C2014" s="2">
        <v>5.92</v>
      </c>
      <c r="D2014">
        <f t="shared" si="35"/>
        <v>2000</v>
      </c>
    </row>
    <row r="2015" spans="1:4" x14ac:dyDescent="0.35">
      <c r="A2015" s="3">
        <v>36789</v>
      </c>
      <c r="B2015" s="2">
        <v>5.91</v>
      </c>
      <c r="C2015" s="2">
        <v>5.97</v>
      </c>
      <c r="D2015">
        <f t="shared" si="35"/>
        <v>2000</v>
      </c>
    </row>
    <row r="2016" spans="1:4" x14ac:dyDescent="0.35">
      <c r="A2016" s="3">
        <v>36790</v>
      </c>
      <c r="B2016" s="2">
        <v>5.88</v>
      </c>
      <c r="C2016" s="2">
        <v>5.93</v>
      </c>
      <c r="D2016">
        <f t="shared" si="35"/>
        <v>2000</v>
      </c>
    </row>
    <row r="2017" spans="1:4" x14ac:dyDescent="0.35">
      <c r="A2017" s="3">
        <v>36791</v>
      </c>
      <c r="B2017" s="2">
        <v>5.85</v>
      </c>
      <c r="C2017" s="2">
        <v>5.92</v>
      </c>
      <c r="D2017">
        <f t="shared" si="35"/>
        <v>2000</v>
      </c>
    </row>
    <row r="2018" spans="1:4" x14ac:dyDescent="0.35">
      <c r="A2018" s="3">
        <v>36794</v>
      </c>
      <c r="B2018" s="2">
        <v>5.84</v>
      </c>
      <c r="C2018" s="2">
        <v>5.9</v>
      </c>
      <c r="D2018">
        <f t="shared" si="35"/>
        <v>2000</v>
      </c>
    </row>
    <row r="2019" spans="1:4" x14ac:dyDescent="0.35">
      <c r="A2019" s="3">
        <v>36795</v>
      </c>
      <c r="B2019" s="2">
        <v>5.81</v>
      </c>
      <c r="C2019" s="2">
        <v>5.86</v>
      </c>
      <c r="D2019">
        <f t="shared" si="35"/>
        <v>2000</v>
      </c>
    </row>
    <row r="2020" spans="1:4" x14ac:dyDescent="0.35">
      <c r="A2020" s="3">
        <v>36796</v>
      </c>
      <c r="B2020" s="2">
        <v>5.83</v>
      </c>
      <c r="C2020" s="2">
        <v>5.9</v>
      </c>
      <c r="D2020">
        <f t="shared" si="35"/>
        <v>2000</v>
      </c>
    </row>
    <row r="2021" spans="1:4" x14ac:dyDescent="0.35">
      <c r="A2021" s="3">
        <v>36797</v>
      </c>
      <c r="B2021" s="2">
        <v>5.82</v>
      </c>
      <c r="C2021" s="2">
        <v>5.89</v>
      </c>
      <c r="D2021">
        <f t="shared" si="35"/>
        <v>2000</v>
      </c>
    </row>
    <row r="2022" spans="1:4" x14ac:dyDescent="0.35">
      <c r="A2022" s="3">
        <v>36798</v>
      </c>
      <c r="B2022" s="2">
        <v>5.8</v>
      </c>
      <c r="C2022" s="2">
        <v>5.88</v>
      </c>
      <c r="D2022">
        <f t="shared" si="35"/>
        <v>2000</v>
      </c>
    </row>
    <row r="2023" spans="1:4" x14ac:dyDescent="0.35">
      <c r="A2023" s="3">
        <v>36801</v>
      </c>
      <c r="B2023" s="2">
        <v>5.83</v>
      </c>
      <c r="C2023" s="2">
        <v>5.93</v>
      </c>
      <c r="D2023">
        <f t="shared" si="35"/>
        <v>2000</v>
      </c>
    </row>
    <row r="2024" spans="1:4" x14ac:dyDescent="0.35">
      <c r="A2024" s="3">
        <v>36802</v>
      </c>
      <c r="B2024" s="2">
        <v>5.87</v>
      </c>
      <c r="C2024" s="2">
        <v>5.94</v>
      </c>
      <c r="D2024">
        <f t="shared" si="35"/>
        <v>2000</v>
      </c>
    </row>
    <row r="2025" spans="1:4" x14ac:dyDescent="0.35">
      <c r="A2025" s="3">
        <v>36803</v>
      </c>
      <c r="B2025" s="2">
        <v>5.9</v>
      </c>
      <c r="C2025" s="2">
        <v>5.95</v>
      </c>
      <c r="D2025">
        <f t="shared" si="35"/>
        <v>2000</v>
      </c>
    </row>
    <row r="2026" spans="1:4" x14ac:dyDescent="0.35">
      <c r="A2026" s="3">
        <v>36804</v>
      </c>
      <c r="B2026" s="2">
        <v>5.87</v>
      </c>
      <c r="C2026" s="2">
        <v>5.91</v>
      </c>
      <c r="D2026">
        <f t="shared" si="35"/>
        <v>2000</v>
      </c>
    </row>
    <row r="2027" spans="1:4" x14ac:dyDescent="0.35">
      <c r="A2027" s="3">
        <v>36805</v>
      </c>
      <c r="B2027" s="2">
        <v>5.82</v>
      </c>
      <c r="C2027" s="2">
        <v>5.85</v>
      </c>
      <c r="D2027">
        <f t="shared" si="35"/>
        <v>2000</v>
      </c>
    </row>
    <row r="2028" spans="1:4" x14ac:dyDescent="0.35">
      <c r="A2028" s="3">
        <v>36808</v>
      </c>
      <c r="B2028" s="2" t="s">
        <v>9</v>
      </c>
      <c r="C2028" s="2" t="s">
        <v>9</v>
      </c>
      <c r="D2028">
        <f t="shared" si="35"/>
        <v>2000</v>
      </c>
    </row>
    <row r="2029" spans="1:4" x14ac:dyDescent="0.35">
      <c r="A2029" s="3">
        <v>36809</v>
      </c>
      <c r="B2029" s="2">
        <v>5.8</v>
      </c>
      <c r="C2029" s="2">
        <v>5.83</v>
      </c>
      <c r="D2029">
        <f t="shared" si="35"/>
        <v>2000</v>
      </c>
    </row>
    <row r="2030" spans="1:4" x14ac:dyDescent="0.35">
      <c r="A2030" s="3">
        <v>36810</v>
      </c>
      <c r="B2030" s="2">
        <v>5.77</v>
      </c>
      <c r="C2030" s="2">
        <v>5.83</v>
      </c>
      <c r="D2030">
        <f t="shared" si="35"/>
        <v>2000</v>
      </c>
    </row>
    <row r="2031" spans="1:4" x14ac:dyDescent="0.35">
      <c r="A2031" s="3">
        <v>36811</v>
      </c>
      <c r="B2031" s="2">
        <v>5.73</v>
      </c>
      <c r="C2031" s="2">
        <v>5.82</v>
      </c>
      <c r="D2031">
        <f t="shared" si="35"/>
        <v>2000</v>
      </c>
    </row>
    <row r="2032" spans="1:4" x14ac:dyDescent="0.35">
      <c r="A2032" s="3">
        <v>36812</v>
      </c>
      <c r="B2032" s="2">
        <v>5.73</v>
      </c>
      <c r="C2032" s="2">
        <v>5.8</v>
      </c>
      <c r="D2032">
        <f t="shared" si="35"/>
        <v>2000</v>
      </c>
    </row>
    <row r="2033" spans="1:4" x14ac:dyDescent="0.35">
      <c r="A2033" s="3">
        <v>36815</v>
      </c>
      <c r="B2033" s="2">
        <v>5.74</v>
      </c>
      <c r="C2033" s="2">
        <v>5.81</v>
      </c>
      <c r="D2033">
        <f t="shared" si="35"/>
        <v>2000</v>
      </c>
    </row>
    <row r="2034" spans="1:4" x14ac:dyDescent="0.35">
      <c r="A2034" s="3">
        <v>36816</v>
      </c>
      <c r="B2034" s="2">
        <v>5.68</v>
      </c>
      <c r="C2034" s="2">
        <v>5.77</v>
      </c>
      <c r="D2034">
        <f t="shared" si="35"/>
        <v>2000</v>
      </c>
    </row>
    <row r="2035" spans="1:4" x14ac:dyDescent="0.35">
      <c r="A2035" s="3">
        <v>36817</v>
      </c>
      <c r="B2035" s="2">
        <v>5.66</v>
      </c>
      <c r="C2035" s="2">
        <v>5.77</v>
      </c>
      <c r="D2035">
        <f t="shared" si="35"/>
        <v>2000</v>
      </c>
    </row>
    <row r="2036" spans="1:4" x14ac:dyDescent="0.35">
      <c r="A2036" s="3">
        <v>36818</v>
      </c>
      <c r="B2036" s="2">
        <v>5.66</v>
      </c>
      <c r="C2036" s="2">
        <v>5.76</v>
      </c>
      <c r="D2036">
        <f t="shared" si="35"/>
        <v>2000</v>
      </c>
    </row>
    <row r="2037" spans="1:4" x14ac:dyDescent="0.35">
      <c r="A2037" s="3">
        <v>36819</v>
      </c>
      <c r="B2037" s="2">
        <v>5.64</v>
      </c>
      <c r="C2037" s="2">
        <v>5.73</v>
      </c>
      <c r="D2037">
        <f t="shared" si="35"/>
        <v>2000</v>
      </c>
    </row>
    <row r="2038" spans="1:4" x14ac:dyDescent="0.35">
      <c r="A2038" s="3">
        <v>36822</v>
      </c>
      <c r="B2038" s="2">
        <v>5.59</v>
      </c>
      <c r="C2038" s="2">
        <v>5.68</v>
      </c>
      <c r="D2038">
        <f t="shared" si="35"/>
        <v>2000</v>
      </c>
    </row>
    <row r="2039" spans="1:4" x14ac:dyDescent="0.35">
      <c r="A2039" s="3">
        <v>36823</v>
      </c>
      <c r="B2039" s="2">
        <v>5.63</v>
      </c>
      <c r="C2039" s="2">
        <v>5.71</v>
      </c>
      <c r="D2039">
        <f t="shared" si="35"/>
        <v>2000</v>
      </c>
    </row>
    <row r="2040" spans="1:4" x14ac:dyDescent="0.35">
      <c r="A2040" s="3">
        <v>36824</v>
      </c>
      <c r="B2040" s="2">
        <v>5.67</v>
      </c>
      <c r="C2040" s="2">
        <v>5.75</v>
      </c>
      <c r="D2040">
        <f t="shared" si="35"/>
        <v>2000</v>
      </c>
    </row>
    <row r="2041" spans="1:4" x14ac:dyDescent="0.35">
      <c r="A2041" s="3">
        <v>36825</v>
      </c>
      <c r="B2041" s="2">
        <v>5.69</v>
      </c>
      <c r="C2041" s="2">
        <v>5.74</v>
      </c>
      <c r="D2041">
        <f t="shared" si="35"/>
        <v>2000</v>
      </c>
    </row>
    <row r="2042" spans="1:4" x14ac:dyDescent="0.35">
      <c r="A2042" s="3">
        <v>36826</v>
      </c>
      <c r="B2042" s="2">
        <v>5.72</v>
      </c>
      <c r="C2042" s="2">
        <v>5.74</v>
      </c>
      <c r="D2042">
        <f t="shared" si="35"/>
        <v>2000</v>
      </c>
    </row>
    <row r="2043" spans="1:4" x14ac:dyDescent="0.35">
      <c r="A2043" s="3">
        <v>36829</v>
      </c>
      <c r="B2043" s="2">
        <v>5.74</v>
      </c>
      <c r="C2043" s="2">
        <v>5.76</v>
      </c>
      <c r="D2043">
        <f t="shared" si="35"/>
        <v>2000</v>
      </c>
    </row>
    <row r="2044" spans="1:4" x14ac:dyDescent="0.35">
      <c r="A2044" s="3">
        <v>36830</v>
      </c>
      <c r="B2044" s="2">
        <v>5.77</v>
      </c>
      <c r="C2044" s="2">
        <v>5.79</v>
      </c>
      <c r="D2044">
        <f t="shared" si="35"/>
        <v>2000</v>
      </c>
    </row>
    <row r="2045" spans="1:4" x14ac:dyDescent="0.35">
      <c r="A2045" s="3">
        <v>36831</v>
      </c>
      <c r="B2045" s="2">
        <v>5.74</v>
      </c>
      <c r="C2045" s="2">
        <v>5.78</v>
      </c>
      <c r="D2045">
        <f t="shared" si="35"/>
        <v>2000</v>
      </c>
    </row>
    <row r="2046" spans="1:4" x14ac:dyDescent="0.35">
      <c r="A2046" s="3">
        <v>36832</v>
      </c>
      <c r="B2046" s="2">
        <v>5.74</v>
      </c>
      <c r="C2046" s="2">
        <v>5.79</v>
      </c>
      <c r="D2046">
        <f t="shared" si="35"/>
        <v>2000</v>
      </c>
    </row>
    <row r="2047" spans="1:4" x14ac:dyDescent="0.35">
      <c r="A2047" s="3">
        <v>36833</v>
      </c>
      <c r="B2047" s="2">
        <v>5.83</v>
      </c>
      <c r="C2047" s="2">
        <v>5.86</v>
      </c>
      <c r="D2047">
        <f t="shared" si="35"/>
        <v>2000</v>
      </c>
    </row>
    <row r="2048" spans="1:4" x14ac:dyDescent="0.35">
      <c r="A2048" s="3">
        <v>36836</v>
      </c>
      <c r="B2048" s="2">
        <v>5.87</v>
      </c>
      <c r="C2048" s="2">
        <v>5.89</v>
      </c>
      <c r="D2048">
        <f t="shared" si="35"/>
        <v>2000</v>
      </c>
    </row>
    <row r="2049" spans="1:4" x14ac:dyDescent="0.35">
      <c r="A2049" s="3">
        <v>36837</v>
      </c>
      <c r="B2049" s="2">
        <v>5.87</v>
      </c>
      <c r="C2049" s="2">
        <v>5.9</v>
      </c>
      <c r="D2049">
        <f t="shared" si="35"/>
        <v>2000</v>
      </c>
    </row>
    <row r="2050" spans="1:4" x14ac:dyDescent="0.35">
      <c r="A2050" s="3">
        <v>36838</v>
      </c>
      <c r="B2050" s="2">
        <v>5.87</v>
      </c>
      <c r="C2050" s="2">
        <v>5.89</v>
      </c>
      <c r="D2050">
        <f t="shared" si="35"/>
        <v>2000</v>
      </c>
    </row>
    <row r="2051" spans="1:4" x14ac:dyDescent="0.35">
      <c r="A2051" s="3">
        <v>36839</v>
      </c>
      <c r="B2051" s="2">
        <v>5.82</v>
      </c>
      <c r="C2051" s="2">
        <v>5.85</v>
      </c>
      <c r="D2051">
        <f t="shared" si="35"/>
        <v>2000</v>
      </c>
    </row>
    <row r="2052" spans="1:4" x14ac:dyDescent="0.35">
      <c r="A2052" s="3">
        <v>36840</v>
      </c>
      <c r="B2052" s="2">
        <v>5.82</v>
      </c>
      <c r="C2052" s="2">
        <v>5.88</v>
      </c>
      <c r="D2052">
        <f t="shared" ref="D2052:D2115" si="36">YEAR(A2052)</f>
        <v>2000</v>
      </c>
    </row>
    <row r="2053" spans="1:4" x14ac:dyDescent="0.35">
      <c r="A2053" s="3">
        <v>36843</v>
      </c>
      <c r="B2053" s="2">
        <v>5.77</v>
      </c>
      <c r="C2053" s="2">
        <v>5.85</v>
      </c>
      <c r="D2053">
        <f t="shared" si="36"/>
        <v>2000</v>
      </c>
    </row>
    <row r="2054" spans="1:4" x14ac:dyDescent="0.35">
      <c r="A2054" s="3">
        <v>36844</v>
      </c>
      <c r="B2054" s="2">
        <v>5.76</v>
      </c>
      <c r="C2054" s="2">
        <v>5.81</v>
      </c>
      <c r="D2054">
        <f t="shared" si="36"/>
        <v>2000</v>
      </c>
    </row>
    <row r="2055" spans="1:4" x14ac:dyDescent="0.35">
      <c r="A2055" s="3">
        <v>36845</v>
      </c>
      <c r="B2055" s="2">
        <v>5.72</v>
      </c>
      <c r="C2055" s="2">
        <v>5.77</v>
      </c>
      <c r="D2055">
        <f t="shared" si="36"/>
        <v>2000</v>
      </c>
    </row>
    <row r="2056" spans="1:4" x14ac:dyDescent="0.35">
      <c r="A2056" s="3">
        <v>36846</v>
      </c>
      <c r="B2056" s="2">
        <v>5.68</v>
      </c>
      <c r="C2056" s="2">
        <v>5.75</v>
      </c>
      <c r="D2056">
        <f t="shared" si="36"/>
        <v>2000</v>
      </c>
    </row>
    <row r="2057" spans="1:4" x14ac:dyDescent="0.35">
      <c r="A2057" s="3">
        <v>36847</v>
      </c>
      <c r="B2057" s="2">
        <v>5.71</v>
      </c>
      <c r="C2057" s="2">
        <v>5.78</v>
      </c>
      <c r="D2057">
        <f t="shared" si="36"/>
        <v>2000</v>
      </c>
    </row>
    <row r="2058" spans="1:4" x14ac:dyDescent="0.35">
      <c r="A2058" s="3">
        <v>36850</v>
      </c>
      <c r="B2058" s="2">
        <v>5.68</v>
      </c>
      <c r="C2058" s="2">
        <v>5.76</v>
      </c>
      <c r="D2058">
        <f t="shared" si="36"/>
        <v>2000</v>
      </c>
    </row>
    <row r="2059" spans="1:4" x14ac:dyDescent="0.35">
      <c r="A2059" s="3">
        <v>36851</v>
      </c>
      <c r="B2059" s="2">
        <v>5.67</v>
      </c>
      <c r="C2059" s="2">
        <v>5.74</v>
      </c>
      <c r="D2059">
        <f t="shared" si="36"/>
        <v>2000</v>
      </c>
    </row>
    <row r="2060" spans="1:4" x14ac:dyDescent="0.35">
      <c r="A2060" s="3">
        <v>36852</v>
      </c>
      <c r="B2060" s="2">
        <v>5.62</v>
      </c>
      <c r="C2060" s="2">
        <v>5.68</v>
      </c>
      <c r="D2060">
        <f t="shared" si="36"/>
        <v>2000</v>
      </c>
    </row>
    <row r="2061" spans="1:4" x14ac:dyDescent="0.35">
      <c r="A2061" s="3">
        <v>36853</v>
      </c>
      <c r="B2061" s="2" t="s">
        <v>9</v>
      </c>
      <c r="C2061" s="2" t="s">
        <v>9</v>
      </c>
      <c r="D2061">
        <f t="shared" si="36"/>
        <v>2000</v>
      </c>
    </row>
    <row r="2062" spans="1:4" x14ac:dyDescent="0.35">
      <c r="A2062" s="3">
        <v>36854</v>
      </c>
      <c r="B2062" s="2">
        <v>5.63</v>
      </c>
      <c r="C2062" s="2">
        <v>5.67</v>
      </c>
      <c r="D2062">
        <f t="shared" si="36"/>
        <v>2000</v>
      </c>
    </row>
    <row r="2063" spans="1:4" x14ac:dyDescent="0.35">
      <c r="A2063" s="3">
        <v>36857</v>
      </c>
      <c r="B2063" s="2">
        <v>5.64</v>
      </c>
      <c r="C2063" s="2">
        <v>5.71</v>
      </c>
      <c r="D2063">
        <f t="shared" si="36"/>
        <v>2000</v>
      </c>
    </row>
    <row r="2064" spans="1:4" x14ac:dyDescent="0.35">
      <c r="A2064" s="3">
        <v>36858</v>
      </c>
      <c r="B2064" s="2">
        <v>5.59</v>
      </c>
      <c r="C2064" s="2">
        <v>5.67</v>
      </c>
      <c r="D2064">
        <f t="shared" si="36"/>
        <v>2000</v>
      </c>
    </row>
    <row r="2065" spans="1:4" x14ac:dyDescent="0.35">
      <c r="A2065" s="3">
        <v>36859</v>
      </c>
      <c r="B2065" s="2">
        <v>5.55</v>
      </c>
      <c r="C2065" s="2">
        <v>5.66</v>
      </c>
      <c r="D2065">
        <f t="shared" si="36"/>
        <v>2000</v>
      </c>
    </row>
    <row r="2066" spans="1:4" x14ac:dyDescent="0.35">
      <c r="A2066" s="3">
        <v>36860</v>
      </c>
      <c r="B2066" s="2">
        <v>5.48</v>
      </c>
      <c r="C2066" s="2">
        <v>5.6</v>
      </c>
      <c r="D2066">
        <f t="shared" si="36"/>
        <v>2000</v>
      </c>
    </row>
    <row r="2067" spans="1:4" x14ac:dyDescent="0.35">
      <c r="A2067" s="3">
        <v>36861</v>
      </c>
      <c r="B2067" s="2">
        <v>5.52</v>
      </c>
      <c r="C2067" s="2">
        <v>5.64</v>
      </c>
      <c r="D2067">
        <f t="shared" si="36"/>
        <v>2000</v>
      </c>
    </row>
    <row r="2068" spans="1:4" x14ac:dyDescent="0.35">
      <c r="A2068" s="3">
        <v>36864</v>
      </c>
      <c r="B2068" s="2">
        <v>5.53</v>
      </c>
      <c r="C2068" s="2">
        <v>5.66</v>
      </c>
      <c r="D2068">
        <f t="shared" si="36"/>
        <v>2000</v>
      </c>
    </row>
    <row r="2069" spans="1:4" x14ac:dyDescent="0.35">
      <c r="A2069" s="3">
        <v>36865</v>
      </c>
      <c r="B2069" s="2">
        <v>5.43</v>
      </c>
      <c r="C2069" s="2">
        <v>5.59</v>
      </c>
      <c r="D2069">
        <f t="shared" si="36"/>
        <v>2000</v>
      </c>
    </row>
    <row r="2070" spans="1:4" x14ac:dyDescent="0.35">
      <c r="A2070" s="3">
        <v>36866</v>
      </c>
      <c r="B2070" s="2">
        <v>5.32</v>
      </c>
      <c r="C2070" s="2">
        <v>5.52</v>
      </c>
      <c r="D2070">
        <f t="shared" si="36"/>
        <v>2000</v>
      </c>
    </row>
    <row r="2071" spans="1:4" x14ac:dyDescent="0.35">
      <c r="A2071" s="3">
        <v>36867</v>
      </c>
      <c r="B2071" s="2">
        <v>5.32</v>
      </c>
      <c r="C2071" s="2">
        <v>5.51</v>
      </c>
      <c r="D2071">
        <f t="shared" si="36"/>
        <v>2000</v>
      </c>
    </row>
    <row r="2072" spans="1:4" x14ac:dyDescent="0.35">
      <c r="A2072" s="3">
        <v>36868</v>
      </c>
      <c r="B2072" s="2">
        <v>5.35</v>
      </c>
      <c r="C2072" s="2">
        <v>5.55</v>
      </c>
      <c r="D2072">
        <f t="shared" si="36"/>
        <v>2000</v>
      </c>
    </row>
    <row r="2073" spans="1:4" x14ac:dyDescent="0.35">
      <c r="A2073" s="3">
        <v>36871</v>
      </c>
      <c r="B2073" s="2">
        <v>5.37</v>
      </c>
      <c r="C2073" s="2">
        <v>5.54</v>
      </c>
      <c r="D2073">
        <f t="shared" si="36"/>
        <v>2000</v>
      </c>
    </row>
    <row r="2074" spans="1:4" x14ac:dyDescent="0.35">
      <c r="A2074" s="3">
        <v>36872</v>
      </c>
      <c r="B2074" s="2">
        <v>5.36</v>
      </c>
      <c r="C2074" s="2">
        <v>5.53</v>
      </c>
      <c r="D2074">
        <f t="shared" si="36"/>
        <v>2000</v>
      </c>
    </row>
    <row r="2075" spans="1:4" x14ac:dyDescent="0.35">
      <c r="A2075" s="3">
        <v>36873</v>
      </c>
      <c r="B2075" s="2">
        <v>5.29</v>
      </c>
      <c r="C2075" s="2">
        <v>5.48</v>
      </c>
      <c r="D2075">
        <f t="shared" si="36"/>
        <v>2000</v>
      </c>
    </row>
    <row r="2076" spans="1:4" x14ac:dyDescent="0.35">
      <c r="A2076" s="3">
        <v>36874</v>
      </c>
      <c r="B2076" s="2">
        <v>5.23</v>
      </c>
      <c r="C2076" s="2">
        <v>5.45</v>
      </c>
      <c r="D2076">
        <f t="shared" si="36"/>
        <v>2000</v>
      </c>
    </row>
    <row r="2077" spans="1:4" x14ac:dyDescent="0.35">
      <c r="A2077" s="3">
        <v>36875</v>
      </c>
      <c r="B2077" s="2">
        <v>5.2</v>
      </c>
      <c r="C2077" s="2">
        <v>5.44</v>
      </c>
      <c r="D2077">
        <f t="shared" si="36"/>
        <v>2000</v>
      </c>
    </row>
    <row r="2078" spans="1:4" x14ac:dyDescent="0.35">
      <c r="A2078" s="3">
        <v>36878</v>
      </c>
      <c r="B2078" s="2">
        <v>5.17</v>
      </c>
      <c r="C2078" s="2">
        <v>5.44</v>
      </c>
      <c r="D2078">
        <f t="shared" si="36"/>
        <v>2000</v>
      </c>
    </row>
    <row r="2079" spans="1:4" x14ac:dyDescent="0.35">
      <c r="A2079" s="3">
        <v>36879</v>
      </c>
      <c r="B2079" s="2">
        <v>5.19</v>
      </c>
      <c r="C2079" s="2">
        <v>5.47</v>
      </c>
      <c r="D2079">
        <f t="shared" si="36"/>
        <v>2000</v>
      </c>
    </row>
    <row r="2080" spans="1:4" x14ac:dyDescent="0.35">
      <c r="A2080" s="3">
        <v>36880</v>
      </c>
      <c r="B2080" s="2">
        <v>5.08</v>
      </c>
      <c r="C2080" s="2">
        <v>5.42</v>
      </c>
      <c r="D2080">
        <f t="shared" si="36"/>
        <v>2000</v>
      </c>
    </row>
    <row r="2081" spans="1:4" x14ac:dyDescent="0.35">
      <c r="A2081" s="3">
        <v>36881</v>
      </c>
      <c r="B2081" s="2">
        <v>5.03</v>
      </c>
      <c r="C2081" s="2">
        <v>5.41</v>
      </c>
      <c r="D2081">
        <f t="shared" si="36"/>
        <v>2000</v>
      </c>
    </row>
    <row r="2082" spans="1:4" x14ac:dyDescent="0.35">
      <c r="A2082" s="3">
        <v>36882</v>
      </c>
      <c r="B2082" s="2">
        <v>5.0199999999999996</v>
      </c>
      <c r="C2082" s="2">
        <v>5.4</v>
      </c>
      <c r="D2082">
        <f t="shared" si="36"/>
        <v>2000</v>
      </c>
    </row>
    <row r="2083" spans="1:4" x14ac:dyDescent="0.35">
      <c r="A2083" s="3">
        <v>36885</v>
      </c>
      <c r="B2083" s="2" t="s">
        <v>9</v>
      </c>
      <c r="C2083" s="2" t="s">
        <v>9</v>
      </c>
      <c r="D2083">
        <f t="shared" si="36"/>
        <v>2000</v>
      </c>
    </row>
    <row r="2084" spans="1:4" x14ac:dyDescent="0.35">
      <c r="A2084" s="3">
        <v>36886</v>
      </c>
      <c r="B2084" s="2">
        <v>5.04</v>
      </c>
      <c r="C2084" s="2">
        <v>5.41</v>
      </c>
      <c r="D2084">
        <f t="shared" si="36"/>
        <v>2000</v>
      </c>
    </row>
    <row r="2085" spans="1:4" x14ac:dyDescent="0.35">
      <c r="A2085" s="3">
        <v>36887</v>
      </c>
      <c r="B2085" s="2">
        <v>5.1100000000000003</v>
      </c>
      <c r="C2085" s="2">
        <v>5.45</v>
      </c>
      <c r="D2085">
        <f t="shared" si="36"/>
        <v>2000</v>
      </c>
    </row>
    <row r="2086" spans="1:4" x14ac:dyDescent="0.35">
      <c r="A2086" s="3">
        <v>36888</v>
      </c>
      <c r="B2086" s="2">
        <v>5.13</v>
      </c>
      <c r="C2086" s="2">
        <v>5.44</v>
      </c>
      <c r="D2086">
        <f t="shared" si="36"/>
        <v>2000</v>
      </c>
    </row>
    <row r="2087" spans="1:4" x14ac:dyDescent="0.35">
      <c r="A2087" s="3">
        <v>36889</v>
      </c>
      <c r="B2087" s="2">
        <v>5.12</v>
      </c>
      <c r="C2087" s="2">
        <v>5.46</v>
      </c>
      <c r="D2087">
        <f t="shared" si="36"/>
        <v>2000</v>
      </c>
    </row>
    <row r="2088" spans="1:4" x14ac:dyDescent="0.35">
      <c r="A2088" s="3">
        <v>36892</v>
      </c>
      <c r="B2088" s="2" t="s">
        <v>9</v>
      </c>
      <c r="C2088" s="2" t="s">
        <v>9</v>
      </c>
      <c r="D2088">
        <f t="shared" si="36"/>
        <v>2001</v>
      </c>
    </row>
    <row r="2089" spans="1:4" x14ac:dyDescent="0.35">
      <c r="A2089" s="3">
        <v>36893</v>
      </c>
      <c r="B2089" s="2">
        <v>4.92</v>
      </c>
      <c r="C2089" s="2">
        <v>5.35</v>
      </c>
      <c r="D2089">
        <f t="shared" si="36"/>
        <v>2001</v>
      </c>
    </row>
    <row r="2090" spans="1:4" x14ac:dyDescent="0.35">
      <c r="A2090" s="3">
        <v>36894</v>
      </c>
      <c r="B2090" s="2">
        <v>5.14</v>
      </c>
      <c r="C2090" s="2">
        <v>5.49</v>
      </c>
      <c r="D2090">
        <f t="shared" si="36"/>
        <v>2001</v>
      </c>
    </row>
    <row r="2091" spans="1:4" x14ac:dyDescent="0.35">
      <c r="A2091" s="3">
        <v>36895</v>
      </c>
      <c r="B2091" s="2">
        <v>5.03</v>
      </c>
      <c r="C2091" s="2">
        <v>5.44</v>
      </c>
      <c r="D2091">
        <f t="shared" si="36"/>
        <v>2001</v>
      </c>
    </row>
    <row r="2092" spans="1:4" x14ac:dyDescent="0.35">
      <c r="A2092" s="3">
        <v>36896</v>
      </c>
      <c r="B2092" s="2">
        <v>4.93</v>
      </c>
      <c r="C2092" s="2">
        <v>5.41</v>
      </c>
      <c r="D2092">
        <f t="shared" si="36"/>
        <v>2001</v>
      </c>
    </row>
    <row r="2093" spans="1:4" x14ac:dyDescent="0.35">
      <c r="A2093" s="3">
        <v>36899</v>
      </c>
      <c r="B2093" s="2">
        <v>4.9400000000000004</v>
      </c>
      <c r="C2093" s="2">
        <v>5.42</v>
      </c>
      <c r="D2093">
        <f t="shared" si="36"/>
        <v>2001</v>
      </c>
    </row>
    <row r="2094" spans="1:4" x14ac:dyDescent="0.35">
      <c r="A2094" s="3">
        <v>36900</v>
      </c>
      <c r="B2094" s="2">
        <v>4.9800000000000004</v>
      </c>
      <c r="C2094" s="2">
        <v>5.43</v>
      </c>
      <c r="D2094">
        <f t="shared" si="36"/>
        <v>2001</v>
      </c>
    </row>
    <row r="2095" spans="1:4" x14ac:dyDescent="0.35">
      <c r="A2095" s="3">
        <v>36901</v>
      </c>
      <c r="B2095" s="2">
        <v>5.0999999999999996</v>
      </c>
      <c r="C2095" s="2">
        <v>5.49</v>
      </c>
      <c r="D2095">
        <f t="shared" si="36"/>
        <v>2001</v>
      </c>
    </row>
    <row r="2096" spans="1:4" x14ac:dyDescent="0.35">
      <c r="A2096" s="3">
        <v>36902</v>
      </c>
      <c r="B2096" s="2">
        <v>5.14</v>
      </c>
      <c r="C2096" s="2">
        <v>5.55</v>
      </c>
      <c r="D2096">
        <f t="shared" si="36"/>
        <v>2001</v>
      </c>
    </row>
    <row r="2097" spans="1:4" x14ac:dyDescent="0.35">
      <c r="A2097" s="3">
        <v>36903</v>
      </c>
      <c r="B2097" s="2">
        <v>5.25</v>
      </c>
      <c r="C2097" s="2">
        <v>5.63</v>
      </c>
      <c r="D2097">
        <f t="shared" si="36"/>
        <v>2001</v>
      </c>
    </row>
    <row r="2098" spans="1:4" x14ac:dyDescent="0.35">
      <c r="A2098" s="3">
        <v>36906</v>
      </c>
      <c r="B2098" s="2" t="s">
        <v>9</v>
      </c>
      <c r="C2098" s="2" t="s">
        <v>9</v>
      </c>
      <c r="D2098">
        <f t="shared" si="36"/>
        <v>2001</v>
      </c>
    </row>
    <row r="2099" spans="1:4" x14ac:dyDescent="0.35">
      <c r="A2099" s="3">
        <v>36907</v>
      </c>
      <c r="B2099" s="2">
        <v>5.24</v>
      </c>
      <c r="C2099" s="2">
        <v>5.6</v>
      </c>
      <c r="D2099">
        <f t="shared" si="36"/>
        <v>2001</v>
      </c>
    </row>
    <row r="2100" spans="1:4" x14ac:dyDescent="0.35">
      <c r="A2100" s="3">
        <v>36908</v>
      </c>
      <c r="B2100" s="2">
        <v>5.19</v>
      </c>
      <c r="C2100" s="2">
        <v>5.52</v>
      </c>
      <c r="D2100">
        <f t="shared" si="36"/>
        <v>2001</v>
      </c>
    </row>
    <row r="2101" spans="1:4" x14ac:dyDescent="0.35">
      <c r="A2101" s="3">
        <v>36909</v>
      </c>
      <c r="B2101" s="2">
        <v>5.12</v>
      </c>
      <c r="C2101" s="2">
        <v>5.47</v>
      </c>
      <c r="D2101">
        <f t="shared" si="36"/>
        <v>2001</v>
      </c>
    </row>
    <row r="2102" spans="1:4" x14ac:dyDescent="0.35">
      <c r="A2102" s="3">
        <v>36910</v>
      </c>
      <c r="B2102" s="2">
        <v>5.19</v>
      </c>
      <c r="C2102" s="2">
        <v>5.56</v>
      </c>
      <c r="D2102">
        <f t="shared" si="36"/>
        <v>2001</v>
      </c>
    </row>
    <row r="2103" spans="1:4" x14ac:dyDescent="0.35">
      <c r="A2103" s="3">
        <v>36913</v>
      </c>
      <c r="B2103" s="2">
        <v>5.25</v>
      </c>
      <c r="C2103" s="2">
        <v>5.61</v>
      </c>
      <c r="D2103">
        <f t="shared" si="36"/>
        <v>2001</v>
      </c>
    </row>
    <row r="2104" spans="1:4" x14ac:dyDescent="0.35">
      <c r="A2104" s="3">
        <v>36914</v>
      </c>
      <c r="B2104" s="2">
        <v>5.3</v>
      </c>
      <c r="C2104" s="2">
        <v>5.65</v>
      </c>
      <c r="D2104">
        <f t="shared" si="36"/>
        <v>2001</v>
      </c>
    </row>
    <row r="2105" spans="1:4" x14ac:dyDescent="0.35">
      <c r="A2105" s="3">
        <v>36915</v>
      </c>
      <c r="B2105" s="2">
        <v>5.33</v>
      </c>
      <c r="C2105" s="2">
        <v>5.67</v>
      </c>
      <c r="D2105">
        <f t="shared" si="36"/>
        <v>2001</v>
      </c>
    </row>
    <row r="2106" spans="1:4" x14ac:dyDescent="0.35">
      <c r="A2106" s="3">
        <v>36916</v>
      </c>
      <c r="B2106" s="2">
        <v>5.29</v>
      </c>
      <c r="C2106" s="2">
        <v>5.61</v>
      </c>
      <c r="D2106">
        <f t="shared" si="36"/>
        <v>2001</v>
      </c>
    </row>
    <row r="2107" spans="1:4" x14ac:dyDescent="0.35">
      <c r="A2107" s="3">
        <v>36917</v>
      </c>
      <c r="B2107" s="2">
        <v>5.29</v>
      </c>
      <c r="C2107" s="2">
        <v>5.64</v>
      </c>
      <c r="D2107">
        <f t="shared" si="36"/>
        <v>2001</v>
      </c>
    </row>
    <row r="2108" spans="1:4" x14ac:dyDescent="0.35">
      <c r="A2108" s="3">
        <v>36920</v>
      </c>
      <c r="B2108" s="2">
        <v>5.32</v>
      </c>
      <c r="C2108" s="2">
        <v>5.69</v>
      </c>
      <c r="D2108">
        <f t="shared" si="36"/>
        <v>2001</v>
      </c>
    </row>
    <row r="2109" spans="1:4" x14ac:dyDescent="0.35">
      <c r="A2109" s="3">
        <v>36921</v>
      </c>
      <c r="B2109" s="2">
        <v>5.24</v>
      </c>
      <c r="C2109" s="2">
        <v>5.59</v>
      </c>
      <c r="D2109">
        <f t="shared" si="36"/>
        <v>2001</v>
      </c>
    </row>
    <row r="2110" spans="1:4" x14ac:dyDescent="0.35">
      <c r="A2110" s="3">
        <v>36922</v>
      </c>
      <c r="B2110" s="2">
        <v>5.19</v>
      </c>
      <c r="C2110" s="2">
        <v>5.54</v>
      </c>
      <c r="D2110">
        <f t="shared" si="36"/>
        <v>2001</v>
      </c>
    </row>
    <row r="2111" spans="1:4" x14ac:dyDescent="0.35">
      <c r="A2111" s="3">
        <v>36923</v>
      </c>
      <c r="B2111" s="2">
        <v>5.0999999999999996</v>
      </c>
      <c r="C2111" s="2">
        <v>5.46</v>
      </c>
      <c r="D2111">
        <f t="shared" si="36"/>
        <v>2001</v>
      </c>
    </row>
    <row r="2112" spans="1:4" x14ac:dyDescent="0.35">
      <c r="A2112" s="3">
        <v>36924</v>
      </c>
      <c r="B2112" s="2">
        <v>5.17</v>
      </c>
      <c r="C2112" s="2">
        <v>5.51</v>
      </c>
      <c r="D2112">
        <f t="shared" si="36"/>
        <v>2001</v>
      </c>
    </row>
    <row r="2113" spans="1:4" x14ac:dyDescent="0.35">
      <c r="A2113" s="3">
        <v>36927</v>
      </c>
      <c r="B2113" s="2">
        <v>5.18</v>
      </c>
      <c r="C2113" s="2">
        <v>5.48</v>
      </c>
      <c r="D2113">
        <f t="shared" si="36"/>
        <v>2001</v>
      </c>
    </row>
    <row r="2114" spans="1:4" x14ac:dyDescent="0.35">
      <c r="A2114" s="3">
        <v>36928</v>
      </c>
      <c r="B2114" s="2">
        <v>5.22</v>
      </c>
      <c r="C2114" s="2">
        <v>5.51</v>
      </c>
      <c r="D2114">
        <f t="shared" si="36"/>
        <v>2001</v>
      </c>
    </row>
    <row r="2115" spans="1:4" x14ac:dyDescent="0.35">
      <c r="A2115" s="3">
        <v>36929</v>
      </c>
      <c r="B2115" s="2">
        <v>5.0999999999999996</v>
      </c>
      <c r="C2115" s="2">
        <v>5.52</v>
      </c>
      <c r="D2115">
        <f t="shared" si="36"/>
        <v>2001</v>
      </c>
    </row>
    <row r="2116" spans="1:4" x14ac:dyDescent="0.35">
      <c r="A2116" s="3">
        <v>36930</v>
      </c>
      <c r="B2116" s="2">
        <v>5.0999999999999996</v>
      </c>
      <c r="C2116" s="2">
        <v>5.44</v>
      </c>
      <c r="D2116">
        <f t="shared" ref="D2116:D2179" si="37">YEAR(A2116)</f>
        <v>2001</v>
      </c>
    </row>
    <row r="2117" spans="1:4" x14ac:dyDescent="0.35">
      <c r="A2117" s="3">
        <v>36931</v>
      </c>
      <c r="B2117" s="2">
        <v>5.03</v>
      </c>
      <c r="C2117" s="2">
        <v>5.38</v>
      </c>
      <c r="D2117">
        <f t="shared" si="37"/>
        <v>2001</v>
      </c>
    </row>
    <row r="2118" spans="1:4" x14ac:dyDescent="0.35">
      <c r="A2118" s="3">
        <v>36934</v>
      </c>
      <c r="B2118" s="2">
        <v>5.05</v>
      </c>
      <c r="C2118" s="2">
        <v>5.42</v>
      </c>
      <c r="D2118">
        <f t="shared" si="37"/>
        <v>2001</v>
      </c>
    </row>
    <row r="2119" spans="1:4" x14ac:dyDescent="0.35">
      <c r="A2119" s="3">
        <v>36935</v>
      </c>
      <c r="B2119" s="2">
        <v>5.07</v>
      </c>
      <c r="C2119" s="2">
        <v>5.43</v>
      </c>
      <c r="D2119">
        <f t="shared" si="37"/>
        <v>2001</v>
      </c>
    </row>
    <row r="2120" spans="1:4" x14ac:dyDescent="0.35">
      <c r="A2120" s="3">
        <v>36936</v>
      </c>
      <c r="B2120" s="2">
        <v>5.13</v>
      </c>
      <c r="C2120" s="2">
        <v>5.44</v>
      </c>
      <c r="D2120">
        <f t="shared" si="37"/>
        <v>2001</v>
      </c>
    </row>
    <row r="2121" spans="1:4" x14ac:dyDescent="0.35">
      <c r="A2121" s="3">
        <v>36937</v>
      </c>
      <c r="B2121" s="2">
        <v>5.19</v>
      </c>
      <c r="C2121" s="2">
        <v>5.5</v>
      </c>
      <c r="D2121">
        <f t="shared" si="37"/>
        <v>2001</v>
      </c>
    </row>
    <row r="2122" spans="1:4" x14ac:dyDescent="0.35">
      <c r="A2122" s="3">
        <v>36938</v>
      </c>
      <c r="B2122" s="2">
        <v>5.1100000000000003</v>
      </c>
      <c r="C2122" s="2">
        <v>5.46</v>
      </c>
      <c r="D2122">
        <f t="shared" si="37"/>
        <v>2001</v>
      </c>
    </row>
    <row r="2123" spans="1:4" x14ac:dyDescent="0.35">
      <c r="A2123" s="3">
        <v>36941</v>
      </c>
      <c r="B2123" s="2" t="s">
        <v>9</v>
      </c>
      <c r="C2123" s="2" t="s">
        <v>9</v>
      </c>
      <c r="D2123">
        <f t="shared" si="37"/>
        <v>2001</v>
      </c>
    </row>
    <row r="2124" spans="1:4" x14ac:dyDescent="0.35">
      <c r="A2124" s="3">
        <v>36942</v>
      </c>
      <c r="B2124" s="2">
        <v>5.1100000000000003</v>
      </c>
      <c r="C2124" s="2">
        <v>5.46</v>
      </c>
      <c r="D2124">
        <f t="shared" si="37"/>
        <v>2001</v>
      </c>
    </row>
    <row r="2125" spans="1:4" x14ac:dyDescent="0.35">
      <c r="A2125" s="3">
        <v>36943</v>
      </c>
      <c r="B2125" s="2">
        <v>5.14</v>
      </c>
      <c r="C2125" s="2">
        <v>5.49</v>
      </c>
      <c r="D2125">
        <f t="shared" si="37"/>
        <v>2001</v>
      </c>
    </row>
    <row r="2126" spans="1:4" x14ac:dyDescent="0.35">
      <c r="A2126" s="3">
        <v>36944</v>
      </c>
      <c r="B2126" s="2">
        <v>5.15</v>
      </c>
      <c r="C2126" s="2">
        <v>5.52</v>
      </c>
      <c r="D2126">
        <f t="shared" si="37"/>
        <v>2001</v>
      </c>
    </row>
    <row r="2127" spans="1:4" x14ac:dyDescent="0.35">
      <c r="A2127" s="3">
        <v>36945</v>
      </c>
      <c r="B2127" s="2">
        <v>5.0999999999999996</v>
      </c>
      <c r="C2127" s="2">
        <v>5.49</v>
      </c>
      <c r="D2127">
        <f t="shared" si="37"/>
        <v>2001</v>
      </c>
    </row>
    <row r="2128" spans="1:4" x14ac:dyDescent="0.35">
      <c r="A2128" s="3">
        <v>36948</v>
      </c>
      <c r="B2128" s="2">
        <v>5.05</v>
      </c>
      <c r="C2128" s="2">
        <v>5.45</v>
      </c>
      <c r="D2128">
        <f t="shared" si="37"/>
        <v>2001</v>
      </c>
    </row>
    <row r="2129" spans="1:4" x14ac:dyDescent="0.35">
      <c r="A2129" s="3">
        <v>36949</v>
      </c>
      <c r="B2129" s="2">
        <v>4.96</v>
      </c>
      <c r="C2129" s="2">
        <v>5.34</v>
      </c>
      <c r="D2129">
        <f t="shared" si="37"/>
        <v>2001</v>
      </c>
    </row>
    <row r="2130" spans="1:4" x14ac:dyDescent="0.35">
      <c r="A2130" s="3">
        <v>36950</v>
      </c>
      <c r="B2130" s="2">
        <v>4.92</v>
      </c>
      <c r="C2130" s="2">
        <v>5.34</v>
      </c>
      <c r="D2130">
        <f t="shared" si="37"/>
        <v>2001</v>
      </c>
    </row>
    <row r="2131" spans="1:4" x14ac:dyDescent="0.35">
      <c r="A2131" s="3">
        <v>36951</v>
      </c>
      <c r="B2131" s="2">
        <v>4.87</v>
      </c>
      <c r="C2131" s="2">
        <v>5.29</v>
      </c>
      <c r="D2131">
        <f t="shared" si="37"/>
        <v>2001</v>
      </c>
    </row>
    <row r="2132" spans="1:4" x14ac:dyDescent="0.35">
      <c r="A2132" s="3">
        <v>36952</v>
      </c>
      <c r="B2132" s="2">
        <v>4.95</v>
      </c>
      <c r="C2132" s="2">
        <v>5.38</v>
      </c>
      <c r="D2132">
        <f t="shared" si="37"/>
        <v>2001</v>
      </c>
    </row>
    <row r="2133" spans="1:4" x14ac:dyDescent="0.35">
      <c r="A2133" s="3">
        <v>36955</v>
      </c>
      <c r="B2133" s="2">
        <v>4.9800000000000004</v>
      </c>
      <c r="C2133" s="2">
        <v>5.36</v>
      </c>
      <c r="D2133">
        <f t="shared" si="37"/>
        <v>2001</v>
      </c>
    </row>
    <row r="2134" spans="1:4" x14ac:dyDescent="0.35">
      <c r="A2134" s="3">
        <v>36956</v>
      </c>
      <c r="B2134" s="2">
        <v>4.99</v>
      </c>
      <c r="C2134" s="2">
        <v>5.38</v>
      </c>
      <c r="D2134">
        <f t="shared" si="37"/>
        <v>2001</v>
      </c>
    </row>
    <row r="2135" spans="1:4" x14ac:dyDescent="0.35">
      <c r="A2135" s="3">
        <v>36957</v>
      </c>
      <c r="B2135" s="2">
        <v>4.92</v>
      </c>
      <c r="C2135" s="2">
        <v>5.32</v>
      </c>
      <c r="D2135">
        <f t="shared" si="37"/>
        <v>2001</v>
      </c>
    </row>
    <row r="2136" spans="1:4" x14ac:dyDescent="0.35">
      <c r="A2136" s="3">
        <v>36958</v>
      </c>
      <c r="B2136" s="2">
        <v>4.8899999999999997</v>
      </c>
      <c r="C2136" s="2">
        <v>5.3</v>
      </c>
      <c r="D2136">
        <f t="shared" si="37"/>
        <v>2001</v>
      </c>
    </row>
    <row r="2137" spans="1:4" x14ac:dyDescent="0.35">
      <c r="A2137" s="3">
        <v>36959</v>
      </c>
      <c r="B2137" s="2">
        <v>4.95</v>
      </c>
      <c r="C2137" s="2">
        <v>5.32</v>
      </c>
      <c r="D2137">
        <f t="shared" si="37"/>
        <v>2001</v>
      </c>
    </row>
    <row r="2138" spans="1:4" x14ac:dyDescent="0.35">
      <c r="A2138" s="3">
        <v>36962</v>
      </c>
      <c r="B2138" s="2">
        <v>4.92</v>
      </c>
      <c r="C2138" s="2">
        <v>5.31</v>
      </c>
      <c r="D2138">
        <f t="shared" si="37"/>
        <v>2001</v>
      </c>
    </row>
    <row r="2139" spans="1:4" x14ac:dyDescent="0.35">
      <c r="A2139" s="3">
        <v>36963</v>
      </c>
      <c r="B2139" s="2">
        <v>4.95</v>
      </c>
      <c r="C2139" s="2">
        <v>5.34</v>
      </c>
      <c r="D2139">
        <f t="shared" si="37"/>
        <v>2001</v>
      </c>
    </row>
    <row r="2140" spans="1:4" x14ac:dyDescent="0.35">
      <c r="A2140" s="3">
        <v>36964</v>
      </c>
      <c r="B2140" s="2">
        <v>4.84</v>
      </c>
      <c r="C2140" s="2">
        <v>5.28</v>
      </c>
      <c r="D2140">
        <f t="shared" si="37"/>
        <v>2001</v>
      </c>
    </row>
    <row r="2141" spans="1:4" x14ac:dyDescent="0.35">
      <c r="A2141" s="3">
        <v>36965</v>
      </c>
      <c r="B2141" s="2">
        <v>4.8099999999999996</v>
      </c>
      <c r="C2141" s="2">
        <v>5.29</v>
      </c>
      <c r="D2141">
        <f t="shared" si="37"/>
        <v>2001</v>
      </c>
    </row>
    <row r="2142" spans="1:4" x14ac:dyDescent="0.35">
      <c r="A2142" s="3">
        <v>36966</v>
      </c>
      <c r="B2142" s="2">
        <v>4.78</v>
      </c>
      <c r="C2142" s="2">
        <v>5.28</v>
      </c>
      <c r="D2142">
        <f t="shared" si="37"/>
        <v>2001</v>
      </c>
    </row>
    <row r="2143" spans="1:4" x14ac:dyDescent="0.35">
      <c r="A2143" s="3">
        <v>36969</v>
      </c>
      <c r="B2143" s="2">
        <v>4.82</v>
      </c>
      <c r="C2143" s="2">
        <v>5.3</v>
      </c>
      <c r="D2143">
        <f t="shared" si="37"/>
        <v>2001</v>
      </c>
    </row>
    <row r="2144" spans="1:4" x14ac:dyDescent="0.35">
      <c r="A2144" s="3">
        <v>36970</v>
      </c>
      <c r="B2144" s="2">
        <v>4.78</v>
      </c>
      <c r="C2144" s="2">
        <v>5.27</v>
      </c>
      <c r="D2144">
        <f t="shared" si="37"/>
        <v>2001</v>
      </c>
    </row>
    <row r="2145" spans="1:4" x14ac:dyDescent="0.35">
      <c r="A2145" s="3">
        <v>36971</v>
      </c>
      <c r="B2145" s="2">
        <v>4.7699999999999996</v>
      </c>
      <c r="C2145" s="2">
        <v>5.28</v>
      </c>
      <c r="D2145">
        <f t="shared" si="37"/>
        <v>2001</v>
      </c>
    </row>
    <row r="2146" spans="1:4" x14ac:dyDescent="0.35">
      <c r="A2146" s="3">
        <v>36972</v>
      </c>
      <c r="B2146" s="2">
        <v>4.7300000000000004</v>
      </c>
      <c r="C2146" s="2">
        <v>5.25</v>
      </c>
      <c r="D2146">
        <f t="shared" si="37"/>
        <v>2001</v>
      </c>
    </row>
    <row r="2147" spans="1:4" x14ac:dyDescent="0.35">
      <c r="A2147" s="3">
        <v>36973</v>
      </c>
      <c r="B2147" s="2">
        <v>4.8</v>
      </c>
      <c r="C2147" s="2">
        <v>5.3</v>
      </c>
      <c r="D2147">
        <f t="shared" si="37"/>
        <v>2001</v>
      </c>
    </row>
    <row r="2148" spans="1:4" x14ac:dyDescent="0.35">
      <c r="A2148" s="3">
        <v>36976</v>
      </c>
      <c r="B2148" s="2">
        <v>4.8499999999999996</v>
      </c>
      <c r="C2148" s="2">
        <v>5.36</v>
      </c>
      <c r="D2148">
        <f t="shared" si="37"/>
        <v>2001</v>
      </c>
    </row>
    <row r="2149" spans="1:4" x14ac:dyDescent="0.35">
      <c r="A2149" s="3">
        <v>36977</v>
      </c>
      <c r="B2149" s="2">
        <v>5</v>
      </c>
      <c r="C2149" s="2">
        <v>5.45</v>
      </c>
      <c r="D2149">
        <f t="shared" si="37"/>
        <v>2001</v>
      </c>
    </row>
    <row r="2150" spans="1:4" x14ac:dyDescent="0.35">
      <c r="A2150" s="3">
        <v>36978</v>
      </c>
      <c r="B2150" s="2">
        <v>4.97</v>
      </c>
      <c r="C2150" s="2">
        <v>5.47</v>
      </c>
      <c r="D2150">
        <f t="shared" si="37"/>
        <v>2001</v>
      </c>
    </row>
    <row r="2151" spans="1:4" x14ac:dyDescent="0.35">
      <c r="A2151" s="3">
        <v>36979</v>
      </c>
      <c r="B2151" s="2">
        <v>4.9800000000000004</v>
      </c>
      <c r="C2151" s="2">
        <v>5.48</v>
      </c>
      <c r="D2151">
        <f t="shared" si="37"/>
        <v>2001</v>
      </c>
    </row>
    <row r="2152" spans="1:4" x14ac:dyDescent="0.35">
      <c r="A2152" s="3">
        <v>36980</v>
      </c>
      <c r="B2152" s="2">
        <v>4.93</v>
      </c>
      <c r="C2152" s="2">
        <v>5.46</v>
      </c>
      <c r="D2152">
        <f t="shared" si="37"/>
        <v>2001</v>
      </c>
    </row>
    <row r="2153" spans="1:4" x14ac:dyDescent="0.35">
      <c r="A2153" s="3">
        <v>36983</v>
      </c>
      <c r="B2153" s="2">
        <v>4.9800000000000004</v>
      </c>
      <c r="C2153" s="2">
        <v>5.49</v>
      </c>
      <c r="D2153">
        <f t="shared" si="37"/>
        <v>2001</v>
      </c>
    </row>
    <row r="2154" spans="1:4" x14ac:dyDescent="0.35">
      <c r="A2154" s="3">
        <v>36984</v>
      </c>
      <c r="B2154" s="2">
        <v>4.9400000000000004</v>
      </c>
      <c r="C2154" s="2">
        <v>5.48</v>
      </c>
      <c r="D2154">
        <f t="shared" si="37"/>
        <v>2001</v>
      </c>
    </row>
    <row r="2155" spans="1:4" x14ac:dyDescent="0.35">
      <c r="A2155" s="3">
        <v>36985</v>
      </c>
      <c r="B2155" s="2">
        <v>4.9400000000000004</v>
      </c>
      <c r="C2155" s="2">
        <v>5.5</v>
      </c>
      <c r="D2155">
        <f t="shared" si="37"/>
        <v>2001</v>
      </c>
    </row>
    <row r="2156" spans="1:4" x14ac:dyDescent="0.35">
      <c r="A2156" s="3">
        <v>36986</v>
      </c>
      <c r="B2156" s="2">
        <v>4.9800000000000004</v>
      </c>
      <c r="C2156" s="2">
        <v>5.53</v>
      </c>
      <c r="D2156">
        <f t="shared" si="37"/>
        <v>2001</v>
      </c>
    </row>
    <row r="2157" spans="1:4" x14ac:dyDescent="0.35">
      <c r="A2157" s="3">
        <v>36987</v>
      </c>
      <c r="B2157" s="2">
        <v>4.8899999999999997</v>
      </c>
      <c r="C2157" s="2">
        <v>5.46</v>
      </c>
      <c r="D2157">
        <f t="shared" si="37"/>
        <v>2001</v>
      </c>
    </row>
    <row r="2158" spans="1:4" x14ac:dyDescent="0.35">
      <c r="A2158" s="3">
        <v>36990</v>
      </c>
      <c r="B2158" s="2">
        <v>4.93</v>
      </c>
      <c r="C2158" s="2">
        <v>5.5</v>
      </c>
      <c r="D2158">
        <f t="shared" si="37"/>
        <v>2001</v>
      </c>
    </row>
    <row r="2159" spans="1:4" x14ac:dyDescent="0.35">
      <c r="A2159" s="3">
        <v>36991</v>
      </c>
      <c r="B2159" s="2">
        <v>5.09</v>
      </c>
      <c r="C2159" s="2">
        <v>5.63</v>
      </c>
      <c r="D2159">
        <f t="shared" si="37"/>
        <v>2001</v>
      </c>
    </row>
    <row r="2160" spans="1:4" x14ac:dyDescent="0.35">
      <c r="A2160" s="3">
        <v>36992</v>
      </c>
      <c r="B2160" s="2">
        <v>5.12</v>
      </c>
      <c r="C2160" s="2">
        <v>5.6</v>
      </c>
      <c r="D2160">
        <f t="shared" si="37"/>
        <v>2001</v>
      </c>
    </row>
    <row r="2161" spans="1:4" x14ac:dyDescent="0.35">
      <c r="A2161" s="3">
        <v>36993</v>
      </c>
      <c r="B2161" s="2">
        <v>5.17</v>
      </c>
      <c r="C2161" s="2">
        <v>5.61</v>
      </c>
      <c r="D2161">
        <f t="shared" si="37"/>
        <v>2001</v>
      </c>
    </row>
    <row r="2162" spans="1:4" x14ac:dyDescent="0.35">
      <c r="A2162" s="3">
        <v>36994</v>
      </c>
      <c r="B2162" s="2" t="s">
        <v>9</v>
      </c>
      <c r="C2162" s="2" t="s">
        <v>9</v>
      </c>
      <c r="D2162">
        <f t="shared" si="37"/>
        <v>2001</v>
      </c>
    </row>
    <row r="2163" spans="1:4" x14ac:dyDescent="0.35">
      <c r="A2163" s="3">
        <v>36997</v>
      </c>
      <c r="B2163" s="2">
        <v>5.28</v>
      </c>
      <c r="C2163" s="2">
        <v>5.7</v>
      </c>
      <c r="D2163">
        <f t="shared" si="37"/>
        <v>2001</v>
      </c>
    </row>
    <row r="2164" spans="1:4" x14ac:dyDescent="0.35">
      <c r="A2164" s="3">
        <v>36998</v>
      </c>
      <c r="B2164" s="2">
        <v>5.21</v>
      </c>
      <c r="C2164" s="2">
        <v>5.65</v>
      </c>
      <c r="D2164">
        <f t="shared" si="37"/>
        <v>2001</v>
      </c>
    </row>
    <row r="2165" spans="1:4" x14ac:dyDescent="0.35">
      <c r="A2165" s="3">
        <v>36999</v>
      </c>
      <c r="B2165" s="2">
        <v>5.14</v>
      </c>
      <c r="C2165" s="2">
        <v>5.65</v>
      </c>
      <c r="D2165">
        <f t="shared" si="37"/>
        <v>2001</v>
      </c>
    </row>
    <row r="2166" spans="1:4" x14ac:dyDescent="0.35">
      <c r="A2166" s="3">
        <v>37000</v>
      </c>
      <c r="B2166" s="2">
        <v>5.27</v>
      </c>
      <c r="C2166" s="2">
        <v>5.77</v>
      </c>
      <c r="D2166">
        <f t="shared" si="37"/>
        <v>2001</v>
      </c>
    </row>
    <row r="2167" spans="1:4" x14ac:dyDescent="0.35">
      <c r="A2167" s="3">
        <v>37001</v>
      </c>
      <c r="B2167" s="2">
        <v>5.29</v>
      </c>
      <c r="C2167" s="2">
        <v>5.79</v>
      </c>
      <c r="D2167">
        <f t="shared" si="37"/>
        <v>2001</v>
      </c>
    </row>
    <row r="2168" spans="1:4" x14ac:dyDescent="0.35">
      <c r="A2168" s="3">
        <v>37004</v>
      </c>
      <c r="B2168" s="2">
        <v>5.2</v>
      </c>
      <c r="C2168" s="2">
        <v>5.73</v>
      </c>
      <c r="D2168">
        <f t="shared" si="37"/>
        <v>2001</v>
      </c>
    </row>
    <row r="2169" spans="1:4" x14ac:dyDescent="0.35">
      <c r="A2169" s="3">
        <v>37005</v>
      </c>
      <c r="B2169" s="2">
        <v>5.22</v>
      </c>
      <c r="C2169" s="2">
        <v>5.75</v>
      </c>
      <c r="D2169">
        <f t="shared" si="37"/>
        <v>2001</v>
      </c>
    </row>
    <row r="2170" spans="1:4" x14ac:dyDescent="0.35">
      <c r="A2170" s="3">
        <v>37006</v>
      </c>
      <c r="B2170" s="2">
        <v>5.28</v>
      </c>
      <c r="C2170" s="2">
        <v>5.78</v>
      </c>
      <c r="D2170">
        <f t="shared" si="37"/>
        <v>2001</v>
      </c>
    </row>
    <row r="2171" spans="1:4" x14ac:dyDescent="0.35">
      <c r="A2171" s="3">
        <v>37007</v>
      </c>
      <c r="B2171" s="2">
        <v>5.2</v>
      </c>
      <c r="C2171" s="2">
        <v>5.71</v>
      </c>
      <c r="D2171">
        <f t="shared" si="37"/>
        <v>2001</v>
      </c>
    </row>
    <row r="2172" spans="1:4" x14ac:dyDescent="0.35">
      <c r="A2172" s="3">
        <v>37008</v>
      </c>
      <c r="B2172" s="2">
        <v>5.34</v>
      </c>
      <c r="C2172" s="2">
        <v>5.81</v>
      </c>
      <c r="D2172">
        <f t="shared" si="37"/>
        <v>2001</v>
      </c>
    </row>
    <row r="2173" spans="1:4" x14ac:dyDescent="0.35">
      <c r="A2173" s="3">
        <v>37011</v>
      </c>
      <c r="B2173" s="2">
        <v>5.35</v>
      </c>
      <c r="C2173" s="2">
        <v>5.78</v>
      </c>
      <c r="D2173">
        <f t="shared" si="37"/>
        <v>2001</v>
      </c>
    </row>
    <row r="2174" spans="1:4" x14ac:dyDescent="0.35">
      <c r="A2174" s="3">
        <v>37012</v>
      </c>
      <c r="B2174" s="2">
        <v>5.3</v>
      </c>
      <c r="C2174" s="2">
        <v>5.75</v>
      </c>
      <c r="D2174">
        <f t="shared" si="37"/>
        <v>2001</v>
      </c>
    </row>
    <row r="2175" spans="1:4" x14ac:dyDescent="0.35">
      <c r="A2175" s="3">
        <v>37013</v>
      </c>
      <c r="B2175" s="2">
        <v>5.31</v>
      </c>
      <c r="C2175" s="2">
        <v>5.71</v>
      </c>
      <c r="D2175">
        <f t="shared" si="37"/>
        <v>2001</v>
      </c>
    </row>
    <row r="2176" spans="1:4" x14ac:dyDescent="0.35">
      <c r="A2176" s="3">
        <v>37014</v>
      </c>
      <c r="B2176" s="2">
        <v>5.22</v>
      </c>
      <c r="C2176" s="2">
        <v>5.64</v>
      </c>
      <c r="D2176">
        <f t="shared" si="37"/>
        <v>2001</v>
      </c>
    </row>
    <row r="2177" spans="1:4" x14ac:dyDescent="0.35">
      <c r="A2177" s="3">
        <v>37015</v>
      </c>
      <c r="B2177" s="2">
        <v>5.21</v>
      </c>
      <c r="C2177" s="2">
        <v>5.65</v>
      </c>
      <c r="D2177">
        <f t="shared" si="37"/>
        <v>2001</v>
      </c>
    </row>
    <row r="2178" spans="1:4" x14ac:dyDescent="0.35">
      <c r="A2178" s="3">
        <v>37018</v>
      </c>
      <c r="B2178" s="2">
        <v>5.21</v>
      </c>
      <c r="C2178" s="2">
        <v>5.68</v>
      </c>
      <c r="D2178">
        <f t="shared" si="37"/>
        <v>2001</v>
      </c>
    </row>
    <row r="2179" spans="1:4" x14ac:dyDescent="0.35">
      <c r="A2179" s="3">
        <v>37019</v>
      </c>
      <c r="B2179" s="2">
        <v>5.24</v>
      </c>
      <c r="C2179" s="2">
        <v>5.72</v>
      </c>
      <c r="D2179">
        <f t="shared" si="37"/>
        <v>2001</v>
      </c>
    </row>
    <row r="2180" spans="1:4" x14ac:dyDescent="0.35">
      <c r="A2180" s="3">
        <v>37020</v>
      </c>
      <c r="B2180" s="2">
        <v>5.2</v>
      </c>
      <c r="C2180" s="2">
        <v>5.67</v>
      </c>
      <c r="D2180">
        <f t="shared" ref="D2180:D2243" si="38">YEAR(A2180)</f>
        <v>2001</v>
      </c>
    </row>
    <row r="2181" spans="1:4" x14ac:dyDescent="0.35">
      <c r="A2181" s="3">
        <v>37021</v>
      </c>
      <c r="B2181" s="2">
        <v>5.31</v>
      </c>
      <c r="C2181" s="2">
        <v>5.75</v>
      </c>
      <c r="D2181">
        <f t="shared" si="38"/>
        <v>2001</v>
      </c>
    </row>
    <row r="2182" spans="1:4" x14ac:dyDescent="0.35">
      <c r="A2182" s="3">
        <v>37022</v>
      </c>
      <c r="B2182" s="2">
        <v>5.51</v>
      </c>
      <c r="C2182" s="2">
        <v>5.88</v>
      </c>
      <c r="D2182">
        <f t="shared" si="38"/>
        <v>2001</v>
      </c>
    </row>
    <row r="2183" spans="1:4" x14ac:dyDescent="0.35">
      <c r="A2183" s="3">
        <v>37025</v>
      </c>
      <c r="B2183" s="2">
        <v>5.46</v>
      </c>
      <c r="C2183" s="2">
        <v>5.85</v>
      </c>
      <c r="D2183">
        <f t="shared" si="38"/>
        <v>2001</v>
      </c>
    </row>
    <row r="2184" spans="1:4" x14ac:dyDescent="0.35">
      <c r="A2184" s="3">
        <v>37026</v>
      </c>
      <c r="B2184" s="2">
        <v>5.5</v>
      </c>
      <c r="C2184" s="2">
        <v>5.89</v>
      </c>
      <c r="D2184">
        <f t="shared" si="38"/>
        <v>2001</v>
      </c>
    </row>
    <row r="2185" spans="1:4" x14ac:dyDescent="0.35">
      <c r="A2185" s="3">
        <v>37027</v>
      </c>
      <c r="B2185" s="2">
        <v>5.48</v>
      </c>
      <c r="C2185" s="2">
        <v>5.86</v>
      </c>
      <c r="D2185">
        <f t="shared" si="38"/>
        <v>2001</v>
      </c>
    </row>
    <row r="2186" spans="1:4" x14ac:dyDescent="0.35">
      <c r="A2186" s="3">
        <v>37028</v>
      </c>
      <c r="B2186" s="2">
        <v>5.46</v>
      </c>
      <c r="C2186" s="2">
        <v>5.8</v>
      </c>
      <c r="D2186">
        <f t="shared" si="38"/>
        <v>2001</v>
      </c>
    </row>
    <row r="2187" spans="1:4" x14ac:dyDescent="0.35">
      <c r="A2187" s="3">
        <v>37029</v>
      </c>
      <c r="B2187" s="2">
        <v>5.41</v>
      </c>
      <c r="C2187" s="2">
        <v>5.76</v>
      </c>
      <c r="D2187">
        <f t="shared" si="38"/>
        <v>2001</v>
      </c>
    </row>
    <row r="2188" spans="1:4" x14ac:dyDescent="0.35">
      <c r="A2188" s="3">
        <v>37032</v>
      </c>
      <c r="B2188" s="2">
        <v>5.41</v>
      </c>
      <c r="C2188" s="2">
        <v>5.75</v>
      </c>
      <c r="D2188">
        <f t="shared" si="38"/>
        <v>2001</v>
      </c>
    </row>
    <row r="2189" spans="1:4" x14ac:dyDescent="0.35">
      <c r="A2189" s="3">
        <v>37033</v>
      </c>
      <c r="B2189" s="2">
        <v>5.42</v>
      </c>
      <c r="C2189" s="2">
        <v>5.78</v>
      </c>
      <c r="D2189">
        <f t="shared" si="38"/>
        <v>2001</v>
      </c>
    </row>
    <row r="2190" spans="1:4" x14ac:dyDescent="0.35">
      <c r="A2190" s="3">
        <v>37034</v>
      </c>
      <c r="B2190" s="2">
        <v>5.41</v>
      </c>
      <c r="C2190" s="2">
        <v>5.79</v>
      </c>
      <c r="D2190">
        <f t="shared" si="38"/>
        <v>2001</v>
      </c>
    </row>
    <row r="2191" spans="1:4" x14ac:dyDescent="0.35">
      <c r="A2191" s="3">
        <v>37035</v>
      </c>
      <c r="B2191" s="2">
        <v>5.52</v>
      </c>
      <c r="C2191" s="2">
        <v>5.87</v>
      </c>
      <c r="D2191">
        <f t="shared" si="38"/>
        <v>2001</v>
      </c>
    </row>
    <row r="2192" spans="1:4" x14ac:dyDescent="0.35">
      <c r="A2192" s="3">
        <v>37036</v>
      </c>
      <c r="B2192" s="2">
        <v>5.52</v>
      </c>
      <c r="C2192" s="2">
        <v>5.86</v>
      </c>
      <c r="D2192">
        <f t="shared" si="38"/>
        <v>2001</v>
      </c>
    </row>
    <row r="2193" spans="1:4" x14ac:dyDescent="0.35">
      <c r="A2193" s="3">
        <v>37039</v>
      </c>
      <c r="B2193" s="2" t="s">
        <v>9</v>
      </c>
      <c r="C2193" s="2" t="s">
        <v>9</v>
      </c>
      <c r="D2193">
        <f t="shared" si="38"/>
        <v>2001</v>
      </c>
    </row>
    <row r="2194" spans="1:4" x14ac:dyDescent="0.35">
      <c r="A2194" s="3">
        <v>37040</v>
      </c>
      <c r="B2194" s="2">
        <v>5.54</v>
      </c>
      <c r="C2194" s="2">
        <v>5.86</v>
      </c>
      <c r="D2194">
        <f t="shared" si="38"/>
        <v>2001</v>
      </c>
    </row>
    <row r="2195" spans="1:4" x14ac:dyDescent="0.35">
      <c r="A2195" s="3">
        <v>37041</v>
      </c>
      <c r="B2195" s="2">
        <v>5.54</v>
      </c>
      <c r="C2195" s="2">
        <v>5.86</v>
      </c>
      <c r="D2195">
        <f t="shared" si="38"/>
        <v>2001</v>
      </c>
    </row>
    <row r="2196" spans="1:4" x14ac:dyDescent="0.35">
      <c r="A2196" s="3">
        <v>37042</v>
      </c>
      <c r="B2196" s="2">
        <v>5.43</v>
      </c>
      <c r="C2196" s="2">
        <v>5.78</v>
      </c>
      <c r="D2196">
        <f t="shared" si="38"/>
        <v>2001</v>
      </c>
    </row>
    <row r="2197" spans="1:4" x14ac:dyDescent="0.35">
      <c r="A2197" s="3">
        <v>37043</v>
      </c>
      <c r="B2197" s="2">
        <v>5.39</v>
      </c>
      <c r="C2197" s="2">
        <v>5.71</v>
      </c>
      <c r="D2197">
        <f t="shared" si="38"/>
        <v>2001</v>
      </c>
    </row>
    <row r="2198" spans="1:4" x14ac:dyDescent="0.35">
      <c r="A2198" s="3">
        <v>37046</v>
      </c>
      <c r="B2198" s="2">
        <v>5.35</v>
      </c>
      <c r="C2198" s="2">
        <v>5.69</v>
      </c>
      <c r="D2198">
        <f t="shared" si="38"/>
        <v>2001</v>
      </c>
    </row>
    <row r="2199" spans="1:4" x14ac:dyDescent="0.35">
      <c r="A2199" s="3">
        <v>37047</v>
      </c>
      <c r="B2199" s="2">
        <v>5.29</v>
      </c>
      <c r="C2199" s="2">
        <v>5.66</v>
      </c>
      <c r="D2199">
        <f t="shared" si="38"/>
        <v>2001</v>
      </c>
    </row>
    <row r="2200" spans="1:4" x14ac:dyDescent="0.35">
      <c r="A2200" s="3">
        <v>37048</v>
      </c>
      <c r="B2200" s="2">
        <v>5.27</v>
      </c>
      <c r="C2200" s="2">
        <v>5.65</v>
      </c>
      <c r="D2200">
        <f t="shared" si="38"/>
        <v>2001</v>
      </c>
    </row>
    <row r="2201" spans="1:4" x14ac:dyDescent="0.35">
      <c r="A2201" s="3">
        <v>37049</v>
      </c>
      <c r="B2201" s="2">
        <v>5.33</v>
      </c>
      <c r="C2201" s="2">
        <v>5.72</v>
      </c>
      <c r="D2201">
        <f t="shared" si="38"/>
        <v>2001</v>
      </c>
    </row>
    <row r="2202" spans="1:4" x14ac:dyDescent="0.35">
      <c r="A2202" s="3">
        <v>37050</v>
      </c>
      <c r="B2202" s="2">
        <v>5.38</v>
      </c>
      <c r="C2202" s="2">
        <v>5.73</v>
      </c>
      <c r="D2202">
        <f t="shared" si="38"/>
        <v>2001</v>
      </c>
    </row>
    <row r="2203" spans="1:4" x14ac:dyDescent="0.35">
      <c r="A2203" s="3">
        <v>37053</v>
      </c>
      <c r="B2203" s="2">
        <v>5.32</v>
      </c>
      <c r="C2203" s="2">
        <v>5.69</v>
      </c>
      <c r="D2203">
        <f t="shared" si="38"/>
        <v>2001</v>
      </c>
    </row>
    <row r="2204" spans="1:4" x14ac:dyDescent="0.35">
      <c r="A2204" s="3">
        <v>37054</v>
      </c>
      <c r="B2204" s="2">
        <v>5.27</v>
      </c>
      <c r="C2204" s="2">
        <v>5.65</v>
      </c>
      <c r="D2204">
        <f t="shared" si="38"/>
        <v>2001</v>
      </c>
    </row>
    <row r="2205" spans="1:4" x14ac:dyDescent="0.35">
      <c r="A2205" s="3">
        <v>37055</v>
      </c>
      <c r="B2205" s="2">
        <v>5.28</v>
      </c>
      <c r="C2205" s="2">
        <v>5.66</v>
      </c>
      <c r="D2205">
        <f t="shared" si="38"/>
        <v>2001</v>
      </c>
    </row>
    <row r="2206" spans="1:4" x14ac:dyDescent="0.35">
      <c r="A2206" s="3">
        <v>37056</v>
      </c>
      <c r="B2206" s="2">
        <v>5.26</v>
      </c>
      <c r="C2206" s="2">
        <v>5.65</v>
      </c>
      <c r="D2206">
        <f t="shared" si="38"/>
        <v>2001</v>
      </c>
    </row>
    <row r="2207" spans="1:4" x14ac:dyDescent="0.35">
      <c r="A2207" s="3">
        <v>37057</v>
      </c>
      <c r="B2207" s="2">
        <v>5.27</v>
      </c>
      <c r="C2207" s="2">
        <v>5.68</v>
      </c>
      <c r="D2207">
        <f t="shared" si="38"/>
        <v>2001</v>
      </c>
    </row>
    <row r="2208" spans="1:4" x14ac:dyDescent="0.35">
      <c r="A2208" s="3">
        <v>37060</v>
      </c>
      <c r="B2208" s="2">
        <v>5.27</v>
      </c>
      <c r="C2208" s="2">
        <v>5.7</v>
      </c>
      <c r="D2208">
        <f t="shared" si="38"/>
        <v>2001</v>
      </c>
    </row>
    <row r="2209" spans="1:4" x14ac:dyDescent="0.35">
      <c r="A2209" s="3">
        <v>37061</v>
      </c>
      <c r="B2209" s="2">
        <v>5.26</v>
      </c>
      <c r="C2209" s="2">
        <v>5.69</v>
      </c>
      <c r="D2209">
        <f t="shared" si="38"/>
        <v>2001</v>
      </c>
    </row>
    <row r="2210" spans="1:4" x14ac:dyDescent="0.35">
      <c r="A2210" s="3">
        <v>37062</v>
      </c>
      <c r="B2210" s="2">
        <v>5.24</v>
      </c>
      <c r="C2210" s="2">
        <v>5.67</v>
      </c>
      <c r="D2210">
        <f t="shared" si="38"/>
        <v>2001</v>
      </c>
    </row>
    <row r="2211" spans="1:4" x14ac:dyDescent="0.35">
      <c r="A2211" s="3">
        <v>37063</v>
      </c>
      <c r="B2211" s="2">
        <v>5.22</v>
      </c>
      <c r="C2211" s="2">
        <v>5.64</v>
      </c>
      <c r="D2211">
        <f t="shared" si="38"/>
        <v>2001</v>
      </c>
    </row>
    <row r="2212" spans="1:4" x14ac:dyDescent="0.35">
      <c r="A2212" s="3">
        <v>37064</v>
      </c>
      <c r="B2212" s="2">
        <v>5.14</v>
      </c>
      <c r="C2212" s="2">
        <v>5.58</v>
      </c>
      <c r="D2212">
        <f t="shared" si="38"/>
        <v>2001</v>
      </c>
    </row>
    <row r="2213" spans="1:4" x14ac:dyDescent="0.35">
      <c r="A2213" s="3">
        <v>37067</v>
      </c>
      <c r="B2213" s="2">
        <v>5.16</v>
      </c>
      <c r="C2213" s="2">
        <v>5.59</v>
      </c>
      <c r="D2213">
        <f t="shared" si="38"/>
        <v>2001</v>
      </c>
    </row>
    <row r="2214" spans="1:4" x14ac:dyDescent="0.35">
      <c r="A2214" s="3">
        <v>37068</v>
      </c>
      <c r="B2214" s="2">
        <v>5.24</v>
      </c>
      <c r="C2214" s="2">
        <v>5.65</v>
      </c>
      <c r="D2214">
        <f t="shared" si="38"/>
        <v>2001</v>
      </c>
    </row>
    <row r="2215" spans="1:4" x14ac:dyDescent="0.35">
      <c r="A2215" s="3">
        <v>37069</v>
      </c>
      <c r="B2215" s="2">
        <v>5.26</v>
      </c>
      <c r="C2215" s="2">
        <v>5.62</v>
      </c>
      <c r="D2215">
        <f t="shared" si="38"/>
        <v>2001</v>
      </c>
    </row>
    <row r="2216" spans="1:4" x14ac:dyDescent="0.35">
      <c r="A2216" s="3">
        <v>37070</v>
      </c>
      <c r="B2216" s="2">
        <v>5.35</v>
      </c>
      <c r="C2216" s="2">
        <v>5.68</v>
      </c>
      <c r="D2216">
        <f t="shared" si="38"/>
        <v>2001</v>
      </c>
    </row>
    <row r="2217" spans="1:4" x14ac:dyDescent="0.35">
      <c r="A2217" s="3">
        <v>37071</v>
      </c>
      <c r="B2217" s="2">
        <v>5.42</v>
      </c>
      <c r="C2217" s="2">
        <v>5.75</v>
      </c>
      <c r="D2217">
        <f t="shared" si="38"/>
        <v>2001</v>
      </c>
    </row>
    <row r="2218" spans="1:4" x14ac:dyDescent="0.35">
      <c r="A2218" s="3">
        <v>37074</v>
      </c>
      <c r="B2218" s="2">
        <v>5.37</v>
      </c>
      <c r="C2218" s="2">
        <v>5.7</v>
      </c>
      <c r="D2218">
        <f t="shared" si="38"/>
        <v>2001</v>
      </c>
    </row>
    <row r="2219" spans="1:4" x14ac:dyDescent="0.35">
      <c r="A2219" s="3">
        <v>37075</v>
      </c>
      <c r="B2219" s="2">
        <v>5.41</v>
      </c>
      <c r="C2219" s="2">
        <v>5.73</v>
      </c>
      <c r="D2219">
        <f t="shared" si="38"/>
        <v>2001</v>
      </c>
    </row>
    <row r="2220" spans="1:4" x14ac:dyDescent="0.35">
      <c r="A2220" s="3">
        <v>37076</v>
      </c>
      <c r="B2220" s="2" t="s">
        <v>9</v>
      </c>
      <c r="C2220" s="2" t="s">
        <v>9</v>
      </c>
      <c r="D2220">
        <f t="shared" si="38"/>
        <v>2001</v>
      </c>
    </row>
    <row r="2221" spans="1:4" x14ac:dyDescent="0.35">
      <c r="A2221" s="3">
        <v>37077</v>
      </c>
      <c r="B2221" s="2">
        <v>5.44</v>
      </c>
      <c r="C2221" s="2">
        <v>5.76</v>
      </c>
      <c r="D2221">
        <f t="shared" si="38"/>
        <v>2001</v>
      </c>
    </row>
    <row r="2222" spans="1:4" x14ac:dyDescent="0.35">
      <c r="A2222" s="3">
        <v>37078</v>
      </c>
      <c r="B2222" s="2">
        <v>5.41</v>
      </c>
      <c r="C2222" s="2">
        <v>5.75</v>
      </c>
      <c r="D2222">
        <f t="shared" si="38"/>
        <v>2001</v>
      </c>
    </row>
    <row r="2223" spans="1:4" x14ac:dyDescent="0.35">
      <c r="A2223" s="3">
        <v>37081</v>
      </c>
      <c r="B2223" s="2">
        <v>5.37</v>
      </c>
      <c r="C2223" s="2">
        <v>5.7</v>
      </c>
      <c r="D2223">
        <f t="shared" si="38"/>
        <v>2001</v>
      </c>
    </row>
    <row r="2224" spans="1:4" x14ac:dyDescent="0.35">
      <c r="A2224" s="3">
        <v>37082</v>
      </c>
      <c r="B2224" s="2">
        <v>5.32</v>
      </c>
      <c r="C2224" s="2">
        <v>5.68</v>
      </c>
      <c r="D2224">
        <f t="shared" si="38"/>
        <v>2001</v>
      </c>
    </row>
    <row r="2225" spans="1:4" x14ac:dyDescent="0.35">
      <c r="A2225" s="3">
        <v>37083</v>
      </c>
      <c r="B2225" s="2">
        <v>5.31</v>
      </c>
      <c r="C2225" s="2">
        <v>5.69</v>
      </c>
      <c r="D2225">
        <f t="shared" si="38"/>
        <v>2001</v>
      </c>
    </row>
    <row r="2226" spans="1:4" x14ac:dyDescent="0.35">
      <c r="A2226" s="3">
        <v>37084</v>
      </c>
      <c r="B2226" s="2">
        <v>5.27</v>
      </c>
      <c r="C2226" s="2">
        <v>5.65</v>
      </c>
      <c r="D2226">
        <f t="shared" si="38"/>
        <v>2001</v>
      </c>
    </row>
    <row r="2227" spans="1:4" x14ac:dyDescent="0.35">
      <c r="A2227" s="3">
        <v>37085</v>
      </c>
      <c r="B2227" s="2">
        <v>5.27</v>
      </c>
      <c r="C2227" s="2">
        <v>5.64</v>
      </c>
      <c r="D2227">
        <f t="shared" si="38"/>
        <v>2001</v>
      </c>
    </row>
    <row r="2228" spans="1:4" x14ac:dyDescent="0.35">
      <c r="A2228" s="3">
        <v>37088</v>
      </c>
      <c r="B2228" s="2">
        <v>5.21</v>
      </c>
      <c r="C2228" s="2">
        <v>5.59</v>
      </c>
      <c r="D2228">
        <f t="shared" si="38"/>
        <v>2001</v>
      </c>
    </row>
    <row r="2229" spans="1:4" x14ac:dyDescent="0.35">
      <c r="A2229" s="3">
        <v>37089</v>
      </c>
      <c r="B2229" s="2">
        <v>5.22</v>
      </c>
      <c r="C2229" s="2">
        <v>5.59</v>
      </c>
      <c r="D2229">
        <f t="shared" si="38"/>
        <v>2001</v>
      </c>
    </row>
    <row r="2230" spans="1:4" x14ac:dyDescent="0.35">
      <c r="A2230" s="3">
        <v>37090</v>
      </c>
      <c r="B2230" s="2">
        <v>5.12</v>
      </c>
      <c r="C2230" s="2">
        <v>5.52</v>
      </c>
      <c r="D2230">
        <f t="shared" si="38"/>
        <v>2001</v>
      </c>
    </row>
    <row r="2231" spans="1:4" x14ac:dyDescent="0.35">
      <c r="A2231" s="3">
        <v>37091</v>
      </c>
      <c r="B2231" s="2">
        <v>5.13</v>
      </c>
      <c r="C2231" s="2">
        <v>5.53</v>
      </c>
      <c r="D2231">
        <f t="shared" si="38"/>
        <v>2001</v>
      </c>
    </row>
    <row r="2232" spans="1:4" x14ac:dyDescent="0.35">
      <c r="A2232" s="3">
        <v>37092</v>
      </c>
      <c r="B2232" s="2">
        <v>5.15</v>
      </c>
      <c r="C2232" s="2">
        <v>5.54</v>
      </c>
      <c r="D2232">
        <f t="shared" si="38"/>
        <v>2001</v>
      </c>
    </row>
    <row r="2233" spans="1:4" x14ac:dyDescent="0.35">
      <c r="A2233" s="3">
        <v>37095</v>
      </c>
      <c r="B2233" s="2">
        <v>5.13</v>
      </c>
      <c r="C2233" s="2">
        <v>5.53</v>
      </c>
      <c r="D2233">
        <f t="shared" si="38"/>
        <v>2001</v>
      </c>
    </row>
    <row r="2234" spans="1:4" x14ac:dyDescent="0.35">
      <c r="A2234" s="3">
        <v>37096</v>
      </c>
      <c r="B2234" s="2">
        <v>5.13</v>
      </c>
      <c r="C2234" s="2">
        <v>5.52</v>
      </c>
      <c r="D2234">
        <f t="shared" si="38"/>
        <v>2001</v>
      </c>
    </row>
    <row r="2235" spans="1:4" x14ac:dyDescent="0.35">
      <c r="A2235" s="3">
        <v>37097</v>
      </c>
      <c r="B2235" s="2">
        <v>5.2</v>
      </c>
      <c r="C2235" s="2">
        <v>5.58</v>
      </c>
      <c r="D2235">
        <f t="shared" si="38"/>
        <v>2001</v>
      </c>
    </row>
    <row r="2236" spans="1:4" x14ac:dyDescent="0.35">
      <c r="A2236" s="3">
        <v>37098</v>
      </c>
      <c r="B2236" s="2">
        <v>5.19</v>
      </c>
      <c r="C2236" s="2">
        <v>5.59</v>
      </c>
      <c r="D2236">
        <f t="shared" si="38"/>
        <v>2001</v>
      </c>
    </row>
    <row r="2237" spans="1:4" x14ac:dyDescent="0.35">
      <c r="A2237" s="3">
        <v>37099</v>
      </c>
      <c r="B2237" s="2">
        <v>5.13</v>
      </c>
      <c r="C2237" s="2">
        <v>5.55</v>
      </c>
      <c r="D2237">
        <f t="shared" si="38"/>
        <v>2001</v>
      </c>
    </row>
    <row r="2238" spans="1:4" x14ac:dyDescent="0.35">
      <c r="A2238" s="3">
        <v>37102</v>
      </c>
      <c r="B2238" s="2">
        <v>5.1100000000000003</v>
      </c>
      <c r="C2238" s="2">
        <v>5.53</v>
      </c>
      <c r="D2238">
        <f t="shared" si="38"/>
        <v>2001</v>
      </c>
    </row>
    <row r="2239" spans="1:4" x14ac:dyDescent="0.35">
      <c r="A2239" s="3">
        <v>37103</v>
      </c>
      <c r="B2239" s="2">
        <v>5.07</v>
      </c>
      <c r="C2239" s="2">
        <v>5.51</v>
      </c>
      <c r="D2239">
        <f t="shared" si="38"/>
        <v>2001</v>
      </c>
    </row>
    <row r="2240" spans="1:4" x14ac:dyDescent="0.35">
      <c r="A2240" s="3">
        <v>37104</v>
      </c>
      <c r="B2240" s="2">
        <v>5.1100000000000003</v>
      </c>
      <c r="C2240" s="2">
        <v>5.53</v>
      </c>
      <c r="D2240">
        <f t="shared" si="38"/>
        <v>2001</v>
      </c>
    </row>
    <row r="2241" spans="1:4" x14ac:dyDescent="0.35">
      <c r="A2241" s="3">
        <v>37105</v>
      </c>
      <c r="B2241" s="2">
        <v>5.17</v>
      </c>
      <c r="C2241" s="2">
        <v>5.57</v>
      </c>
      <c r="D2241">
        <f t="shared" si="38"/>
        <v>2001</v>
      </c>
    </row>
    <row r="2242" spans="1:4" x14ac:dyDescent="0.35">
      <c r="A2242" s="3">
        <v>37106</v>
      </c>
      <c r="B2242" s="2">
        <v>5.2</v>
      </c>
      <c r="C2242" s="2">
        <v>5.59</v>
      </c>
      <c r="D2242">
        <f t="shared" si="38"/>
        <v>2001</v>
      </c>
    </row>
    <row r="2243" spans="1:4" x14ac:dyDescent="0.35">
      <c r="A2243" s="3">
        <v>37109</v>
      </c>
      <c r="B2243" s="2">
        <v>5.19</v>
      </c>
      <c r="C2243" s="2">
        <v>5.59</v>
      </c>
      <c r="D2243">
        <f t="shared" si="38"/>
        <v>2001</v>
      </c>
    </row>
    <row r="2244" spans="1:4" x14ac:dyDescent="0.35">
      <c r="A2244" s="3">
        <v>37110</v>
      </c>
      <c r="B2244" s="2">
        <v>5.2</v>
      </c>
      <c r="C2244" s="2">
        <v>5.6</v>
      </c>
      <c r="D2244">
        <f t="shared" ref="D2244:D2307" si="39">YEAR(A2244)</f>
        <v>2001</v>
      </c>
    </row>
    <row r="2245" spans="1:4" x14ac:dyDescent="0.35">
      <c r="A2245" s="3">
        <v>37111</v>
      </c>
      <c r="B2245" s="2">
        <v>4.99</v>
      </c>
      <c r="C2245" s="2">
        <v>5.52</v>
      </c>
      <c r="D2245">
        <f t="shared" si="39"/>
        <v>2001</v>
      </c>
    </row>
    <row r="2246" spans="1:4" x14ac:dyDescent="0.35">
      <c r="A2246" s="3">
        <v>37112</v>
      </c>
      <c r="B2246" s="2">
        <v>5.04</v>
      </c>
      <c r="C2246" s="2">
        <v>5.54</v>
      </c>
      <c r="D2246">
        <f t="shared" si="39"/>
        <v>2001</v>
      </c>
    </row>
    <row r="2247" spans="1:4" x14ac:dyDescent="0.35">
      <c r="A2247" s="3">
        <v>37113</v>
      </c>
      <c r="B2247" s="2">
        <v>4.99</v>
      </c>
      <c r="C2247" s="2">
        <v>5.52</v>
      </c>
      <c r="D2247">
        <f t="shared" si="39"/>
        <v>2001</v>
      </c>
    </row>
    <row r="2248" spans="1:4" x14ac:dyDescent="0.35">
      <c r="A2248" s="3">
        <v>37116</v>
      </c>
      <c r="B2248" s="2">
        <v>4.97</v>
      </c>
      <c r="C2248" s="2">
        <v>5.52</v>
      </c>
      <c r="D2248">
        <f t="shared" si="39"/>
        <v>2001</v>
      </c>
    </row>
    <row r="2249" spans="1:4" x14ac:dyDescent="0.35">
      <c r="A2249" s="3">
        <v>37117</v>
      </c>
      <c r="B2249" s="2">
        <v>4.97</v>
      </c>
      <c r="C2249" s="2">
        <v>5.51</v>
      </c>
      <c r="D2249">
        <f t="shared" si="39"/>
        <v>2001</v>
      </c>
    </row>
    <row r="2250" spans="1:4" x14ac:dyDescent="0.35">
      <c r="A2250" s="3">
        <v>37118</v>
      </c>
      <c r="B2250" s="2">
        <v>5</v>
      </c>
      <c r="C2250" s="2">
        <v>5.52</v>
      </c>
      <c r="D2250">
        <f t="shared" si="39"/>
        <v>2001</v>
      </c>
    </row>
    <row r="2251" spans="1:4" x14ac:dyDescent="0.35">
      <c r="A2251" s="3">
        <v>37119</v>
      </c>
      <c r="B2251" s="2">
        <v>4.95</v>
      </c>
      <c r="C2251" s="2">
        <v>5.48</v>
      </c>
      <c r="D2251">
        <f t="shared" si="39"/>
        <v>2001</v>
      </c>
    </row>
    <row r="2252" spans="1:4" x14ac:dyDescent="0.35">
      <c r="A2252" s="3">
        <v>37120</v>
      </c>
      <c r="B2252" s="2">
        <v>4.84</v>
      </c>
      <c r="C2252" s="2">
        <v>5.43</v>
      </c>
      <c r="D2252">
        <f t="shared" si="39"/>
        <v>2001</v>
      </c>
    </row>
    <row r="2253" spans="1:4" x14ac:dyDescent="0.35">
      <c r="A2253" s="3">
        <v>37123</v>
      </c>
      <c r="B2253" s="2">
        <v>4.91</v>
      </c>
      <c r="C2253" s="2">
        <v>5.46</v>
      </c>
      <c r="D2253">
        <f t="shared" si="39"/>
        <v>2001</v>
      </c>
    </row>
    <row r="2254" spans="1:4" x14ac:dyDescent="0.35">
      <c r="A2254" s="3">
        <v>37124</v>
      </c>
      <c r="B2254" s="2">
        <v>4.87</v>
      </c>
      <c r="C2254" s="2">
        <v>5.44</v>
      </c>
      <c r="D2254">
        <f t="shared" si="39"/>
        <v>2001</v>
      </c>
    </row>
    <row r="2255" spans="1:4" x14ac:dyDescent="0.35">
      <c r="A2255" s="3">
        <v>37125</v>
      </c>
      <c r="B2255" s="2">
        <v>4.91</v>
      </c>
      <c r="C2255" s="2">
        <v>5.44</v>
      </c>
      <c r="D2255">
        <f t="shared" si="39"/>
        <v>2001</v>
      </c>
    </row>
    <row r="2256" spans="1:4" x14ac:dyDescent="0.35">
      <c r="A2256" s="3">
        <v>37126</v>
      </c>
      <c r="B2256" s="2">
        <v>4.8899999999999997</v>
      </c>
      <c r="C2256" s="2">
        <v>5.41</v>
      </c>
      <c r="D2256">
        <f t="shared" si="39"/>
        <v>2001</v>
      </c>
    </row>
    <row r="2257" spans="1:4" x14ac:dyDescent="0.35">
      <c r="A2257" s="3">
        <v>37127</v>
      </c>
      <c r="B2257" s="2">
        <v>4.93</v>
      </c>
      <c r="C2257" s="2">
        <v>5.45</v>
      </c>
      <c r="D2257">
        <f t="shared" si="39"/>
        <v>2001</v>
      </c>
    </row>
    <row r="2258" spans="1:4" x14ac:dyDescent="0.35">
      <c r="A2258" s="3">
        <v>37130</v>
      </c>
      <c r="B2258" s="2">
        <v>4.9400000000000004</v>
      </c>
      <c r="C2258" s="2">
        <v>5.47</v>
      </c>
      <c r="D2258">
        <f t="shared" si="39"/>
        <v>2001</v>
      </c>
    </row>
    <row r="2259" spans="1:4" x14ac:dyDescent="0.35">
      <c r="A2259" s="3">
        <v>37131</v>
      </c>
      <c r="B2259" s="2">
        <v>4.8499999999999996</v>
      </c>
      <c r="C2259" s="2">
        <v>5.41</v>
      </c>
      <c r="D2259">
        <f t="shared" si="39"/>
        <v>2001</v>
      </c>
    </row>
    <row r="2260" spans="1:4" x14ac:dyDescent="0.35">
      <c r="A2260" s="3">
        <v>37132</v>
      </c>
      <c r="B2260" s="2">
        <v>4.78</v>
      </c>
      <c r="C2260" s="2">
        <v>5.36</v>
      </c>
      <c r="D2260">
        <f t="shared" si="39"/>
        <v>2001</v>
      </c>
    </row>
    <row r="2261" spans="1:4" x14ac:dyDescent="0.35">
      <c r="A2261" s="3">
        <v>37133</v>
      </c>
      <c r="B2261" s="2">
        <v>4.79</v>
      </c>
      <c r="C2261" s="2">
        <v>5.37</v>
      </c>
      <c r="D2261">
        <f t="shared" si="39"/>
        <v>2001</v>
      </c>
    </row>
    <row r="2262" spans="1:4" x14ac:dyDescent="0.35">
      <c r="A2262" s="3">
        <v>37134</v>
      </c>
      <c r="B2262" s="2">
        <v>4.8499999999999996</v>
      </c>
      <c r="C2262" s="2">
        <v>5.39</v>
      </c>
      <c r="D2262">
        <f t="shared" si="39"/>
        <v>2001</v>
      </c>
    </row>
    <row r="2263" spans="1:4" x14ac:dyDescent="0.35">
      <c r="A2263" s="3">
        <v>37137</v>
      </c>
      <c r="B2263" s="2" t="s">
        <v>9</v>
      </c>
      <c r="C2263" s="2" t="s">
        <v>9</v>
      </c>
      <c r="D2263">
        <f t="shared" si="39"/>
        <v>2001</v>
      </c>
    </row>
    <row r="2264" spans="1:4" x14ac:dyDescent="0.35">
      <c r="A2264" s="3">
        <v>37138</v>
      </c>
      <c r="B2264" s="2">
        <v>4.99</v>
      </c>
      <c r="C2264" s="2">
        <v>5.5</v>
      </c>
      <c r="D2264">
        <f t="shared" si="39"/>
        <v>2001</v>
      </c>
    </row>
    <row r="2265" spans="1:4" x14ac:dyDescent="0.35">
      <c r="A2265" s="3">
        <v>37139</v>
      </c>
      <c r="B2265" s="2">
        <v>4.97</v>
      </c>
      <c r="C2265" s="2">
        <v>5.48</v>
      </c>
      <c r="D2265">
        <f t="shared" si="39"/>
        <v>2001</v>
      </c>
    </row>
    <row r="2266" spans="1:4" x14ac:dyDescent="0.35">
      <c r="A2266" s="3">
        <v>37140</v>
      </c>
      <c r="B2266" s="2">
        <v>4.8600000000000003</v>
      </c>
      <c r="C2266" s="2">
        <v>5.41</v>
      </c>
      <c r="D2266">
        <f t="shared" si="39"/>
        <v>2001</v>
      </c>
    </row>
    <row r="2267" spans="1:4" x14ac:dyDescent="0.35">
      <c r="A2267" s="3">
        <v>37141</v>
      </c>
      <c r="B2267" s="2">
        <v>4.8</v>
      </c>
      <c r="C2267" s="2">
        <v>5.39</v>
      </c>
      <c r="D2267">
        <f t="shared" si="39"/>
        <v>2001</v>
      </c>
    </row>
    <row r="2268" spans="1:4" x14ac:dyDescent="0.35">
      <c r="A2268" s="3">
        <v>37144</v>
      </c>
      <c r="B2268" s="2">
        <v>4.84</v>
      </c>
      <c r="C2268" s="2">
        <v>5.43</v>
      </c>
      <c r="D2268">
        <f t="shared" si="39"/>
        <v>2001</v>
      </c>
    </row>
    <row r="2269" spans="1:4" x14ac:dyDescent="0.35">
      <c r="A2269" s="3">
        <v>37145</v>
      </c>
      <c r="B2269" s="2" t="s">
        <v>9</v>
      </c>
      <c r="C2269" s="2" t="s">
        <v>9</v>
      </c>
      <c r="D2269">
        <f t="shared" si="39"/>
        <v>2001</v>
      </c>
    </row>
    <row r="2270" spans="1:4" x14ac:dyDescent="0.35">
      <c r="A2270" s="3">
        <v>37146</v>
      </c>
      <c r="B2270" s="2" t="s">
        <v>9</v>
      </c>
      <c r="C2270" s="2" t="s">
        <v>9</v>
      </c>
      <c r="D2270">
        <f t="shared" si="39"/>
        <v>2001</v>
      </c>
    </row>
    <row r="2271" spans="1:4" x14ac:dyDescent="0.35">
      <c r="A2271" s="3">
        <v>37147</v>
      </c>
      <c r="B2271" s="2">
        <v>4.6399999999999997</v>
      </c>
      <c r="C2271" s="2">
        <v>5.39</v>
      </c>
      <c r="D2271">
        <f t="shared" si="39"/>
        <v>2001</v>
      </c>
    </row>
    <row r="2272" spans="1:4" x14ac:dyDescent="0.35">
      <c r="A2272" s="3">
        <v>37148</v>
      </c>
      <c r="B2272" s="2">
        <v>4.57</v>
      </c>
      <c r="C2272" s="2">
        <v>5.35</v>
      </c>
      <c r="D2272">
        <f t="shared" si="39"/>
        <v>2001</v>
      </c>
    </row>
    <row r="2273" spans="1:4" x14ac:dyDescent="0.35">
      <c r="A2273" s="3">
        <v>37151</v>
      </c>
      <c r="B2273" s="2">
        <v>4.63</v>
      </c>
      <c r="C2273" s="2">
        <v>5.41</v>
      </c>
      <c r="D2273">
        <f t="shared" si="39"/>
        <v>2001</v>
      </c>
    </row>
    <row r="2274" spans="1:4" x14ac:dyDescent="0.35">
      <c r="A2274" s="3">
        <v>37152</v>
      </c>
      <c r="B2274" s="2">
        <v>4.72</v>
      </c>
      <c r="C2274" s="2">
        <v>5.55</v>
      </c>
      <c r="D2274">
        <f t="shared" si="39"/>
        <v>2001</v>
      </c>
    </row>
    <row r="2275" spans="1:4" x14ac:dyDescent="0.35">
      <c r="A2275" s="3">
        <v>37153</v>
      </c>
      <c r="B2275" s="2">
        <v>4.6900000000000004</v>
      </c>
      <c r="C2275" s="2">
        <v>5.56</v>
      </c>
      <c r="D2275">
        <f t="shared" si="39"/>
        <v>2001</v>
      </c>
    </row>
    <row r="2276" spans="1:4" x14ac:dyDescent="0.35">
      <c r="A2276" s="3">
        <v>37154</v>
      </c>
      <c r="B2276" s="2">
        <v>4.75</v>
      </c>
      <c r="C2276" s="2">
        <v>5.62</v>
      </c>
      <c r="D2276">
        <f t="shared" si="39"/>
        <v>2001</v>
      </c>
    </row>
    <row r="2277" spans="1:4" x14ac:dyDescent="0.35">
      <c r="A2277" s="3">
        <v>37155</v>
      </c>
      <c r="B2277" s="2">
        <v>4.7</v>
      </c>
      <c r="C2277" s="2">
        <v>5.59</v>
      </c>
      <c r="D2277">
        <f t="shared" si="39"/>
        <v>2001</v>
      </c>
    </row>
    <row r="2278" spans="1:4" x14ac:dyDescent="0.35">
      <c r="A2278" s="3">
        <v>37158</v>
      </c>
      <c r="B2278" s="2">
        <v>4.7300000000000004</v>
      </c>
      <c r="C2278" s="2">
        <v>5.58</v>
      </c>
      <c r="D2278">
        <f t="shared" si="39"/>
        <v>2001</v>
      </c>
    </row>
    <row r="2279" spans="1:4" x14ac:dyDescent="0.35">
      <c r="A2279" s="3">
        <v>37159</v>
      </c>
      <c r="B2279" s="2">
        <v>4.72</v>
      </c>
      <c r="C2279" s="2">
        <v>5.58</v>
      </c>
      <c r="D2279">
        <f t="shared" si="39"/>
        <v>2001</v>
      </c>
    </row>
    <row r="2280" spans="1:4" x14ac:dyDescent="0.35">
      <c r="A2280" s="3">
        <v>37160</v>
      </c>
      <c r="B2280" s="2">
        <v>4.6500000000000004</v>
      </c>
      <c r="C2280" s="2">
        <v>5.5</v>
      </c>
      <c r="D2280">
        <f t="shared" si="39"/>
        <v>2001</v>
      </c>
    </row>
    <row r="2281" spans="1:4" x14ac:dyDescent="0.35">
      <c r="A2281" s="3">
        <v>37161</v>
      </c>
      <c r="B2281" s="2">
        <v>4.58</v>
      </c>
      <c r="C2281" s="2">
        <v>5.45</v>
      </c>
      <c r="D2281">
        <f t="shared" si="39"/>
        <v>2001</v>
      </c>
    </row>
    <row r="2282" spans="1:4" x14ac:dyDescent="0.35">
      <c r="A2282" s="3">
        <v>37162</v>
      </c>
      <c r="B2282" s="2">
        <v>4.5999999999999996</v>
      </c>
      <c r="C2282" s="2">
        <v>5.42</v>
      </c>
      <c r="D2282">
        <f t="shared" si="39"/>
        <v>2001</v>
      </c>
    </row>
    <row r="2283" spans="1:4" x14ac:dyDescent="0.35">
      <c r="A2283" s="3">
        <v>37165</v>
      </c>
      <c r="B2283" s="2">
        <v>4.55</v>
      </c>
      <c r="C2283" s="2">
        <v>5.38</v>
      </c>
      <c r="D2283">
        <f t="shared" si="39"/>
        <v>2001</v>
      </c>
    </row>
    <row r="2284" spans="1:4" x14ac:dyDescent="0.35">
      <c r="A2284" s="3">
        <v>37166</v>
      </c>
      <c r="B2284" s="2">
        <v>4.53</v>
      </c>
      <c r="C2284" s="2">
        <v>5.34</v>
      </c>
      <c r="D2284">
        <f t="shared" si="39"/>
        <v>2001</v>
      </c>
    </row>
    <row r="2285" spans="1:4" x14ac:dyDescent="0.35">
      <c r="A2285" s="3">
        <v>37167</v>
      </c>
      <c r="B2285" s="2">
        <v>4.5</v>
      </c>
      <c r="C2285" s="2">
        <v>5.32</v>
      </c>
      <c r="D2285">
        <f t="shared" si="39"/>
        <v>2001</v>
      </c>
    </row>
    <row r="2286" spans="1:4" x14ac:dyDescent="0.35">
      <c r="A2286" s="3">
        <v>37168</v>
      </c>
      <c r="B2286" s="2">
        <v>4.53</v>
      </c>
      <c r="C2286" s="2">
        <v>5.31</v>
      </c>
      <c r="D2286">
        <f t="shared" si="39"/>
        <v>2001</v>
      </c>
    </row>
    <row r="2287" spans="1:4" x14ac:dyDescent="0.35">
      <c r="A2287" s="3">
        <v>37169</v>
      </c>
      <c r="B2287" s="2">
        <v>4.5199999999999996</v>
      </c>
      <c r="C2287" s="2">
        <v>5.31</v>
      </c>
      <c r="D2287">
        <f t="shared" si="39"/>
        <v>2001</v>
      </c>
    </row>
    <row r="2288" spans="1:4" x14ac:dyDescent="0.35">
      <c r="A2288" s="3">
        <v>37172</v>
      </c>
      <c r="B2288" s="2" t="s">
        <v>9</v>
      </c>
      <c r="C2288" s="2" t="s">
        <v>9</v>
      </c>
      <c r="D2288">
        <f t="shared" si="39"/>
        <v>2001</v>
      </c>
    </row>
    <row r="2289" spans="1:4" x14ac:dyDescent="0.35">
      <c r="A2289" s="3">
        <v>37173</v>
      </c>
      <c r="B2289" s="2">
        <v>4.62</v>
      </c>
      <c r="C2289" s="2">
        <v>5.39</v>
      </c>
      <c r="D2289">
        <f t="shared" si="39"/>
        <v>2001</v>
      </c>
    </row>
    <row r="2290" spans="1:4" x14ac:dyDescent="0.35">
      <c r="A2290" s="3">
        <v>37174</v>
      </c>
      <c r="B2290" s="2">
        <v>4.6100000000000003</v>
      </c>
      <c r="C2290" s="2">
        <v>5.36</v>
      </c>
      <c r="D2290">
        <f t="shared" si="39"/>
        <v>2001</v>
      </c>
    </row>
    <row r="2291" spans="1:4" x14ac:dyDescent="0.35">
      <c r="A2291" s="3">
        <v>37175</v>
      </c>
      <c r="B2291" s="2">
        <v>4.6900000000000004</v>
      </c>
      <c r="C2291" s="2">
        <v>5.41</v>
      </c>
      <c r="D2291">
        <f t="shared" si="39"/>
        <v>2001</v>
      </c>
    </row>
    <row r="2292" spans="1:4" x14ac:dyDescent="0.35">
      <c r="A2292" s="3">
        <v>37176</v>
      </c>
      <c r="B2292" s="2">
        <v>4.68</v>
      </c>
      <c r="C2292" s="2">
        <v>5.42</v>
      </c>
      <c r="D2292">
        <f t="shared" si="39"/>
        <v>2001</v>
      </c>
    </row>
    <row r="2293" spans="1:4" x14ac:dyDescent="0.35">
      <c r="A2293" s="3">
        <v>37179</v>
      </c>
      <c r="B2293" s="2">
        <v>4.62</v>
      </c>
      <c r="C2293" s="2">
        <v>5.38</v>
      </c>
      <c r="D2293">
        <f t="shared" si="39"/>
        <v>2001</v>
      </c>
    </row>
    <row r="2294" spans="1:4" x14ac:dyDescent="0.35">
      <c r="A2294" s="3">
        <v>37180</v>
      </c>
      <c r="B2294" s="2">
        <v>4.59</v>
      </c>
      <c r="C2294" s="2">
        <v>5.35</v>
      </c>
      <c r="D2294">
        <f t="shared" si="39"/>
        <v>2001</v>
      </c>
    </row>
    <row r="2295" spans="1:4" x14ac:dyDescent="0.35">
      <c r="A2295" s="3">
        <v>37181</v>
      </c>
      <c r="B2295" s="2">
        <v>4.59</v>
      </c>
      <c r="C2295" s="2">
        <v>5.32</v>
      </c>
      <c r="D2295">
        <f t="shared" si="39"/>
        <v>2001</v>
      </c>
    </row>
    <row r="2296" spans="1:4" x14ac:dyDescent="0.35">
      <c r="A2296" s="3">
        <v>37182</v>
      </c>
      <c r="B2296" s="2">
        <v>4.58</v>
      </c>
      <c r="C2296" s="2">
        <v>5.32</v>
      </c>
      <c r="D2296">
        <f t="shared" si="39"/>
        <v>2001</v>
      </c>
    </row>
    <row r="2297" spans="1:4" x14ac:dyDescent="0.35">
      <c r="A2297" s="3">
        <v>37183</v>
      </c>
      <c r="B2297" s="2">
        <v>4.63</v>
      </c>
      <c r="C2297" s="2">
        <v>5.36</v>
      </c>
      <c r="D2297">
        <f t="shared" si="39"/>
        <v>2001</v>
      </c>
    </row>
    <row r="2298" spans="1:4" x14ac:dyDescent="0.35">
      <c r="A2298" s="3">
        <v>37186</v>
      </c>
      <c r="B2298" s="2">
        <v>4.63</v>
      </c>
      <c r="C2298" s="2">
        <v>5.36</v>
      </c>
      <c r="D2298">
        <f t="shared" si="39"/>
        <v>2001</v>
      </c>
    </row>
    <row r="2299" spans="1:4" x14ac:dyDescent="0.35">
      <c r="A2299" s="3">
        <v>37187</v>
      </c>
      <c r="B2299" s="2">
        <v>4.66</v>
      </c>
      <c r="C2299" s="2">
        <v>5.38</v>
      </c>
      <c r="D2299">
        <f t="shared" si="39"/>
        <v>2001</v>
      </c>
    </row>
    <row r="2300" spans="1:4" x14ac:dyDescent="0.35">
      <c r="A2300" s="3">
        <v>37188</v>
      </c>
      <c r="B2300" s="2">
        <v>4.6100000000000003</v>
      </c>
      <c r="C2300" s="2">
        <v>5.32</v>
      </c>
      <c r="D2300">
        <f t="shared" si="39"/>
        <v>2001</v>
      </c>
    </row>
    <row r="2301" spans="1:4" x14ac:dyDescent="0.35">
      <c r="A2301" s="3">
        <v>37189</v>
      </c>
      <c r="B2301" s="2">
        <v>4.5599999999999996</v>
      </c>
      <c r="C2301" s="2">
        <v>5.28</v>
      </c>
      <c r="D2301">
        <f t="shared" si="39"/>
        <v>2001</v>
      </c>
    </row>
    <row r="2302" spans="1:4" x14ac:dyDescent="0.35">
      <c r="A2302" s="3">
        <v>37190</v>
      </c>
      <c r="B2302" s="2">
        <v>4.53</v>
      </c>
      <c r="C2302" s="2">
        <v>5.27</v>
      </c>
      <c r="D2302">
        <f t="shared" si="39"/>
        <v>2001</v>
      </c>
    </row>
    <row r="2303" spans="1:4" x14ac:dyDescent="0.35">
      <c r="A2303" s="3">
        <v>37193</v>
      </c>
      <c r="B2303" s="2">
        <v>4.5</v>
      </c>
      <c r="C2303" s="2">
        <v>5.25</v>
      </c>
      <c r="D2303">
        <f t="shared" si="39"/>
        <v>2001</v>
      </c>
    </row>
    <row r="2304" spans="1:4" x14ac:dyDescent="0.35">
      <c r="A2304" s="3">
        <v>37194</v>
      </c>
      <c r="B2304" s="2">
        <v>4.4400000000000004</v>
      </c>
      <c r="C2304" s="2">
        <v>5.22</v>
      </c>
      <c r="D2304">
        <f t="shared" si="39"/>
        <v>2001</v>
      </c>
    </row>
    <row r="2305" spans="1:4" x14ac:dyDescent="0.35">
      <c r="A2305" s="3">
        <v>37195</v>
      </c>
      <c r="B2305" s="2">
        <v>4.3</v>
      </c>
      <c r="C2305" s="2">
        <v>4.8899999999999997</v>
      </c>
      <c r="D2305">
        <f t="shared" si="39"/>
        <v>2001</v>
      </c>
    </row>
    <row r="2306" spans="1:4" x14ac:dyDescent="0.35">
      <c r="A2306" s="3">
        <v>37196</v>
      </c>
      <c r="B2306" s="2">
        <v>4.24</v>
      </c>
      <c r="C2306" s="2">
        <v>4.79</v>
      </c>
      <c r="D2306">
        <f t="shared" si="39"/>
        <v>2001</v>
      </c>
    </row>
    <row r="2307" spans="1:4" x14ac:dyDescent="0.35">
      <c r="A2307" s="3">
        <v>37197</v>
      </c>
      <c r="B2307" s="2">
        <v>4.37</v>
      </c>
      <c r="C2307" s="2">
        <v>4.96</v>
      </c>
      <c r="D2307">
        <f t="shared" si="39"/>
        <v>2001</v>
      </c>
    </row>
    <row r="2308" spans="1:4" x14ac:dyDescent="0.35">
      <c r="A2308" s="3">
        <v>37200</v>
      </c>
      <c r="B2308" s="2">
        <v>4.3099999999999996</v>
      </c>
      <c r="C2308" s="2">
        <v>4.8600000000000003</v>
      </c>
      <c r="D2308">
        <f t="shared" ref="D2308:D2371" si="40">YEAR(A2308)</f>
        <v>2001</v>
      </c>
    </row>
    <row r="2309" spans="1:4" x14ac:dyDescent="0.35">
      <c r="A2309" s="3">
        <v>37201</v>
      </c>
      <c r="B2309" s="2">
        <v>4.3</v>
      </c>
      <c r="C2309" s="2">
        <v>4.8600000000000003</v>
      </c>
      <c r="D2309">
        <f t="shared" si="40"/>
        <v>2001</v>
      </c>
    </row>
    <row r="2310" spans="1:4" x14ac:dyDescent="0.35">
      <c r="A2310" s="3">
        <v>37202</v>
      </c>
      <c r="B2310" s="2">
        <v>4.22</v>
      </c>
      <c r="C2310" s="2">
        <v>4.79</v>
      </c>
      <c r="D2310">
        <f t="shared" si="40"/>
        <v>2001</v>
      </c>
    </row>
    <row r="2311" spans="1:4" x14ac:dyDescent="0.35">
      <c r="A2311" s="3">
        <v>37203</v>
      </c>
      <c r="B2311" s="2">
        <v>4.32</v>
      </c>
      <c r="C2311" s="2">
        <v>4.87</v>
      </c>
      <c r="D2311">
        <f t="shared" si="40"/>
        <v>2001</v>
      </c>
    </row>
    <row r="2312" spans="1:4" x14ac:dyDescent="0.35">
      <c r="A2312" s="3">
        <v>37204</v>
      </c>
      <c r="B2312" s="2">
        <v>4.34</v>
      </c>
      <c r="C2312" s="2">
        <v>4.88</v>
      </c>
      <c r="D2312">
        <f t="shared" si="40"/>
        <v>2001</v>
      </c>
    </row>
    <row r="2313" spans="1:4" x14ac:dyDescent="0.35">
      <c r="A2313" s="3">
        <v>37207</v>
      </c>
      <c r="B2313" s="2" t="s">
        <v>9</v>
      </c>
      <c r="C2313" s="2" t="s">
        <v>9</v>
      </c>
      <c r="D2313">
        <f t="shared" si="40"/>
        <v>2001</v>
      </c>
    </row>
    <row r="2314" spans="1:4" x14ac:dyDescent="0.35">
      <c r="A2314" s="3">
        <v>37208</v>
      </c>
      <c r="B2314" s="2">
        <v>4.41</v>
      </c>
      <c r="C2314" s="2">
        <v>4.92</v>
      </c>
      <c r="D2314">
        <f t="shared" si="40"/>
        <v>2001</v>
      </c>
    </row>
    <row r="2315" spans="1:4" x14ac:dyDescent="0.35">
      <c r="A2315" s="3">
        <v>37209</v>
      </c>
      <c r="B2315" s="2">
        <v>4.54</v>
      </c>
      <c r="C2315" s="2">
        <v>5.0199999999999996</v>
      </c>
      <c r="D2315">
        <f t="shared" si="40"/>
        <v>2001</v>
      </c>
    </row>
    <row r="2316" spans="1:4" x14ac:dyDescent="0.35">
      <c r="A2316" s="3">
        <v>37210</v>
      </c>
      <c r="B2316" s="2">
        <v>4.79</v>
      </c>
      <c r="C2316" s="2">
        <v>5.22</v>
      </c>
      <c r="D2316">
        <f t="shared" si="40"/>
        <v>2001</v>
      </c>
    </row>
    <row r="2317" spans="1:4" x14ac:dyDescent="0.35">
      <c r="A2317" s="3">
        <v>37211</v>
      </c>
      <c r="B2317" s="2">
        <v>4.91</v>
      </c>
      <c r="C2317" s="2">
        <v>5.3</v>
      </c>
      <c r="D2317">
        <f t="shared" si="40"/>
        <v>2001</v>
      </c>
    </row>
    <row r="2318" spans="1:4" x14ac:dyDescent="0.35">
      <c r="A2318" s="3">
        <v>37214</v>
      </c>
      <c r="B2318" s="2">
        <v>4.8</v>
      </c>
      <c r="C2318" s="2">
        <v>5.22</v>
      </c>
      <c r="D2318">
        <f t="shared" si="40"/>
        <v>2001</v>
      </c>
    </row>
    <row r="2319" spans="1:4" x14ac:dyDescent="0.35">
      <c r="A2319" s="3">
        <v>37215</v>
      </c>
      <c r="B2319" s="2">
        <v>4.88</v>
      </c>
      <c r="C2319" s="2">
        <v>5.3</v>
      </c>
      <c r="D2319">
        <f t="shared" si="40"/>
        <v>2001</v>
      </c>
    </row>
    <row r="2320" spans="1:4" x14ac:dyDescent="0.35">
      <c r="A2320" s="3">
        <v>37216</v>
      </c>
      <c r="B2320" s="2">
        <v>4.9800000000000004</v>
      </c>
      <c r="C2320" s="2">
        <v>5.35</v>
      </c>
      <c r="D2320">
        <f t="shared" si="40"/>
        <v>2001</v>
      </c>
    </row>
    <row r="2321" spans="1:4" x14ac:dyDescent="0.35">
      <c r="A2321" s="3">
        <v>37217</v>
      </c>
      <c r="B2321" s="2" t="s">
        <v>9</v>
      </c>
      <c r="C2321" s="2" t="s">
        <v>9</v>
      </c>
      <c r="D2321">
        <f t="shared" si="40"/>
        <v>2001</v>
      </c>
    </row>
    <row r="2322" spans="1:4" x14ac:dyDescent="0.35">
      <c r="A2322" s="3">
        <v>37218</v>
      </c>
      <c r="B2322" s="2">
        <v>5.04</v>
      </c>
      <c r="C2322" s="2">
        <v>5.39</v>
      </c>
      <c r="D2322">
        <f t="shared" si="40"/>
        <v>2001</v>
      </c>
    </row>
    <row r="2323" spans="1:4" x14ac:dyDescent="0.35">
      <c r="A2323" s="3">
        <v>37221</v>
      </c>
      <c r="B2323" s="2">
        <v>5.05</v>
      </c>
      <c r="C2323" s="2">
        <v>5.39</v>
      </c>
      <c r="D2323">
        <f t="shared" si="40"/>
        <v>2001</v>
      </c>
    </row>
    <row r="2324" spans="1:4" x14ac:dyDescent="0.35">
      <c r="A2324" s="3">
        <v>37222</v>
      </c>
      <c r="B2324" s="2">
        <v>4.9800000000000004</v>
      </c>
      <c r="C2324" s="2">
        <v>5.37</v>
      </c>
      <c r="D2324">
        <f t="shared" si="40"/>
        <v>2001</v>
      </c>
    </row>
    <row r="2325" spans="1:4" x14ac:dyDescent="0.35">
      <c r="A2325" s="3">
        <v>37223</v>
      </c>
      <c r="B2325" s="2">
        <v>4.9800000000000004</v>
      </c>
      <c r="C2325" s="2">
        <v>5.36</v>
      </c>
      <c r="D2325">
        <f t="shared" si="40"/>
        <v>2001</v>
      </c>
    </row>
    <row r="2326" spans="1:4" x14ac:dyDescent="0.35">
      <c r="A2326" s="3">
        <v>37224</v>
      </c>
      <c r="B2326" s="2">
        <v>4.79</v>
      </c>
      <c r="C2326" s="2">
        <v>5.24</v>
      </c>
      <c r="D2326">
        <f t="shared" si="40"/>
        <v>2001</v>
      </c>
    </row>
    <row r="2327" spans="1:4" x14ac:dyDescent="0.35">
      <c r="A2327" s="3">
        <v>37225</v>
      </c>
      <c r="B2327" s="2">
        <v>4.78</v>
      </c>
      <c r="C2327" s="2">
        <v>5.27</v>
      </c>
      <c r="D2327">
        <f t="shared" si="40"/>
        <v>2001</v>
      </c>
    </row>
    <row r="2328" spans="1:4" x14ac:dyDescent="0.35">
      <c r="A2328" s="3">
        <v>37228</v>
      </c>
      <c r="B2328" s="2">
        <v>4.75</v>
      </c>
      <c r="C2328" s="2">
        <v>5.26</v>
      </c>
      <c r="D2328">
        <f t="shared" si="40"/>
        <v>2001</v>
      </c>
    </row>
    <row r="2329" spans="1:4" x14ac:dyDescent="0.35">
      <c r="A2329" s="3">
        <v>37229</v>
      </c>
      <c r="B2329" s="2">
        <v>4.7</v>
      </c>
      <c r="C2329" s="2">
        <v>5.22</v>
      </c>
      <c r="D2329">
        <f t="shared" si="40"/>
        <v>2001</v>
      </c>
    </row>
    <row r="2330" spans="1:4" x14ac:dyDescent="0.35">
      <c r="A2330" s="3">
        <v>37230</v>
      </c>
      <c r="B2330" s="2">
        <v>4.92</v>
      </c>
      <c r="C2330" s="2">
        <v>5.35</v>
      </c>
      <c r="D2330">
        <f t="shared" si="40"/>
        <v>2001</v>
      </c>
    </row>
    <row r="2331" spans="1:4" x14ac:dyDescent="0.35">
      <c r="A2331" s="3">
        <v>37231</v>
      </c>
      <c r="B2331" s="2">
        <v>5.04</v>
      </c>
      <c r="C2331" s="2">
        <v>5.47</v>
      </c>
      <c r="D2331">
        <f t="shared" si="40"/>
        <v>2001</v>
      </c>
    </row>
    <row r="2332" spans="1:4" x14ac:dyDescent="0.35">
      <c r="A2332" s="3">
        <v>37232</v>
      </c>
      <c r="B2332" s="2">
        <v>5.2</v>
      </c>
      <c r="C2332" s="2">
        <v>5.6</v>
      </c>
      <c r="D2332">
        <f t="shared" si="40"/>
        <v>2001</v>
      </c>
    </row>
    <row r="2333" spans="1:4" x14ac:dyDescent="0.35">
      <c r="A2333" s="3">
        <v>37235</v>
      </c>
      <c r="B2333" s="2">
        <v>5.17</v>
      </c>
      <c r="C2333" s="2">
        <v>5.58</v>
      </c>
      <c r="D2333">
        <f t="shared" si="40"/>
        <v>2001</v>
      </c>
    </row>
    <row r="2334" spans="1:4" x14ac:dyDescent="0.35">
      <c r="A2334" s="3">
        <v>37236</v>
      </c>
      <c r="B2334" s="2">
        <v>5.13</v>
      </c>
      <c r="C2334" s="2">
        <v>5.55</v>
      </c>
      <c r="D2334">
        <f t="shared" si="40"/>
        <v>2001</v>
      </c>
    </row>
    <row r="2335" spans="1:4" x14ac:dyDescent="0.35">
      <c r="A2335" s="3">
        <v>37237</v>
      </c>
      <c r="B2335" s="2">
        <v>5.0199999999999996</v>
      </c>
      <c r="C2335" s="2">
        <v>5.47</v>
      </c>
      <c r="D2335">
        <f t="shared" si="40"/>
        <v>2001</v>
      </c>
    </row>
    <row r="2336" spans="1:4" x14ac:dyDescent="0.35">
      <c r="A2336" s="3">
        <v>37238</v>
      </c>
      <c r="B2336" s="2">
        <v>5.13</v>
      </c>
      <c r="C2336" s="2">
        <v>5.53</v>
      </c>
      <c r="D2336">
        <f t="shared" si="40"/>
        <v>2001</v>
      </c>
    </row>
    <row r="2337" spans="1:4" x14ac:dyDescent="0.35">
      <c r="A2337" s="3">
        <v>37239</v>
      </c>
      <c r="B2337" s="2">
        <v>5.24</v>
      </c>
      <c r="C2337" s="2">
        <v>5.59</v>
      </c>
      <c r="D2337">
        <f t="shared" si="40"/>
        <v>2001</v>
      </c>
    </row>
    <row r="2338" spans="1:4" x14ac:dyDescent="0.35">
      <c r="A2338" s="3">
        <v>37242</v>
      </c>
      <c r="B2338" s="2">
        <v>5.26</v>
      </c>
      <c r="C2338" s="2">
        <v>5.61</v>
      </c>
      <c r="D2338">
        <f t="shared" si="40"/>
        <v>2001</v>
      </c>
    </row>
    <row r="2339" spans="1:4" x14ac:dyDescent="0.35">
      <c r="A2339" s="3">
        <v>37243</v>
      </c>
      <c r="B2339" s="2">
        <v>5.16</v>
      </c>
      <c r="C2339" s="2">
        <v>5.52</v>
      </c>
      <c r="D2339">
        <f t="shared" si="40"/>
        <v>2001</v>
      </c>
    </row>
    <row r="2340" spans="1:4" x14ac:dyDescent="0.35">
      <c r="A2340" s="3">
        <v>37244</v>
      </c>
      <c r="B2340" s="2">
        <v>5.08</v>
      </c>
      <c r="C2340" s="2">
        <v>5.45</v>
      </c>
      <c r="D2340">
        <f t="shared" si="40"/>
        <v>2001</v>
      </c>
    </row>
    <row r="2341" spans="1:4" x14ac:dyDescent="0.35">
      <c r="A2341" s="3">
        <v>37245</v>
      </c>
      <c r="B2341" s="2">
        <v>5.08</v>
      </c>
      <c r="C2341" s="2">
        <v>5.43</v>
      </c>
      <c r="D2341">
        <f t="shared" si="40"/>
        <v>2001</v>
      </c>
    </row>
    <row r="2342" spans="1:4" x14ac:dyDescent="0.35">
      <c r="A2342" s="3">
        <v>37246</v>
      </c>
      <c r="B2342" s="2">
        <v>5.12</v>
      </c>
      <c r="C2342" s="2">
        <v>5.45</v>
      </c>
      <c r="D2342">
        <f t="shared" si="40"/>
        <v>2001</v>
      </c>
    </row>
    <row r="2343" spans="1:4" x14ac:dyDescent="0.35">
      <c r="A2343" s="3">
        <v>37249</v>
      </c>
      <c r="B2343" s="2">
        <v>5.18</v>
      </c>
      <c r="C2343" s="2">
        <v>5.49</v>
      </c>
      <c r="D2343">
        <f t="shared" si="40"/>
        <v>2001</v>
      </c>
    </row>
    <row r="2344" spans="1:4" x14ac:dyDescent="0.35">
      <c r="A2344" s="3">
        <v>37250</v>
      </c>
      <c r="B2344" s="2" t="s">
        <v>9</v>
      </c>
      <c r="C2344" s="2" t="s">
        <v>9</v>
      </c>
      <c r="D2344">
        <f t="shared" si="40"/>
        <v>2001</v>
      </c>
    </row>
    <row r="2345" spans="1:4" x14ac:dyDescent="0.35">
      <c r="A2345" s="3">
        <v>37251</v>
      </c>
      <c r="B2345" s="2">
        <v>5.22</v>
      </c>
      <c r="C2345" s="2">
        <v>5.52</v>
      </c>
      <c r="D2345">
        <f t="shared" si="40"/>
        <v>2001</v>
      </c>
    </row>
    <row r="2346" spans="1:4" x14ac:dyDescent="0.35">
      <c r="A2346" s="3">
        <v>37252</v>
      </c>
      <c r="B2346" s="2">
        <v>5.13</v>
      </c>
      <c r="C2346" s="2">
        <v>5.49</v>
      </c>
      <c r="D2346">
        <f t="shared" si="40"/>
        <v>2001</v>
      </c>
    </row>
    <row r="2347" spans="1:4" x14ac:dyDescent="0.35">
      <c r="A2347" s="3">
        <v>37253</v>
      </c>
      <c r="B2347" s="2">
        <v>5.15</v>
      </c>
      <c r="C2347" s="2">
        <v>5.54</v>
      </c>
      <c r="D2347">
        <f t="shared" si="40"/>
        <v>2001</v>
      </c>
    </row>
    <row r="2348" spans="1:4" x14ac:dyDescent="0.35">
      <c r="A2348" s="3">
        <v>37256</v>
      </c>
      <c r="B2348" s="2">
        <v>5.07</v>
      </c>
      <c r="C2348" s="2">
        <v>5.48</v>
      </c>
      <c r="D2348">
        <f t="shared" si="40"/>
        <v>2001</v>
      </c>
    </row>
    <row r="2349" spans="1:4" x14ac:dyDescent="0.35">
      <c r="A2349" s="3">
        <v>37257</v>
      </c>
      <c r="B2349" s="2" t="s">
        <v>9</v>
      </c>
      <c r="C2349" s="2" t="s">
        <v>9</v>
      </c>
      <c r="D2349">
        <f t="shared" si="40"/>
        <v>2002</v>
      </c>
    </row>
    <row r="2350" spans="1:4" x14ac:dyDescent="0.35">
      <c r="A2350" s="3">
        <v>37258</v>
      </c>
      <c r="B2350" s="2">
        <v>5.2</v>
      </c>
      <c r="C2350" s="2">
        <v>5.56</v>
      </c>
      <c r="D2350">
        <f t="shared" si="40"/>
        <v>2002</v>
      </c>
    </row>
    <row r="2351" spans="1:4" x14ac:dyDescent="0.35">
      <c r="A2351" s="3">
        <v>37259</v>
      </c>
      <c r="B2351" s="2">
        <v>5.16</v>
      </c>
      <c r="C2351" s="2">
        <v>5.54</v>
      </c>
      <c r="D2351">
        <f t="shared" si="40"/>
        <v>2002</v>
      </c>
    </row>
    <row r="2352" spans="1:4" x14ac:dyDescent="0.35">
      <c r="A2352" s="3">
        <v>37260</v>
      </c>
      <c r="B2352" s="2">
        <v>5.18</v>
      </c>
      <c r="C2352" s="2">
        <v>5.57</v>
      </c>
      <c r="D2352">
        <f t="shared" si="40"/>
        <v>2002</v>
      </c>
    </row>
    <row r="2353" spans="1:4" x14ac:dyDescent="0.35">
      <c r="A2353" s="3">
        <v>37263</v>
      </c>
      <c r="B2353" s="2">
        <v>5.09</v>
      </c>
      <c r="C2353" s="2">
        <v>5.49</v>
      </c>
      <c r="D2353">
        <f t="shared" si="40"/>
        <v>2002</v>
      </c>
    </row>
    <row r="2354" spans="1:4" x14ac:dyDescent="0.35">
      <c r="A2354" s="3">
        <v>37264</v>
      </c>
      <c r="B2354" s="2">
        <v>5.0999999999999996</v>
      </c>
      <c r="C2354" s="2">
        <v>5.51</v>
      </c>
      <c r="D2354">
        <f t="shared" si="40"/>
        <v>2002</v>
      </c>
    </row>
    <row r="2355" spans="1:4" x14ac:dyDescent="0.35">
      <c r="A2355" s="3">
        <v>37265</v>
      </c>
      <c r="B2355" s="2">
        <v>5.0999999999999996</v>
      </c>
      <c r="C2355" s="2">
        <v>5.51</v>
      </c>
      <c r="D2355">
        <f t="shared" si="40"/>
        <v>2002</v>
      </c>
    </row>
    <row r="2356" spans="1:4" x14ac:dyDescent="0.35">
      <c r="A2356" s="3">
        <v>37266</v>
      </c>
      <c r="B2356" s="2">
        <v>5</v>
      </c>
      <c r="C2356" s="2">
        <v>5.42</v>
      </c>
      <c r="D2356">
        <f t="shared" si="40"/>
        <v>2002</v>
      </c>
    </row>
    <row r="2357" spans="1:4" x14ac:dyDescent="0.35">
      <c r="A2357" s="3">
        <v>37267</v>
      </c>
      <c r="B2357" s="2">
        <v>4.92</v>
      </c>
      <c r="C2357" s="2">
        <v>5.37</v>
      </c>
      <c r="D2357">
        <f t="shared" si="40"/>
        <v>2002</v>
      </c>
    </row>
    <row r="2358" spans="1:4" x14ac:dyDescent="0.35">
      <c r="A2358" s="3">
        <v>37270</v>
      </c>
      <c r="B2358" s="2">
        <v>4.91</v>
      </c>
      <c r="C2358" s="2">
        <v>5.38</v>
      </c>
      <c r="D2358">
        <f t="shared" si="40"/>
        <v>2002</v>
      </c>
    </row>
    <row r="2359" spans="1:4" x14ac:dyDescent="0.35">
      <c r="A2359" s="3">
        <v>37271</v>
      </c>
      <c r="B2359" s="2">
        <v>4.88</v>
      </c>
      <c r="C2359" s="2">
        <v>5.34</v>
      </c>
      <c r="D2359">
        <f t="shared" si="40"/>
        <v>2002</v>
      </c>
    </row>
    <row r="2360" spans="1:4" x14ac:dyDescent="0.35">
      <c r="A2360" s="3">
        <v>37272</v>
      </c>
      <c r="B2360" s="2">
        <v>4.88</v>
      </c>
      <c r="C2360" s="2">
        <v>5.36</v>
      </c>
      <c r="D2360">
        <f t="shared" si="40"/>
        <v>2002</v>
      </c>
    </row>
    <row r="2361" spans="1:4" x14ac:dyDescent="0.35">
      <c r="A2361" s="3">
        <v>37273</v>
      </c>
      <c r="B2361" s="2">
        <v>4.9800000000000004</v>
      </c>
      <c r="C2361" s="2">
        <v>5.41</v>
      </c>
      <c r="D2361">
        <f t="shared" si="40"/>
        <v>2002</v>
      </c>
    </row>
    <row r="2362" spans="1:4" x14ac:dyDescent="0.35">
      <c r="A2362" s="3">
        <v>37274</v>
      </c>
      <c r="B2362" s="2">
        <v>4.9400000000000004</v>
      </c>
      <c r="C2362" s="2">
        <v>5.36</v>
      </c>
      <c r="D2362">
        <f t="shared" si="40"/>
        <v>2002</v>
      </c>
    </row>
    <row r="2363" spans="1:4" x14ac:dyDescent="0.35">
      <c r="A2363" s="3">
        <v>37277</v>
      </c>
      <c r="B2363" s="2" t="s">
        <v>9</v>
      </c>
      <c r="C2363" s="2" t="s">
        <v>9</v>
      </c>
      <c r="D2363">
        <f t="shared" si="40"/>
        <v>2002</v>
      </c>
    </row>
    <row r="2364" spans="1:4" x14ac:dyDescent="0.35">
      <c r="A2364" s="3">
        <v>37278</v>
      </c>
      <c r="B2364" s="2">
        <v>4.96</v>
      </c>
      <c r="C2364" s="2">
        <v>5.39</v>
      </c>
      <c r="D2364">
        <f t="shared" si="40"/>
        <v>2002</v>
      </c>
    </row>
    <row r="2365" spans="1:4" x14ac:dyDescent="0.35">
      <c r="A2365" s="3">
        <v>37279</v>
      </c>
      <c r="B2365" s="2">
        <v>5.05</v>
      </c>
      <c r="C2365" s="2">
        <v>5.48</v>
      </c>
      <c r="D2365">
        <f t="shared" si="40"/>
        <v>2002</v>
      </c>
    </row>
    <row r="2366" spans="1:4" x14ac:dyDescent="0.35">
      <c r="A2366" s="3">
        <v>37280</v>
      </c>
      <c r="B2366" s="2">
        <v>5.07</v>
      </c>
      <c r="C2366" s="2">
        <v>5.47</v>
      </c>
      <c r="D2366">
        <f t="shared" si="40"/>
        <v>2002</v>
      </c>
    </row>
    <row r="2367" spans="1:4" x14ac:dyDescent="0.35">
      <c r="A2367" s="3">
        <v>37281</v>
      </c>
      <c r="B2367" s="2">
        <v>5.0999999999999996</v>
      </c>
      <c r="C2367" s="2">
        <v>5.47</v>
      </c>
      <c r="D2367">
        <f t="shared" si="40"/>
        <v>2002</v>
      </c>
    </row>
    <row r="2368" spans="1:4" x14ac:dyDescent="0.35">
      <c r="A2368" s="3">
        <v>37284</v>
      </c>
      <c r="B2368" s="2">
        <v>5.12</v>
      </c>
      <c r="C2368" s="2">
        <v>5.47</v>
      </c>
      <c r="D2368">
        <f t="shared" si="40"/>
        <v>2002</v>
      </c>
    </row>
    <row r="2369" spans="1:4" x14ac:dyDescent="0.35">
      <c r="A2369" s="3">
        <v>37285</v>
      </c>
      <c r="B2369" s="2">
        <v>5.0199999999999996</v>
      </c>
      <c r="C2369" s="2">
        <v>5.4</v>
      </c>
      <c r="D2369">
        <f t="shared" si="40"/>
        <v>2002</v>
      </c>
    </row>
    <row r="2370" spans="1:4" x14ac:dyDescent="0.35">
      <c r="A2370" s="3">
        <v>37286</v>
      </c>
      <c r="B2370" s="2">
        <v>5.0199999999999996</v>
      </c>
      <c r="C2370" s="2">
        <v>5.41</v>
      </c>
      <c r="D2370">
        <f t="shared" si="40"/>
        <v>2002</v>
      </c>
    </row>
    <row r="2371" spans="1:4" x14ac:dyDescent="0.35">
      <c r="A2371" s="3">
        <v>37287</v>
      </c>
      <c r="B2371" s="2">
        <v>5.07</v>
      </c>
      <c r="C2371" s="2">
        <v>5.44</v>
      </c>
      <c r="D2371">
        <f t="shared" si="40"/>
        <v>2002</v>
      </c>
    </row>
    <row r="2372" spans="1:4" x14ac:dyDescent="0.35">
      <c r="A2372" s="3">
        <v>37288</v>
      </c>
      <c r="B2372" s="2">
        <v>5.0199999999999996</v>
      </c>
      <c r="C2372" s="2">
        <v>5.4</v>
      </c>
      <c r="D2372">
        <f t="shared" ref="D2372:D2435" si="41">YEAR(A2372)</f>
        <v>2002</v>
      </c>
    </row>
    <row r="2373" spans="1:4" x14ac:dyDescent="0.35">
      <c r="A2373" s="3">
        <v>37291</v>
      </c>
      <c r="B2373" s="2">
        <v>4.9400000000000004</v>
      </c>
      <c r="C2373" s="2">
        <v>5.35</v>
      </c>
      <c r="D2373">
        <f t="shared" si="41"/>
        <v>2002</v>
      </c>
    </row>
    <row r="2374" spans="1:4" x14ac:dyDescent="0.35">
      <c r="A2374" s="3">
        <v>37292</v>
      </c>
      <c r="B2374" s="2">
        <v>4.92</v>
      </c>
      <c r="C2374" s="2">
        <v>5.35</v>
      </c>
      <c r="D2374">
        <f t="shared" si="41"/>
        <v>2002</v>
      </c>
    </row>
    <row r="2375" spans="1:4" x14ac:dyDescent="0.35">
      <c r="A2375" s="3">
        <v>37293</v>
      </c>
      <c r="B2375" s="2">
        <v>4.92</v>
      </c>
      <c r="C2375" s="2">
        <v>5.38</v>
      </c>
      <c r="D2375">
        <f t="shared" si="41"/>
        <v>2002</v>
      </c>
    </row>
    <row r="2376" spans="1:4" x14ac:dyDescent="0.35">
      <c r="A2376" s="3">
        <v>37294</v>
      </c>
      <c r="B2376" s="2">
        <v>4.93</v>
      </c>
      <c r="C2376" s="2">
        <v>5.42</v>
      </c>
      <c r="D2376">
        <f t="shared" si="41"/>
        <v>2002</v>
      </c>
    </row>
    <row r="2377" spans="1:4" x14ac:dyDescent="0.35">
      <c r="A2377" s="3">
        <v>37295</v>
      </c>
      <c r="B2377" s="2">
        <v>4.9000000000000004</v>
      </c>
      <c r="C2377" s="2">
        <v>5.39</v>
      </c>
      <c r="D2377">
        <f t="shared" si="41"/>
        <v>2002</v>
      </c>
    </row>
    <row r="2378" spans="1:4" x14ac:dyDescent="0.35">
      <c r="A2378" s="3">
        <v>37298</v>
      </c>
      <c r="B2378" s="2">
        <v>4.91</v>
      </c>
      <c r="C2378" s="2">
        <v>5.41</v>
      </c>
      <c r="D2378">
        <f t="shared" si="41"/>
        <v>2002</v>
      </c>
    </row>
    <row r="2379" spans="1:4" x14ac:dyDescent="0.35">
      <c r="A2379" s="3">
        <v>37299</v>
      </c>
      <c r="B2379" s="2">
        <v>4.97</v>
      </c>
      <c r="C2379" s="2">
        <v>5.45</v>
      </c>
      <c r="D2379">
        <f t="shared" si="41"/>
        <v>2002</v>
      </c>
    </row>
    <row r="2380" spans="1:4" x14ac:dyDescent="0.35">
      <c r="A2380" s="3">
        <v>37300</v>
      </c>
      <c r="B2380" s="2">
        <v>5.01</v>
      </c>
      <c r="C2380" s="2">
        <v>5.47</v>
      </c>
      <c r="D2380">
        <f t="shared" si="41"/>
        <v>2002</v>
      </c>
    </row>
    <row r="2381" spans="1:4" x14ac:dyDescent="0.35">
      <c r="A2381" s="3">
        <v>37301</v>
      </c>
      <c r="B2381" s="2">
        <v>4.95</v>
      </c>
      <c r="C2381" s="2">
        <v>5.42</v>
      </c>
      <c r="D2381">
        <f t="shared" si="41"/>
        <v>2002</v>
      </c>
    </row>
    <row r="2382" spans="1:4" x14ac:dyDescent="0.35">
      <c r="A2382" s="3">
        <v>37302</v>
      </c>
      <c r="B2382" s="2">
        <v>4.8600000000000003</v>
      </c>
      <c r="C2382" s="2">
        <v>5.37</v>
      </c>
      <c r="D2382">
        <f t="shared" si="41"/>
        <v>2002</v>
      </c>
    </row>
    <row r="2383" spans="1:4" x14ac:dyDescent="0.35">
      <c r="A2383" s="3">
        <v>37305</v>
      </c>
      <c r="B2383" s="2" t="s">
        <v>9</v>
      </c>
      <c r="C2383" s="2" t="s">
        <v>9</v>
      </c>
      <c r="D2383">
        <f t="shared" si="41"/>
        <v>2002</v>
      </c>
    </row>
    <row r="2384" spans="1:4" x14ac:dyDescent="0.35">
      <c r="A2384" s="3">
        <v>37306</v>
      </c>
      <c r="B2384" s="2">
        <v>4.88</v>
      </c>
      <c r="C2384" s="2">
        <v>5.54</v>
      </c>
      <c r="D2384">
        <f t="shared" si="41"/>
        <v>2002</v>
      </c>
    </row>
    <row r="2385" spans="1:4" x14ac:dyDescent="0.35">
      <c r="A2385" s="3">
        <v>37307</v>
      </c>
      <c r="B2385" s="2">
        <v>4.88</v>
      </c>
      <c r="C2385" s="2">
        <v>5.53</v>
      </c>
      <c r="D2385">
        <f t="shared" si="41"/>
        <v>2002</v>
      </c>
    </row>
    <row r="2386" spans="1:4" x14ac:dyDescent="0.35">
      <c r="A2386" s="3">
        <v>37308</v>
      </c>
      <c r="B2386" s="2">
        <v>4.88</v>
      </c>
      <c r="C2386" s="2">
        <v>5.53</v>
      </c>
      <c r="D2386">
        <f t="shared" si="41"/>
        <v>2002</v>
      </c>
    </row>
    <row r="2387" spans="1:4" x14ac:dyDescent="0.35">
      <c r="A2387" s="3">
        <v>37309</v>
      </c>
      <c r="B2387" s="2">
        <v>4.84</v>
      </c>
      <c r="C2387" s="2">
        <v>5.48</v>
      </c>
      <c r="D2387">
        <f t="shared" si="41"/>
        <v>2002</v>
      </c>
    </row>
    <row r="2388" spans="1:4" x14ac:dyDescent="0.35">
      <c r="A2388" s="3">
        <v>37312</v>
      </c>
      <c r="B2388" s="2">
        <v>4.8600000000000003</v>
      </c>
      <c r="C2388" s="2">
        <v>5.51</v>
      </c>
      <c r="D2388">
        <f t="shared" si="41"/>
        <v>2002</v>
      </c>
    </row>
    <row r="2389" spans="1:4" x14ac:dyDescent="0.35">
      <c r="A2389" s="3">
        <v>37313</v>
      </c>
      <c r="B2389" s="2">
        <v>4.93</v>
      </c>
      <c r="C2389" s="2">
        <v>5.53</v>
      </c>
      <c r="D2389">
        <f t="shared" si="41"/>
        <v>2002</v>
      </c>
    </row>
    <row r="2390" spans="1:4" x14ac:dyDescent="0.35">
      <c r="A2390" s="3">
        <v>37314</v>
      </c>
      <c r="B2390" s="2">
        <v>4.84</v>
      </c>
      <c r="C2390" s="2">
        <v>5.51</v>
      </c>
      <c r="D2390">
        <f t="shared" si="41"/>
        <v>2002</v>
      </c>
    </row>
    <row r="2391" spans="1:4" x14ac:dyDescent="0.35">
      <c r="A2391" s="3">
        <v>37315</v>
      </c>
      <c r="B2391" s="2">
        <v>4.88</v>
      </c>
      <c r="C2391" s="2">
        <v>5.54</v>
      </c>
      <c r="D2391">
        <f t="shared" si="41"/>
        <v>2002</v>
      </c>
    </row>
    <row r="2392" spans="1:4" x14ac:dyDescent="0.35">
      <c r="A2392" s="3">
        <v>37316</v>
      </c>
      <c r="B2392" s="2">
        <v>4.9800000000000004</v>
      </c>
      <c r="C2392" s="2">
        <v>5.6</v>
      </c>
      <c r="D2392">
        <f t="shared" si="41"/>
        <v>2002</v>
      </c>
    </row>
    <row r="2393" spans="1:4" x14ac:dyDescent="0.35">
      <c r="A2393" s="3">
        <v>37319</v>
      </c>
      <c r="B2393" s="2">
        <v>5.0199999999999996</v>
      </c>
      <c r="C2393" s="2">
        <v>5.61</v>
      </c>
      <c r="D2393">
        <f t="shared" si="41"/>
        <v>2002</v>
      </c>
    </row>
    <row r="2394" spans="1:4" x14ac:dyDescent="0.35">
      <c r="A2394" s="3">
        <v>37320</v>
      </c>
      <c r="B2394" s="2">
        <v>5.0199999999999996</v>
      </c>
      <c r="C2394" s="2">
        <v>5.6</v>
      </c>
      <c r="D2394">
        <f t="shared" si="41"/>
        <v>2002</v>
      </c>
    </row>
    <row r="2395" spans="1:4" x14ac:dyDescent="0.35">
      <c r="A2395" s="3">
        <v>37321</v>
      </c>
      <c r="B2395" s="2">
        <v>5.0599999999999996</v>
      </c>
      <c r="C2395" s="2">
        <v>5.67</v>
      </c>
      <c r="D2395">
        <f t="shared" si="41"/>
        <v>2002</v>
      </c>
    </row>
    <row r="2396" spans="1:4" x14ac:dyDescent="0.35">
      <c r="A2396" s="3">
        <v>37322</v>
      </c>
      <c r="B2396" s="2">
        <v>5.22</v>
      </c>
      <c r="C2396" s="2">
        <v>5.76</v>
      </c>
      <c r="D2396">
        <f t="shared" si="41"/>
        <v>2002</v>
      </c>
    </row>
    <row r="2397" spans="1:4" x14ac:dyDescent="0.35">
      <c r="A2397" s="3">
        <v>37323</v>
      </c>
      <c r="B2397" s="2">
        <v>5.33</v>
      </c>
      <c r="C2397" s="2">
        <v>5.83</v>
      </c>
      <c r="D2397">
        <f t="shared" si="41"/>
        <v>2002</v>
      </c>
    </row>
    <row r="2398" spans="1:4" x14ac:dyDescent="0.35">
      <c r="A2398" s="3">
        <v>37326</v>
      </c>
      <c r="B2398" s="2">
        <v>5.33</v>
      </c>
      <c r="C2398" s="2">
        <v>5.81</v>
      </c>
      <c r="D2398">
        <f t="shared" si="41"/>
        <v>2002</v>
      </c>
    </row>
    <row r="2399" spans="1:4" x14ac:dyDescent="0.35">
      <c r="A2399" s="3">
        <v>37327</v>
      </c>
      <c r="B2399" s="2">
        <v>5.32</v>
      </c>
      <c r="C2399" s="2">
        <v>5.84</v>
      </c>
      <c r="D2399">
        <f t="shared" si="41"/>
        <v>2002</v>
      </c>
    </row>
    <row r="2400" spans="1:4" x14ac:dyDescent="0.35">
      <c r="A2400" s="3">
        <v>37328</v>
      </c>
      <c r="B2400" s="2">
        <v>5.28</v>
      </c>
      <c r="C2400" s="2">
        <v>5.83</v>
      </c>
      <c r="D2400">
        <f t="shared" si="41"/>
        <v>2002</v>
      </c>
    </row>
    <row r="2401" spans="1:4" x14ac:dyDescent="0.35">
      <c r="A2401" s="3">
        <v>37329</v>
      </c>
      <c r="B2401" s="2">
        <v>5.4</v>
      </c>
      <c r="C2401" s="2">
        <v>5.9</v>
      </c>
      <c r="D2401">
        <f t="shared" si="41"/>
        <v>2002</v>
      </c>
    </row>
    <row r="2402" spans="1:4" x14ac:dyDescent="0.35">
      <c r="A2402" s="3">
        <v>37330</v>
      </c>
      <c r="B2402" s="2">
        <v>5.35</v>
      </c>
      <c r="C2402" s="2">
        <v>5.86</v>
      </c>
      <c r="D2402">
        <f t="shared" si="41"/>
        <v>2002</v>
      </c>
    </row>
    <row r="2403" spans="1:4" x14ac:dyDescent="0.35">
      <c r="A2403" s="3">
        <v>37333</v>
      </c>
      <c r="B2403" s="2">
        <v>5.32</v>
      </c>
      <c r="C2403" s="2">
        <v>5.83</v>
      </c>
      <c r="D2403">
        <f t="shared" si="41"/>
        <v>2002</v>
      </c>
    </row>
    <row r="2404" spans="1:4" x14ac:dyDescent="0.35">
      <c r="A2404" s="3">
        <v>37334</v>
      </c>
      <c r="B2404" s="2">
        <v>5.33</v>
      </c>
      <c r="C2404" s="2">
        <v>5.86</v>
      </c>
      <c r="D2404">
        <f t="shared" si="41"/>
        <v>2002</v>
      </c>
    </row>
    <row r="2405" spans="1:4" x14ac:dyDescent="0.35">
      <c r="A2405" s="3">
        <v>37335</v>
      </c>
      <c r="B2405" s="2">
        <v>5.4</v>
      </c>
      <c r="C2405" s="2">
        <v>5.89</v>
      </c>
      <c r="D2405">
        <f t="shared" si="41"/>
        <v>2002</v>
      </c>
    </row>
    <row r="2406" spans="1:4" x14ac:dyDescent="0.35">
      <c r="A2406" s="3">
        <v>37336</v>
      </c>
      <c r="B2406" s="2">
        <v>5.39</v>
      </c>
      <c r="C2406" s="2">
        <v>5.87</v>
      </c>
      <c r="D2406">
        <f t="shared" si="41"/>
        <v>2002</v>
      </c>
    </row>
    <row r="2407" spans="1:4" x14ac:dyDescent="0.35">
      <c r="A2407" s="3">
        <v>37337</v>
      </c>
      <c r="B2407" s="2">
        <v>5.4</v>
      </c>
      <c r="C2407" s="2">
        <v>5.89</v>
      </c>
      <c r="D2407">
        <f t="shared" si="41"/>
        <v>2002</v>
      </c>
    </row>
    <row r="2408" spans="1:4" x14ac:dyDescent="0.35">
      <c r="A2408" s="3">
        <v>37340</v>
      </c>
      <c r="B2408" s="2">
        <v>5.41</v>
      </c>
      <c r="C2408" s="2">
        <v>5.91</v>
      </c>
      <c r="D2408">
        <f t="shared" si="41"/>
        <v>2002</v>
      </c>
    </row>
    <row r="2409" spans="1:4" x14ac:dyDescent="0.35">
      <c r="A2409" s="3">
        <v>37341</v>
      </c>
      <c r="B2409" s="2">
        <v>5.35</v>
      </c>
      <c r="C2409" s="2">
        <v>5.84</v>
      </c>
      <c r="D2409">
        <f t="shared" si="41"/>
        <v>2002</v>
      </c>
    </row>
    <row r="2410" spans="1:4" x14ac:dyDescent="0.35">
      <c r="A2410" s="3">
        <v>37342</v>
      </c>
      <c r="B2410" s="2">
        <v>5.35</v>
      </c>
      <c r="C2410" s="2">
        <v>5.86</v>
      </c>
      <c r="D2410">
        <f t="shared" si="41"/>
        <v>2002</v>
      </c>
    </row>
    <row r="2411" spans="1:4" x14ac:dyDescent="0.35">
      <c r="A2411" s="3">
        <v>37343</v>
      </c>
      <c r="B2411" s="2">
        <v>5.42</v>
      </c>
      <c r="C2411" s="2">
        <v>5.91</v>
      </c>
      <c r="D2411">
        <f t="shared" si="41"/>
        <v>2002</v>
      </c>
    </row>
    <row r="2412" spans="1:4" x14ac:dyDescent="0.35">
      <c r="A2412" s="3">
        <v>37344</v>
      </c>
      <c r="B2412" s="2" t="s">
        <v>9</v>
      </c>
      <c r="C2412" s="2" t="s">
        <v>9</v>
      </c>
      <c r="D2412">
        <f t="shared" si="41"/>
        <v>2002</v>
      </c>
    </row>
    <row r="2413" spans="1:4" x14ac:dyDescent="0.35">
      <c r="A2413" s="3">
        <v>37347</v>
      </c>
      <c r="B2413" s="2">
        <v>5.44</v>
      </c>
      <c r="C2413" s="2">
        <v>5.92</v>
      </c>
      <c r="D2413">
        <f t="shared" si="41"/>
        <v>2002</v>
      </c>
    </row>
    <row r="2414" spans="1:4" x14ac:dyDescent="0.35">
      <c r="A2414" s="3">
        <v>37348</v>
      </c>
      <c r="B2414" s="2">
        <v>5.36</v>
      </c>
      <c r="C2414" s="2">
        <v>5.86</v>
      </c>
      <c r="D2414">
        <f t="shared" si="41"/>
        <v>2002</v>
      </c>
    </row>
    <row r="2415" spans="1:4" x14ac:dyDescent="0.35">
      <c r="A2415" s="3">
        <v>37349</v>
      </c>
      <c r="B2415" s="2">
        <v>5.3</v>
      </c>
      <c r="C2415" s="2">
        <v>5.82</v>
      </c>
      <c r="D2415">
        <f t="shared" si="41"/>
        <v>2002</v>
      </c>
    </row>
    <row r="2416" spans="1:4" x14ac:dyDescent="0.35">
      <c r="A2416" s="3">
        <v>37350</v>
      </c>
      <c r="B2416" s="2">
        <v>5.28</v>
      </c>
      <c r="C2416" s="2">
        <v>5.82</v>
      </c>
      <c r="D2416">
        <f t="shared" si="41"/>
        <v>2002</v>
      </c>
    </row>
    <row r="2417" spans="1:4" x14ac:dyDescent="0.35">
      <c r="A2417" s="3">
        <v>37351</v>
      </c>
      <c r="B2417" s="2">
        <v>5.22</v>
      </c>
      <c r="C2417" s="2">
        <v>5.79</v>
      </c>
      <c r="D2417">
        <f t="shared" si="41"/>
        <v>2002</v>
      </c>
    </row>
    <row r="2418" spans="1:4" x14ac:dyDescent="0.35">
      <c r="A2418" s="3">
        <v>37354</v>
      </c>
      <c r="B2418" s="2">
        <v>5.25</v>
      </c>
      <c r="C2418" s="2">
        <v>5.82</v>
      </c>
      <c r="D2418">
        <f t="shared" si="41"/>
        <v>2002</v>
      </c>
    </row>
    <row r="2419" spans="1:4" x14ac:dyDescent="0.35">
      <c r="A2419" s="3">
        <v>37355</v>
      </c>
      <c r="B2419" s="2">
        <v>5.22</v>
      </c>
      <c r="C2419" s="2">
        <v>5.79</v>
      </c>
      <c r="D2419">
        <f t="shared" si="41"/>
        <v>2002</v>
      </c>
    </row>
    <row r="2420" spans="1:4" x14ac:dyDescent="0.35">
      <c r="A2420" s="3">
        <v>37356</v>
      </c>
      <c r="B2420" s="2">
        <v>5.24</v>
      </c>
      <c r="C2420" s="2">
        <v>5.78</v>
      </c>
      <c r="D2420">
        <f t="shared" si="41"/>
        <v>2002</v>
      </c>
    </row>
    <row r="2421" spans="1:4" x14ac:dyDescent="0.35">
      <c r="A2421" s="3">
        <v>37357</v>
      </c>
      <c r="B2421" s="2">
        <v>5.22</v>
      </c>
      <c r="C2421" s="2">
        <v>5.78</v>
      </c>
      <c r="D2421">
        <f t="shared" si="41"/>
        <v>2002</v>
      </c>
    </row>
    <row r="2422" spans="1:4" x14ac:dyDescent="0.35">
      <c r="A2422" s="3">
        <v>37358</v>
      </c>
      <c r="B2422" s="2">
        <v>5.18</v>
      </c>
      <c r="C2422" s="2">
        <v>5.79</v>
      </c>
      <c r="D2422">
        <f t="shared" si="41"/>
        <v>2002</v>
      </c>
    </row>
    <row r="2423" spans="1:4" x14ac:dyDescent="0.35">
      <c r="A2423" s="3">
        <v>37361</v>
      </c>
      <c r="B2423" s="2">
        <v>5.15</v>
      </c>
      <c r="C2423" s="2">
        <v>5.76</v>
      </c>
      <c r="D2423">
        <f t="shared" si="41"/>
        <v>2002</v>
      </c>
    </row>
    <row r="2424" spans="1:4" x14ac:dyDescent="0.35">
      <c r="A2424" s="3">
        <v>37362</v>
      </c>
      <c r="B2424" s="2">
        <v>5.2</v>
      </c>
      <c r="C2424" s="2">
        <v>5.78</v>
      </c>
      <c r="D2424">
        <f t="shared" si="41"/>
        <v>2002</v>
      </c>
    </row>
    <row r="2425" spans="1:4" x14ac:dyDescent="0.35">
      <c r="A2425" s="3">
        <v>37363</v>
      </c>
      <c r="B2425" s="2">
        <v>5.24</v>
      </c>
      <c r="C2425" s="2">
        <v>5.85</v>
      </c>
      <c r="D2425">
        <f t="shared" si="41"/>
        <v>2002</v>
      </c>
    </row>
    <row r="2426" spans="1:4" x14ac:dyDescent="0.35">
      <c r="A2426" s="3">
        <v>37364</v>
      </c>
      <c r="B2426" s="2">
        <v>5.23</v>
      </c>
      <c r="C2426" s="2">
        <v>5.86</v>
      </c>
      <c r="D2426">
        <f t="shared" si="41"/>
        <v>2002</v>
      </c>
    </row>
    <row r="2427" spans="1:4" x14ac:dyDescent="0.35">
      <c r="A2427" s="3">
        <v>37365</v>
      </c>
      <c r="B2427" s="2">
        <v>5.21</v>
      </c>
      <c r="C2427" s="2">
        <v>5.8</v>
      </c>
      <c r="D2427">
        <f t="shared" si="41"/>
        <v>2002</v>
      </c>
    </row>
    <row r="2428" spans="1:4" x14ac:dyDescent="0.35">
      <c r="A2428" s="3">
        <v>37368</v>
      </c>
      <c r="B2428" s="2">
        <v>5.19</v>
      </c>
      <c r="C2428" s="2">
        <v>5.78</v>
      </c>
      <c r="D2428">
        <f t="shared" si="41"/>
        <v>2002</v>
      </c>
    </row>
    <row r="2429" spans="1:4" x14ac:dyDescent="0.35">
      <c r="A2429" s="3">
        <v>37369</v>
      </c>
      <c r="B2429" s="2">
        <v>5.18</v>
      </c>
      <c r="C2429" s="2">
        <v>5.78</v>
      </c>
      <c r="D2429">
        <f t="shared" si="41"/>
        <v>2002</v>
      </c>
    </row>
    <row r="2430" spans="1:4" x14ac:dyDescent="0.35">
      <c r="A2430" s="3">
        <v>37370</v>
      </c>
      <c r="B2430" s="2">
        <v>5.1100000000000003</v>
      </c>
      <c r="C2430" s="2">
        <v>5.72</v>
      </c>
      <c r="D2430">
        <f t="shared" si="41"/>
        <v>2002</v>
      </c>
    </row>
    <row r="2431" spans="1:4" x14ac:dyDescent="0.35">
      <c r="A2431" s="3">
        <v>37371</v>
      </c>
      <c r="B2431" s="2">
        <v>5.0999999999999996</v>
      </c>
      <c r="C2431" s="2">
        <v>5.72</v>
      </c>
      <c r="D2431">
        <f t="shared" si="41"/>
        <v>2002</v>
      </c>
    </row>
    <row r="2432" spans="1:4" x14ac:dyDescent="0.35">
      <c r="A2432" s="3">
        <v>37372</v>
      </c>
      <c r="B2432" s="2">
        <v>5.08</v>
      </c>
      <c r="C2432" s="2">
        <v>5.73</v>
      </c>
      <c r="D2432">
        <f t="shared" si="41"/>
        <v>2002</v>
      </c>
    </row>
    <row r="2433" spans="1:4" x14ac:dyDescent="0.35">
      <c r="A2433" s="3">
        <v>37375</v>
      </c>
      <c r="B2433" s="2">
        <v>5.13</v>
      </c>
      <c r="C2433" s="2">
        <v>5.75</v>
      </c>
      <c r="D2433">
        <f t="shared" si="41"/>
        <v>2002</v>
      </c>
    </row>
    <row r="2434" spans="1:4" x14ac:dyDescent="0.35">
      <c r="A2434" s="3">
        <v>37376</v>
      </c>
      <c r="B2434" s="2">
        <v>5.1100000000000003</v>
      </c>
      <c r="C2434" s="2">
        <v>5.72</v>
      </c>
      <c r="D2434">
        <f t="shared" si="41"/>
        <v>2002</v>
      </c>
    </row>
    <row r="2435" spans="1:4" x14ac:dyDescent="0.35">
      <c r="A2435" s="3">
        <v>37377</v>
      </c>
      <c r="B2435" s="2">
        <v>5.08</v>
      </c>
      <c r="C2435" s="2">
        <v>5.69</v>
      </c>
      <c r="D2435">
        <f t="shared" si="41"/>
        <v>2002</v>
      </c>
    </row>
    <row r="2436" spans="1:4" x14ac:dyDescent="0.35">
      <c r="A2436" s="3">
        <v>37378</v>
      </c>
      <c r="B2436" s="2">
        <v>5.13</v>
      </c>
      <c r="C2436" s="2">
        <v>5.72</v>
      </c>
      <c r="D2436">
        <f t="shared" ref="D2436:D2499" si="42">YEAR(A2436)</f>
        <v>2002</v>
      </c>
    </row>
    <row r="2437" spans="1:4" x14ac:dyDescent="0.35">
      <c r="A2437" s="3">
        <v>37379</v>
      </c>
      <c r="B2437" s="2">
        <v>5.08</v>
      </c>
      <c r="C2437" s="2">
        <v>5.65</v>
      </c>
      <c r="D2437">
        <f t="shared" si="42"/>
        <v>2002</v>
      </c>
    </row>
    <row r="2438" spans="1:4" x14ac:dyDescent="0.35">
      <c r="A2438" s="3">
        <v>37382</v>
      </c>
      <c r="B2438" s="2">
        <v>5.0999999999999996</v>
      </c>
      <c r="C2438" s="2">
        <v>5.66</v>
      </c>
      <c r="D2438">
        <f t="shared" si="42"/>
        <v>2002</v>
      </c>
    </row>
    <row r="2439" spans="1:4" x14ac:dyDescent="0.35">
      <c r="A2439" s="3">
        <v>37383</v>
      </c>
      <c r="B2439" s="2">
        <v>5.09</v>
      </c>
      <c r="C2439" s="2">
        <v>5.66</v>
      </c>
      <c r="D2439">
        <f t="shared" si="42"/>
        <v>2002</v>
      </c>
    </row>
    <row r="2440" spans="1:4" x14ac:dyDescent="0.35">
      <c r="A2440" s="3">
        <v>37384</v>
      </c>
      <c r="B2440" s="2">
        <v>5.24</v>
      </c>
      <c r="C2440" s="2">
        <v>5.77</v>
      </c>
      <c r="D2440">
        <f t="shared" si="42"/>
        <v>2002</v>
      </c>
    </row>
    <row r="2441" spans="1:4" x14ac:dyDescent="0.35">
      <c r="A2441" s="3">
        <v>37385</v>
      </c>
      <c r="B2441" s="2">
        <v>5.2</v>
      </c>
      <c r="C2441" s="2">
        <v>5.78</v>
      </c>
      <c r="D2441">
        <f t="shared" si="42"/>
        <v>2002</v>
      </c>
    </row>
    <row r="2442" spans="1:4" x14ac:dyDescent="0.35">
      <c r="A2442" s="3">
        <v>37386</v>
      </c>
      <c r="B2442" s="2">
        <v>5.15</v>
      </c>
      <c r="C2442" s="2">
        <v>5.72</v>
      </c>
      <c r="D2442">
        <f t="shared" si="42"/>
        <v>2002</v>
      </c>
    </row>
    <row r="2443" spans="1:4" x14ac:dyDescent="0.35">
      <c r="A2443" s="3">
        <v>37389</v>
      </c>
      <c r="B2443" s="2">
        <v>5.23</v>
      </c>
      <c r="C2443" s="2">
        <v>5.79</v>
      </c>
      <c r="D2443">
        <f t="shared" si="42"/>
        <v>2002</v>
      </c>
    </row>
    <row r="2444" spans="1:4" x14ac:dyDescent="0.35">
      <c r="A2444" s="3">
        <v>37390</v>
      </c>
      <c r="B2444" s="2">
        <v>5.32</v>
      </c>
      <c r="C2444" s="2">
        <v>5.84</v>
      </c>
      <c r="D2444">
        <f t="shared" si="42"/>
        <v>2002</v>
      </c>
    </row>
    <row r="2445" spans="1:4" x14ac:dyDescent="0.35">
      <c r="A2445" s="3">
        <v>37391</v>
      </c>
      <c r="B2445" s="2">
        <v>5.28</v>
      </c>
      <c r="C2445" s="2">
        <v>5.82</v>
      </c>
      <c r="D2445">
        <f t="shared" si="42"/>
        <v>2002</v>
      </c>
    </row>
    <row r="2446" spans="1:4" x14ac:dyDescent="0.35">
      <c r="A2446" s="3">
        <v>37392</v>
      </c>
      <c r="B2446" s="2">
        <v>5.2</v>
      </c>
      <c r="C2446" s="2">
        <v>5.8</v>
      </c>
      <c r="D2446">
        <f t="shared" si="42"/>
        <v>2002</v>
      </c>
    </row>
    <row r="2447" spans="1:4" x14ac:dyDescent="0.35">
      <c r="A2447" s="3">
        <v>37393</v>
      </c>
      <c r="B2447" s="2">
        <v>5.27</v>
      </c>
      <c r="C2447" s="2">
        <v>5.84</v>
      </c>
      <c r="D2447">
        <f t="shared" si="42"/>
        <v>2002</v>
      </c>
    </row>
    <row r="2448" spans="1:4" x14ac:dyDescent="0.35">
      <c r="A2448" s="3">
        <v>37396</v>
      </c>
      <c r="B2448" s="2">
        <v>5.21</v>
      </c>
      <c r="C2448" s="2">
        <v>5.78</v>
      </c>
      <c r="D2448">
        <f t="shared" si="42"/>
        <v>2002</v>
      </c>
    </row>
    <row r="2449" spans="1:4" x14ac:dyDescent="0.35">
      <c r="A2449" s="3">
        <v>37397</v>
      </c>
      <c r="B2449" s="2">
        <v>5.18</v>
      </c>
      <c r="C2449" s="2">
        <v>5.79</v>
      </c>
      <c r="D2449">
        <f t="shared" si="42"/>
        <v>2002</v>
      </c>
    </row>
    <row r="2450" spans="1:4" x14ac:dyDescent="0.35">
      <c r="A2450" s="3">
        <v>37398</v>
      </c>
      <c r="B2450" s="2">
        <v>5.13</v>
      </c>
      <c r="C2450" s="2">
        <v>5.75</v>
      </c>
      <c r="D2450">
        <f t="shared" si="42"/>
        <v>2002</v>
      </c>
    </row>
    <row r="2451" spans="1:4" x14ac:dyDescent="0.35">
      <c r="A2451" s="3">
        <v>37399</v>
      </c>
      <c r="B2451" s="2">
        <v>5.16</v>
      </c>
      <c r="C2451" s="2">
        <v>5.78</v>
      </c>
      <c r="D2451">
        <f t="shared" si="42"/>
        <v>2002</v>
      </c>
    </row>
    <row r="2452" spans="1:4" x14ac:dyDescent="0.35">
      <c r="A2452" s="3">
        <v>37400</v>
      </c>
      <c r="B2452" s="2">
        <v>5.16</v>
      </c>
      <c r="C2452" s="2">
        <v>5.78</v>
      </c>
      <c r="D2452">
        <f t="shared" si="42"/>
        <v>2002</v>
      </c>
    </row>
    <row r="2453" spans="1:4" x14ac:dyDescent="0.35">
      <c r="A2453" s="3">
        <v>37403</v>
      </c>
      <c r="B2453" s="2" t="s">
        <v>9</v>
      </c>
      <c r="C2453" s="2" t="s">
        <v>9</v>
      </c>
      <c r="D2453">
        <f t="shared" si="42"/>
        <v>2002</v>
      </c>
    </row>
    <row r="2454" spans="1:4" x14ac:dyDescent="0.35">
      <c r="A2454" s="3">
        <v>37404</v>
      </c>
      <c r="B2454" s="2">
        <v>5.16</v>
      </c>
      <c r="C2454" s="2">
        <v>5.78</v>
      </c>
      <c r="D2454">
        <f t="shared" si="42"/>
        <v>2002</v>
      </c>
    </row>
    <row r="2455" spans="1:4" x14ac:dyDescent="0.35">
      <c r="A2455" s="3">
        <v>37405</v>
      </c>
      <c r="B2455" s="2">
        <v>5.1100000000000003</v>
      </c>
      <c r="C2455" s="2">
        <v>5.77</v>
      </c>
      <c r="D2455">
        <f t="shared" si="42"/>
        <v>2002</v>
      </c>
    </row>
    <row r="2456" spans="1:4" x14ac:dyDescent="0.35">
      <c r="A2456" s="3">
        <v>37406</v>
      </c>
      <c r="B2456" s="2">
        <v>5.0599999999999996</v>
      </c>
      <c r="C2456" s="2">
        <v>5.74</v>
      </c>
      <c r="D2456">
        <f t="shared" si="42"/>
        <v>2002</v>
      </c>
    </row>
    <row r="2457" spans="1:4" x14ac:dyDescent="0.35">
      <c r="A2457" s="3">
        <v>37407</v>
      </c>
      <c r="B2457" s="2">
        <v>5.08</v>
      </c>
      <c r="C2457" s="2">
        <v>5.75</v>
      </c>
      <c r="D2457">
        <f t="shared" si="42"/>
        <v>2002</v>
      </c>
    </row>
    <row r="2458" spans="1:4" x14ac:dyDescent="0.35">
      <c r="A2458" s="3">
        <v>37410</v>
      </c>
      <c r="B2458" s="2">
        <v>5.0599999999999996</v>
      </c>
      <c r="C2458" s="2">
        <v>5.76</v>
      </c>
      <c r="D2458">
        <f t="shared" si="42"/>
        <v>2002</v>
      </c>
    </row>
    <row r="2459" spans="1:4" x14ac:dyDescent="0.35">
      <c r="A2459" s="3">
        <v>37411</v>
      </c>
      <c r="B2459" s="2">
        <v>5.04</v>
      </c>
      <c r="C2459" s="2">
        <v>5.75</v>
      </c>
      <c r="D2459">
        <f t="shared" si="42"/>
        <v>2002</v>
      </c>
    </row>
    <row r="2460" spans="1:4" x14ac:dyDescent="0.35">
      <c r="A2460" s="3">
        <v>37412</v>
      </c>
      <c r="B2460" s="2">
        <v>5.08</v>
      </c>
      <c r="C2460" s="2">
        <v>5.79</v>
      </c>
      <c r="D2460">
        <f t="shared" si="42"/>
        <v>2002</v>
      </c>
    </row>
    <row r="2461" spans="1:4" x14ac:dyDescent="0.35">
      <c r="A2461" s="3">
        <v>37413</v>
      </c>
      <c r="B2461" s="2">
        <v>5.04</v>
      </c>
      <c r="C2461" s="2">
        <v>5.77</v>
      </c>
      <c r="D2461">
        <f t="shared" si="42"/>
        <v>2002</v>
      </c>
    </row>
    <row r="2462" spans="1:4" x14ac:dyDescent="0.35">
      <c r="A2462" s="3">
        <v>37414</v>
      </c>
      <c r="B2462" s="2">
        <v>5.0999999999999996</v>
      </c>
      <c r="C2462" s="2">
        <v>5.81</v>
      </c>
      <c r="D2462">
        <f t="shared" si="42"/>
        <v>2002</v>
      </c>
    </row>
    <row r="2463" spans="1:4" x14ac:dyDescent="0.35">
      <c r="A2463" s="3">
        <v>37417</v>
      </c>
      <c r="B2463" s="2">
        <v>5.07</v>
      </c>
      <c r="C2463" s="2">
        <v>5.76</v>
      </c>
      <c r="D2463">
        <f t="shared" si="42"/>
        <v>2002</v>
      </c>
    </row>
    <row r="2464" spans="1:4" x14ac:dyDescent="0.35">
      <c r="A2464" s="3">
        <v>37418</v>
      </c>
      <c r="B2464" s="2">
        <v>5.0199999999999996</v>
      </c>
      <c r="C2464" s="2">
        <v>5.71</v>
      </c>
      <c r="D2464">
        <f t="shared" si="42"/>
        <v>2002</v>
      </c>
    </row>
    <row r="2465" spans="1:4" x14ac:dyDescent="0.35">
      <c r="A2465" s="3">
        <v>37419</v>
      </c>
      <c r="B2465" s="2">
        <v>4.9800000000000004</v>
      </c>
      <c r="C2465" s="2">
        <v>5.68</v>
      </c>
      <c r="D2465">
        <f t="shared" si="42"/>
        <v>2002</v>
      </c>
    </row>
    <row r="2466" spans="1:4" x14ac:dyDescent="0.35">
      <c r="A2466" s="3">
        <v>37420</v>
      </c>
      <c r="B2466" s="2">
        <v>4.9400000000000004</v>
      </c>
      <c r="C2466" s="2">
        <v>5.65</v>
      </c>
      <c r="D2466">
        <f t="shared" si="42"/>
        <v>2002</v>
      </c>
    </row>
    <row r="2467" spans="1:4" x14ac:dyDescent="0.35">
      <c r="A2467" s="3">
        <v>37421</v>
      </c>
      <c r="B2467" s="2">
        <v>4.83</v>
      </c>
      <c r="C2467" s="2">
        <v>5.59</v>
      </c>
      <c r="D2467">
        <f t="shared" si="42"/>
        <v>2002</v>
      </c>
    </row>
    <row r="2468" spans="1:4" x14ac:dyDescent="0.35">
      <c r="A2468" s="3">
        <v>37424</v>
      </c>
      <c r="B2468" s="2">
        <v>4.8899999999999997</v>
      </c>
      <c r="C2468" s="2">
        <v>5.63</v>
      </c>
      <c r="D2468">
        <f t="shared" si="42"/>
        <v>2002</v>
      </c>
    </row>
    <row r="2469" spans="1:4" x14ac:dyDescent="0.35">
      <c r="A2469" s="3">
        <v>37425</v>
      </c>
      <c r="B2469" s="2">
        <v>4.88</v>
      </c>
      <c r="C2469" s="2">
        <v>5.62</v>
      </c>
      <c r="D2469">
        <f t="shared" si="42"/>
        <v>2002</v>
      </c>
    </row>
    <row r="2470" spans="1:4" x14ac:dyDescent="0.35">
      <c r="A2470" s="3">
        <v>37426</v>
      </c>
      <c r="B2470" s="2">
        <v>4.76</v>
      </c>
      <c r="C2470" s="2">
        <v>5.58</v>
      </c>
      <c r="D2470">
        <f t="shared" si="42"/>
        <v>2002</v>
      </c>
    </row>
    <row r="2471" spans="1:4" x14ac:dyDescent="0.35">
      <c r="A2471" s="3">
        <v>37427</v>
      </c>
      <c r="B2471" s="2">
        <v>4.8499999999999996</v>
      </c>
      <c r="C2471" s="2">
        <v>5.64</v>
      </c>
      <c r="D2471">
        <f t="shared" si="42"/>
        <v>2002</v>
      </c>
    </row>
    <row r="2472" spans="1:4" x14ac:dyDescent="0.35">
      <c r="A2472" s="3">
        <v>37428</v>
      </c>
      <c r="B2472" s="2">
        <v>4.79</v>
      </c>
      <c r="C2472" s="2">
        <v>5.56</v>
      </c>
      <c r="D2472">
        <f t="shared" si="42"/>
        <v>2002</v>
      </c>
    </row>
    <row r="2473" spans="1:4" x14ac:dyDescent="0.35">
      <c r="A2473" s="3">
        <v>37431</v>
      </c>
      <c r="B2473" s="2">
        <v>4.87</v>
      </c>
      <c r="C2473" s="2">
        <v>5.62</v>
      </c>
      <c r="D2473">
        <f t="shared" si="42"/>
        <v>2002</v>
      </c>
    </row>
    <row r="2474" spans="1:4" x14ac:dyDescent="0.35">
      <c r="A2474" s="3">
        <v>37432</v>
      </c>
      <c r="B2474" s="2">
        <v>4.88</v>
      </c>
      <c r="C2474" s="2">
        <v>5.64</v>
      </c>
      <c r="D2474">
        <f t="shared" si="42"/>
        <v>2002</v>
      </c>
    </row>
    <row r="2475" spans="1:4" x14ac:dyDescent="0.35">
      <c r="A2475" s="3">
        <v>37433</v>
      </c>
      <c r="B2475" s="2">
        <v>4.75</v>
      </c>
      <c r="C2475" s="2">
        <v>5.6</v>
      </c>
      <c r="D2475">
        <f t="shared" si="42"/>
        <v>2002</v>
      </c>
    </row>
    <row r="2476" spans="1:4" x14ac:dyDescent="0.35">
      <c r="A2476" s="3">
        <v>37434</v>
      </c>
      <c r="B2476" s="2">
        <v>4.84</v>
      </c>
      <c r="C2476" s="2">
        <v>5.68</v>
      </c>
      <c r="D2476">
        <f t="shared" si="42"/>
        <v>2002</v>
      </c>
    </row>
    <row r="2477" spans="1:4" x14ac:dyDescent="0.35">
      <c r="A2477" s="3">
        <v>37435</v>
      </c>
      <c r="B2477" s="2">
        <v>4.8600000000000003</v>
      </c>
      <c r="C2477" s="2">
        <v>5.7</v>
      </c>
      <c r="D2477">
        <f t="shared" si="42"/>
        <v>2002</v>
      </c>
    </row>
    <row r="2478" spans="1:4" x14ac:dyDescent="0.35">
      <c r="A2478" s="3">
        <v>37438</v>
      </c>
      <c r="B2478" s="2">
        <v>4.8499999999999996</v>
      </c>
      <c r="C2478" s="2">
        <v>5.67</v>
      </c>
      <c r="D2478">
        <f t="shared" si="42"/>
        <v>2002</v>
      </c>
    </row>
    <row r="2479" spans="1:4" x14ac:dyDescent="0.35">
      <c r="A2479" s="3">
        <v>37439</v>
      </c>
      <c r="B2479" s="2">
        <v>4.7699999999999996</v>
      </c>
      <c r="C2479" s="2">
        <v>5.64</v>
      </c>
      <c r="D2479">
        <f t="shared" si="42"/>
        <v>2002</v>
      </c>
    </row>
    <row r="2480" spans="1:4" x14ac:dyDescent="0.35">
      <c r="A2480" s="3">
        <v>37440</v>
      </c>
      <c r="B2480" s="2">
        <v>4.78</v>
      </c>
      <c r="C2480" s="2">
        <v>5.62</v>
      </c>
      <c r="D2480">
        <f t="shared" si="42"/>
        <v>2002</v>
      </c>
    </row>
    <row r="2481" spans="1:4" x14ac:dyDescent="0.35">
      <c r="A2481" s="3">
        <v>37441</v>
      </c>
      <c r="B2481" s="2" t="s">
        <v>9</v>
      </c>
      <c r="C2481" s="2" t="s">
        <v>9</v>
      </c>
      <c r="D2481">
        <f t="shared" si="42"/>
        <v>2002</v>
      </c>
    </row>
    <row r="2482" spans="1:4" x14ac:dyDescent="0.35">
      <c r="A2482" s="3">
        <v>37442</v>
      </c>
      <c r="B2482" s="2">
        <v>4.9000000000000004</v>
      </c>
      <c r="C2482" s="2">
        <v>5.7</v>
      </c>
      <c r="D2482">
        <f t="shared" si="42"/>
        <v>2002</v>
      </c>
    </row>
    <row r="2483" spans="1:4" x14ac:dyDescent="0.35">
      <c r="A2483" s="3">
        <v>37445</v>
      </c>
      <c r="B2483" s="2">
        <v>4.84</v>
      </c>
      <c r="C2483" s="2">
        <v>5.66</v>
      </c>
      <c r="D2483">
        <f t="shared" si="42"/>
        <v>2002</v>
      </c>
    </row>
    <row r="2484" spans="1:4" x14ac:dyDescent="0.35">
      <c r="A2484" s="3">
        <v>37446</v>
      </c>
      <c r="B2484" s="2">
        <v>4.78</v>
      </c>
      <c r="C2484" s="2">
        <v>5.6</v>
      </c>
      <c r="D2484">
        <f t="shared" si="42"/>
        <v>2002</v>
      </c>
    </row>
    <row r="2485" spans="1:4" x14ac:dyDescent="0.35">
      <c r="A2485" s="3">
        <v>37447</v>
      </c>
      <c r="B2485" s="2">
        <v>4.66</v>
      </c>
      <c r="C2485" s="2">
        <v>5.53</v>
      </c>
      <c r="D2485">
        <f t="shared" si="42"/>
        <v>2002</v>
      </c>
    </row>
    <row r="2486" spans="1:4" x14ac:dyDescent="0.35">
      <c r="A2486" s="3">
        <v>37448</v>
      </c>
      <c r="B2486" s="2">
        <v>4.66</v>
      </c>
      <c r="C2486" s="2">
        <v>5.57</v>
      </c>
      <c r="D2486">
        <f t="shared" si="42"/>
        <v>2002</v>
      </c>
    </row>
    <row r="2487" spans="1:4" x14ac:dyDescent="0.35">
      <c r="A2487" s="3">
        <v>37449</v>
      </c>
      <c r="B2487" s="2">
        <v>4.63</v>
      </c>
      <c r="C2487" s="2">
        <v>5.55</v>
      </c>
      <c r="D2487">
        <f t="shared" si="42"/>
        <v>2002</v>
      </c>
    </row>
    <row r="2488" spans="1:4" x14ac:dyDescent="0.35">
      <c r="A2488" s="3">
        <v>37452</v>
      </c>
      <c r="B2488" s="2">
        <v>4.66</v>
      </c>
      <c r="C2488" s="2">
        <v>5.57</v>
      </c>
      <c r="D2488">
        <f t="shared" si="42"/>
        <v>2002</v>
      </c>
    </row>
    <row r="2489" spans="1:4" x14ac:dyDescent="0.35">
      <c r="A2489" s="3">
        <v>37453</v>
      </c>
      <c r="B2489" s="2">
        <v>4.75</v>
      </c>
      <c r="C2489" s="2">
        <v>5.63</v>
      </c>
      <c r="D2489">
        <f t="shared" si="42"/>
        <v>2002</v>
      </c>
    </row>
    <row r="2490" spans="1:4" x14ac:dyDescent="0.35">
      <c r="A2490" s="3">
        <v>37454</v>
      </c>
      <c r="B2490" s="2">
        <v>4.71</v>
      </c>
      <c r="C2490" s="2">
        <v>5.62</v>
      </c>
      <c r="D2490">
        <f t="shared" si="42"/>
        <v>2002</v>
      </c>
    </row>
    <row r="2491" spans="1:4" x14ac:dyDescent="0.35">
      <c r="A2491" s="3">
        <v>37455</v>
      </c>
      <c r="B2491" s="2">
        <v>4.66</v>
      </c>
      <c r="C2491" s="2">
        <v>5.62</v>
      </c>
      <c r="D2491">
        <f t="shared" si="42"/>
        <v>2002</v>
      </c>
    </row>
    <row r="2492" spans="1:4" x14ac:dyDescent="0.35">
      <c r="A2492" s="3">
        <v>37456</v>
      </c>
      <c r="B2492" s="2">
        <v>4.6100000000000003</v>
      </c>
      <c r="C2492" s="2">
        <v>5.55</v>
      </c>
      <c r="D2492">
        <f t="shared" si="42"/>
        <v>2002</v>
      </c>
    </row>
    <row r="2493" spans="1:4" x14ac:dyDescent="0.35">
      <c r="A2493" s="3">
        <v>37459</v>
      </c>
      <c r="B2493" s="2">
        <v>4.51</v>
      </c>
      <c r="C2493" s="2">
        <v>5.5</v>
      </c>
      <c r="D2493">
        <f t="shared" si="42"/>
        <v>2002</v>
      </c>
    </row>
    <row r="2494" spans="1:4" x14ac:dyDescent="0.35">
      <c r="A2494" s="3">
        <v>37460</v>
      </c>
      <c r="B2494" s="2">
        <v>4.47</v>
      </c>
      <c r="C2494" s="2">
        <v>5.49</v>
      </c>
      <c r="D2494">
        <f t="shared" si="42"/>
        <v>2002</v>
      </c>
    </row>
    <row r="2495" spans="1:4" x14ac:dyDescent="0.35">
      <c r="A2495" s="3">
        <v>37461</v>
      </c>
      <c r="B2495" s="2">
        <v>4.49</v>
      </c>
      <c r="C2495" s="2">
        <v>5.57</v>
      </c>
      <c r="D2495">
        <f t="shared" si="42"/>
        <v>2002</v>
      </c>
    </row>
    <row r="2496" spans="1:4" x14ac:dyDescent="0.35">
      <c r="A2496" s="3">
        <v>37462</v>
      </c>
      <c r="B2496" s="2">
        <v>4.43</v>
      </c>
      <c r="C2496" s="2">
        <v>5.54</v>
      </c>
      <c r="D2496">
        <f t="shared" si="42"/>
        <v>2002</v>
      </c>
    </row>
    <row r="2497" spans="1:4" x14ac:dyDescent="0.35">
      <c r="A2497" s="3">
        <v>37463</v>
      </c>
      <c r="B2497" s="2">
        <v>4.43</v>
      </c>
      <c r="C2497" s="2">
        <v>5.52</v>
      </c>
      <c r="D2497">
        <f t="shared" si="42"/>
        <v>2002</v>
      </c>
    </row>
    <row r="2498" spans="1:4" x14ac:dyDescent="0.35">
      <c r="A2498" s="3">
        <v>37466</v>
      </c>
      <c r="B2498" s="2">
        <v>4.62</v>
      </c>
      <c r="C2498" s="2">
        <v>5.62</v>
      </c>
      <c r="D2498">
        <f t="shared" si="42"/>
        <v>2002</v>
      </c>
    </row>
    <row r="2499" spans="1:4" x14ac:dyDescent="0.35">
      <c r="A2499" s="3">
        <v>37467</v>
      </c>
      <c r="B2499" s="2">
        <v>4.6500000000000004</v>
      </c>
      <c r="C2499" s="2">
        <v>5.59</v>
      </c>
      <c r="D2499">
        <f t="shared" si="42"/>
        <v>2002</v>
      </c>
    </row>
    <row r="2500" spans="1:4" x14ac:dyDescent="0.35">
      <c r="A2500" s="3">
        <v>37468</v>
      </c>
      <c r="B2500" s="2">
        <v>4.51</v>
      </c>
      <c r="C2500" s="2">
        <v>5.51</v>
      </c>
      <c r="D2500">
        <f t="shared" ref="D2500:D2563" si="43">YEAR(A2500)</f>
        <v>2002</v>
      </c>
    </row>
    <row r="2501" spans="1:4" x14ac:dyDescent="0.35">
      <c r="A2501" s="3">
        <v>37469</v>
      </c>
      <c r="B2501" s="2">
        <v>4.47</v>
      </c>
      <c r="C2501" s="2">
        <v>5.51</v>
      </c>
      <c r="D2501">
        <f t="shared" si="43"/>
        <v>2002</v>
      </c>
    </row>
    <row r="2502" spans="1:4" x14ac:dyDescent="0.35">
      <c r="A2502" s="3">
        <v>37470</v>
      </c>
      <c r="B2502" s="2">
        <v>4.33</v>
      </c>
      <c r="C2502" s="2">
        <v>5.44</v>
      </c>
      <c r="D2502">
        <f t="shared" si="43"/>
        <v>2002</v>
      </c>
    </row>
    <row r="2503" spans="1:4" x14ac:dyDescent="0.35">
      <c r="A2503" s="3">
        <v>37473</v>
      </c>
      <c r="B2503" s="2">
        <v>4.29</v>
      </c>
      <c r="C2503" s="2">
        <v>5.41</v>
      </c>
      <c r="D2503">
        <f t="shared" si="43"/>
        <v>2002</v>
      </c>
    </row>
    <row r="2504" spans="1:4" x14ac:dyDescent="0.35">
      <c r="A2504" s="3">
        <v>37474</v>
      </c>
      <c r="B2504" s="2">
        <v>4.42</v>
      </c>
      <c r="C2504" s="2">
        <v>5.45</v>
      </c>
      <c r="D2504">
        <f t="shared" si="43"/>
        <v>2002</v>
      </c>
    </row>
    <row r="2505" spans="1:4" x14ac:dyDescent="0.35">
      <c r="A2505" s="3">
        <v>37475</v>
      </c>
      <c r="B2505" s="2">
        <v>4.3499999999999996</v>
      </c>
      <c r="C2505" s="2">
        <v>5.44</v>
      </c>
      <c r="D2505">
        <f t="shared" si="43"/>
        <v>2002</v>
      </c>
    </row>
    <row r="2506" spans="1:4" x14ac:dyDescent="0.35">
      <c r="A2506" s="3">
        <v>37476</v>
      </c>
      <c r="B2506" s="2">
        <v>4.4000000000000004</v>
      </c>
      <c r="C2506" s="2">
        <v>5.44</v>
      </c>
      <c r="D2506">
        <f t="shared" si="43"/>
        <v>2002</v>
      </c>
    </row>
    <row r="2507" spans="1:4" x14ac:dyDescent="0.35">
      <c r="A2507" s="3">
        <v>37477</v>
      </c>
      <c r="B2507" s="2">
        <v>4.2699999999999996</v>
      </c>
      <c r="C2507" s="2">
        <v>5.35</v>
      </c>
      <c r="D2507">
        <f t="shared" si="43"/>
        <v>2002</v>
      </c>
    </row>
    <row r="2508" spans="1:4" x14ac:dyDescent="0.35">
      <c r="A2508" s="3">
        <v>37480</v>
      </c>
      <c r="B2508" s="2">
        <v>4.22</v>
      </c>
      <c r="C2508" s="2">
        <v>5.29</v>
      </c>
      <c r="D2508">
        <f t="shared" si="43"/>
        <v>2002</v>
      </c>
    </row>
    <row r="2509" spans="1:4" x14ac:dyDescent="0.35">
      <c r="A2509" s="3">
        <v>37481</v>
      </c>
      <c r="B2509" s="2">
        <v>4.12</v>
      </c>
      <c r="C2509" s="2">
        <v>5.22</v>
      </c>
      <c r="D2509">
        <f t="shared" si="43"/>
        <v>2002</v>
      </c>
    </row>
    <row r="2510" spans="1:4" x14ac:dyDescent="0.35">
      <c r="A2510" s="3">
        <v>37482</v>
      </c>
      <c r="B2510" s="2">
        <v>4.0599999999999996</v>
      </c>
      <c r="C2510" s="2">
        <v>5.08</v>
      </c>
      <c r="D2510">
        <f t="shared" si="43"/>
        <v>2002</v>
      </c>
    </row>
    <row r="2511" spans="1:4" x14ac:dyDescent="0.35">
      <c r="A2511" s="3">
        <v>37483</v>
      </c>
      <c r="B2511" s="2">
        <v>4.17</v>
      </c>
      <c r="C2511" s="2">
        <v>5.17</v>
      </c>
      <c r="D2511">
        <f t="shared" si="43"/>
        <v>2002</v>
      </c>
    </row>
    <row r="2512" spans="1:4" x14ac:dyDescent="0.35">
      <c r="A2512" s="3">
        <v>37484</v>
      </c>
      <c r="B2512" s="2">
        <v>4.32</v>
      </c>
      <c r="C2512" s="2">
        <v>5.24</v>
      </c>
      <c r="D2512">
        <f t="shared" si="43"/>
        <v>2002</v>
      </c>
    </row>
    <row r="2513" spans="1:4" x14ac:dyDescent="0.35">
      <c r="A2513" s="3">
        <v>37487</v>
      </c>
      <c r="B2513" s="2">
        <v>4.29</v>
      </c>
      <c r="C2513" s="2">
        <v>5.21</v>
      </c>
      <c r="D2513">
        <f t="shared" si="43"/>
        <v>2002</v>
      </c>
    </row>
    <row r="2514" spans="1:4" x14ac:dyDescent="0.35">
      <c r="A2514" s="3">
        <v>37488</v>
      </c>
      <c r="B2514" s="2">
        <v>4.17</v>
      </c>
      <c r="C2514" s="2">
        <v>5.14</v>
      </c>
      <c r="D2514">
        <f t="shared" si="43"/>
        <v>2002</v>
      </c>
    </row>
    <row r="2515" spans="1:4" x14ac:dyDescent="0.35">
      <c r="A2515" s="3">
        <v>37489</v>
      </c>
      <c r="B2515" s="2">
        <v>4.2</v>
      </c>
      <c r="C2515" s="2">
        <v>5.19</v>
      </c>
      <c r="D2515">
        <f t="shared" si="43"/>
        <v>2002</v>
      </c>
    </row>
    <row r="2516" spans="1:4" x14ac:dyDescent="0.35">
      <c r="A2516" s="3">
        <v>37490</v>
      </c>
      <c r="B2516" s="2">
        <v>4.3</v>
      </c>
      <c r="C2516" s="2">
        <v>5.27</v>
      </c>
      <c r="D2516">
        <f t="shared" si="43"/>
        <v>2002</v>
      </c>
    </row>
    <row r="2517" spans="1:4" x14ac:dyDescent="0.35">
      <c r="A2517" s="3">
        <v>37491</v>
      </c>
      <c r="B2517" s="2">
        <v>4.25</v>
      </c>
      <c r="C2517" s="2">
        <v>5.25</v>
      </c>
      <c r="D2517">
        <f t="shared" si="43"/>
        <v>2002</v>
      </c>
    </row>
    <row r="2518" spans="1:4" x14ac:dyDescent="0.35">
      <c r="A2518" s="3">
        <v>37494</v>
      </c>
      <c r="B2518" s="2">
        <v>4.22</v>
      </c>
      <c r="C2518" s="2">
        <v>5.22</v>
      </c>
      <c r="D2518">
        <f t="shared" si="43"/>
        <v>2002</v>
      </c>
    </row>
    <row r="2519" spans="1:4" x14ac:dyDescent="0.35">
      <c r="A2519" s="3">
        <v>37495</v>
      </c>
      <c r="B2519" s="2">
        <v>4.29</v>
      </c>
      <c r="C2519" s="2">
        <v>5.25</v>
      </c>
      <c r="D2519">
        <f t="shared" si="43"/>
        <v>2002</v>
      </c>
    </row>
    <row r="2520" spans="1:4" x14ac:dyDescent="0.35">
      <c r="A2520" s="3">
        <v>37496</v>
      </c>
      <c r="B2520" s="2">
        <v>4.22</v>
      </c>
      <c r="C2520" s="2">
        <v>5.21</v>
      </c>
      <c r="D2520">
        <f t="shared" si="43"/>
        <v>2002</v>
      </c>
    </row>
    <row r="2521" spans="1:4" x14ac:dyDescent="0.35">
      <c r="A2521" s="3">
        <v>37497</v>
      </c>
      <c r="B2521" s="2">
        <v>4.16</v>
      </c>
      <c r="C2521" s="2">
        <v>5.18</v>
      </c>
      <c r="D2521">
        <f t="shared" si="43"/>
        <v>2002</v>
      </c>
    </row>
    <row r="2522" spans="1:4" x14ac:dyDescent="0.35">
      <c r="A2522" s="3">
        <v>37498</v>
      </c>
      <c r="B2522" s="2">
        <v>4.1399999999999997</v>
      </c>
      <c r="C2522" s="2">
        <v>5.1100000000000003</v>
      </c>
      <c r="D2522">
        <f t="shared" si="43"/>
        <v>2002</v>
      </c>
    </row>
    <row r="2523" spans="1:4" x14ac:dyDescent="0.35">
      <c r="A2523" s="3">
        <v>37501</v>
      </c>
      <c r="B2523" s="2" t="s">
        <v>9</v>
      </c>
      <c r="C2523" s="2" t="s">
        <v>9</v>
      </c>
      <c r="D2523">
        <f t="shared" si="43"/>
        <v>2002</v>
      </c>
    </row>
    <row r="2524" spans="1:4" x14ac:dyDescent="0.35">
      <c r="A2524" s="3">
        <v>37502</v>
      </c>
      <c r="B2524" s="2">
        <v>3.98</v>
      </c>
      <c r="C2524" s="2">
        <v>5.0199999999999996</v>
      </c>
      <c r="D2524">
        <f t="shared" si="43"/>
        <v>2002</v>
      </c>
    </row>
    <row r="2525" spans="1:4" x14ac:dyDescent="0.35">
      <c r="A2525" s="3">
        <v>37503</v>
      </c>
      <c r="B2525" s="2">
        <v>3.96</v>
      </c>
      <c r="C2525" s="2">
        <v>4.9800000000000004</v>
      </c>
      <c r="D2525">
        <f t="shared" si="43"/>
        <v>2002</v>
      </c>
    </row>
    <row r="2526" spans="1:4" x14ac:dyDescent="0.35">
      <c r="A2526" s="3">
        <v>37504</v>
      </c>
      <c r="B2526" s="2">
        <v>3.91</v>
      </c>
      <c r="C2526" s="2">
        <v>4.9800000000000004</v>
      </c>
      <c r="D2526">
        <f t="shared" si="43"/>
        <v>2002</v>
      </c>
    </row>
    <row r="2527" spans="1:4" x14ac:dyDescent="0.35">
      <c r="A2527" s="3">
        <v>37505</v>
      </c>
      <c r="B2527" s="2">
        <v>4.05</v>
      </c>
      <c r="C2527" s="2">
        <v>5.07</v>
      </c>
      <c r="D2527">
        <f t="shared" si="43"/>
        <v>2002</v>
      </c>
    </row>
    <row r="2528" spans="1:4" x14ac:dyDescent="0.35">
      <c r="A2528" s="3">
        <v>37508</v>
      </c>
      <c r="B2528" s="2">
        <v>4.05</v>
      </c>
      <c r="C2528" s="2">
        <v>5.04</v>
      </c>
      <c r="D2528">
        <f t="shared" si="43"/>
        <v>2002</v>
      </c>
    </row>
    <row r="2529" spans="1:4" x14ac:dyDescent="0.35">
      <c r="A2529" s="3">
        <v>37509</v>
      </c>
      <c r="B2529" s="2">
        <v>4</v>
      </c>
      <c r="C2529" s="2">
        <v>5.03</v>
      </c>
      <c r="D2529">
        <f t="shared" si="43"/>
        <v>2002</v>
      </c>
    </row>
    <row r="2530" spans="1:4" x14ac:dyDescent="0.35">
      <c r="A2530" s="3">
        <v>37510</v>
      </c>
      <c r="B2530" s="2">
        <v>4.07</v>
      </c>
      <c r="C2530" s="2">
        <v>5.08</v>
      </c>
      <c r="D2530">
        <f t="shared" si="43"/>
        <v>2002</v>
      </c>
    </row>
    <row r="2531" spans="1:4" x14ac:dyDescent="0.35">
      <c r="A2531" s="3">
        <v>37511</v>
      </c>
      <c r="B2531" s="2">
        <v>3.98</v>
      </c>
      <c r="C2531" s="2">
        <v>5.03</v>
      </c>
      <c r="D2531">
        <f t="shared" si="43"/>
        <v>2002</v>
      </c>
    </row>
    <row r="2532" spans="1:4" x14ac:dyDescent="0.35">
      <c r="A2532" s="3">
        <v>37512</v>
      </c>
      <c r="B2532" s="2">
        <v>3.92</v>
      </c>
      <c r="C2532" s="2">
        <v>4.97</v>
      </c>
      <c r="D2532">
        <f t="shared" si="43"/>
        <v>2002</v>
      </c>
    </row>
    <row r="2533" spans="1:4" x14ac:dyDescent="0.35">
      <c r="A2533" s="3">
        <v>37515</v>
      </c>
      <c r="B2533" s="2">
        <v>3.9</v>
      </c>
      <c r="C2533" s="2">
        <v>4.95</v>
      </c>
      <c r="D2533">
        <f t="shared" si="43"/>
        <v>2002</v>
      </c>
    </row>
    <row r="2534" spans="1:4" x14ac:dyDescent="0.35">
      <c r="A2534" s="3">
        <v>37516</v>
      </c>
      <c r="B2534" s="2">
        <v>3.87</v>
      </c>
      <c r="C2534" s="2">
        <v>4.96</v>
      </c>
      <c r="D2534">
        <f t="shared" si="43"/>
        <v>2002</v>
      </c>
    </row>
    <row r="2535" spans="1:4" x14ac:dyDescent="0.35">
      <c r="A2535" s="3">
        <v>37517</v>
      </c>
      <c r="B2535" s="2">
        <v>3.86</v>
      </c>
      <c r="C2535" s="2">
        <v>4.95</v>
      </c>
      <c r="D2535">
        <f t="shared" si="43"/>
        <v>2002</v>
      </c>
    </row>
    <row r="2536" spans="1:4" x14ac:dyDescent="0.35">
      <c r="A2536" s="3">
        <v>37518</v>
      </c>
      <c r="B2536" s="2">
        <v>3.79</v>
      </c>
      <c r="C2536" s="2">
        <v>4.9000000000000004</v>
      </c>
      <c r="D2536">
        <f t="shared" si="43"/>
        <v>2002</v>
      </c>
    </row>
    <row r="2537" spans="1:4" x14ac:dyDescent="0.35">
      <c r="A2537" s="3">
        <v>37519</v>
      </c>
      <c r="B2537" s="2">
        <v>3.79</v>
      </c>
      <c r="C2537" s="2">
        <v>4.95</v>
      </c>
      <c r="D2537">
        <f t="shared" si="43"/>
        <v>2002</v>
      </c>
    </row>
    <row r="2538" spans="1:4" x14ac:dyDescent="0.35">
      <c r="A2538" s="3">
        <v>37522</v>
      </c>
      <c r="B2538" s="2">
        <v>3.7</v>
      </c>
      <c r="C2538" s="2">
        <v>4.88</v>
      </c>
      <c r="D2538">
        <f t="shared" si="43"/>
        <v>2002</v>
      </c>
    </row>
    <row r="2539" spans="1:4" x14ac:dyDescent="0.35">
      <c r="A2539" s="3">
        <v>37523</v>
      </c>
      <c r="B2539" s="2">
        <v>3.69</v>
      </c>
      <c r="C2539" s="2">
        <v>4.84</v>
      </c>
      <c r="D2539">
        <f t="shared" si="43"/>
        <v>2002</v>
      </c>
    </row>
    <row r="2540" spans="1:4" x14ac:dyDescent="0.35">
      <c r="A2540" s="3">
        <v>37524</v>
      </c>
      <c r="B2540" s="2">
        <v>3.77</v>
      </c>
      <c r="C2540" s="2">
        <v>4.91</v>
      </c>
      <c r="D2540">
        <f t="shared" si="43"/>
        <v>2002</v>
      </c>
    </row>
    <row r="2541" spans="1:4" x14ac:dyDescent="0.35">
      <c r="A2541" s="3">
        <v>37525</v>
      </c>
      <c r="B2541" s="2">
        <v>3.79</v>
      </c>
      <c r="C2541" s="2">
        <v>4.93</v>
      </c>
      <c r="D2541">
        <f t="shared" si="43"/>
        <v>2002</v>
      </c>
    </row>
    <row r="2542" spans="1:4" x14ac:dyDescent="0.35">
      <c r="A2542" s="3">
        <v>37526</v>
      </c>
      <c r="B2542" s="2">
        <v>3.69</v>
      </c>
      <c r="C2542" s="2">
        <v>4.91</v>
      </c>
      <c r="D2542">
        <f t="shared" si="43"/>
        <v>2002</v>
      </c>
    </row>
    <row r="2543" spans="1:4" x14ac:dyDescent="0.35">
      <c r="A2543" s="3">
        <v>37529</v>
      </c>
      <c r="B2543" s="2">
        <v>3.63</v>
      </c>
      <c r="C2543" s="2">
        <v>4.88</v>
      </c>
      <c r="D2543">
        <f t="shared" si="43"/>
        <v>2002</v>
      </c>
    </row>
    <row r="2544" spans="1:4" x14ac:dyDescent="0.35">
      <c r="A2544" s="3">
        <v>37530</v>
      </c>
      <c r="B2544" s="2">
        <v>3.72</v>
      </c>
      <c r="C2544" s="2">
        <v>5.01</v>
      </c>
      <c r="D2544">
        <f t="shared" si="43"/>
        <v>2002</v>
      </c>
    </row>
    <row r="2545" spans="1:4" x14ac:dyDescent="0.35">
      <c r="A2545" s="3">
        <v>37531</v>
      </c>
      <c r="B2545" s="2">
        <v>3.71</v>
      </c>
      <c r="C2545" s="2">
        <v>4.9800000000000004</v>
      </c>
      <c r="D2545">
        <f t="shared" si="43"/>
        <v>2002</v>
      </c>
    </row>
    <row r="2546" spans="1:4" x14ac:dyDescent="0.35">
      <c r="A2546" s="3">
        <v>37532</v>
      </c>
      <c r="B2546" s="2">
        <v>3.7</v>
      </c>
      <c r="C2546" s="2">
        <v>4.99</v>
      </c>
      <c r="D2546">
        <f t="shared" si="43"/>
        <v>2002</v>
      </c>
    </row>
    <row r="2547" spans="1:4" x14ac:dyDescent="0.35">
      <c r="A2547" s="3">
        <v>37533</v>
      </c>
      <c r="B2547" s="2">
        <v>3.69</v>
      </c>
      <c r="C2547" s="2">
        <v>5</v>
      </c>
      <c r="D2547">
        <f t="shared" si="43"/>
        <v>2002</v>
      </c>
    </row>
    <row r="2548" spans="1:4" x14ac:dyDescent="0.35">
      <c r="A2548" s="3">
        <v>37536</v>
      </c>
      <c r="B2548" s="2">
        <v>3.64</v>
      </c>
      <c r="C2548" s="2">
        <v>4.9800000000000004</v>
      </c>
      <c r="D2548">
        <f t="shared" si="43"/>
        <v>2002</v>
      </c>
    </row>
    <row r="2549" spans="1:4" x14ac:dyDescent="0.35">
      <c r="A2549" s="3">
        <v>37537</v>
      </c>
      <c r="B2549" s="2">
        <v>3.65</v>
      </c>
      <c r="C2549" s="2">
        <v>4.99</v>
      </c>
      <c r="D2549">
        <f t="shared" si="43"/>
        <v>2002</v>
      </c>
    </row>
    <row r="2550" spans="1:4" x14ac:dyDescent="0.35">
      <c r="A2550" s="3">
        <v>37538</v>
      </c>
      <c r="B2550" s="2">
        <v>3.61</v>
      </c>
      <c r="C2550" s="2">
        <v>4.95</v>
      </c>
      <c r="D2550">
        <f t="shared" si="43"/>
        <v>2002</v>
      </c>
    </row>
    <row r="2551" spans="1:4" x14ac:dyDescent="0.35">
      <c r="A2551" s="3">
        <v>37539</v>
      </c>
      <c r="B2551" s="2">
        <v>3.68</v>
      </c>
      <c r="C2551" s="2">
        <v>4.9800000000000004</v>
      </c>
      <c r="D2551">
        <f t="shared" si="43"/>
        <v>2002</v>
      </c>
    </row>
    <row r="2552" spans="1:4" x14ac:dyDescent="0.35">
      <c r="A2552" s="3">
        <v>37540</v>
      </c>
      <c r="B2552" s="2">
        <v>3.83</v>
      </c>
      <c r="C2552" s="2">
        <v>5.0599999999999996</v>
      </c>
      <c r="D2552">
        <f t="shared" si="43"/>
        <v>2002</v>
      </c>
    </row>
    <row r="2553" spans="1:4" x14ac:dyDescent="0.35">
      <c r="A2553" s="3">
        <v>37543</v>
      </c>
      <c r="B2553" s="2" t="s">
        <v>9</v>
      </c>
      <c r="C2553" s="2" t="s">
        <v>9</v>
      </c>
      <c r="D2553">
        <f t="shared" si="43"/>
        <v>2002</v>
      </c>
    </row>
    <row r="2554" spans="1:4" x14ac:dyDescent="0.35">
      <c r="A2554" s="3">
        <v>37544</v>
      </c>
      <c r="B2554" s="2">
        <v>4.07</v>
      </c>
      <c r="C2554" s="2">
        <v>5.22</v>
      </c>
      <c r="D2554">
        <f t="shared" si="43"/>
        <v>2002</v>
      </c>
    </row>
    <row r="2555" spans="1:4" x14ac:dyDescent="0.35">
      <c r="A2555" s="3">
        <v>37545</v>
      </c>
      <c r="B2555" s="2">
        <v>4.0599999999999996</v>
      </c>
      <c r="C2555" s="2">
        <v>5.23</v>
      </c>
      <c r="D2555">
        <f t="shared" si="43"/>
        <v>2002</v>
      </c>
    </row>
    <row r="2556" spans="1:4" x14ac:dyDescent="0.35">
      <c r="A2556" s="3">
        <v>37546</v>
      </c>
      <c r="B2556" s="2">
        <v>4.16</v>
      </c>
      <c r="C2556" s="2">
        <v>5.31</v>
      </c>
      <c r="D2556">
        <f t="shared" si="43"/>
        <v>2002</v>
      </c>
    </row>
    <row r="2557" spans="1:4" x14ac:dyDescent="0.35">
      <c r="A2557" s="3">
        <v>37547</v>
      </c>
      <c r="B2557" s="2">
        <v>4.1399999999999997</v>
      </c>
      <c r="C2557" s="2">
        <v>5.32</v>
      </c>
      <c r="D2557">
        <f t="shared" si="43"/>
        <v>2002</v>
      </c>
    </row>
    <row r="2558" spans="1:4" x14ac:dyDescent="0.35">
      <c r="A2558" s="3">
        <v>37550</v>
      </c>
      <c r="B2558" s="2">
        <v>4.24</v>
      </c>
      <c r="C2558" s="2">
        <v>5.36</v>
      </c>
      <c r="D2558">
        <f t="shared" si="43"/>
        <v>2002</v>
      </c>
    </row>
    <row r="2559" spans="1:4" x14ac:dyDescent="0.35">
      <c r="A2559" s="3">
        <v>37551</v>
      </c>
      <c r="B2559" s="2">
        <v>4.2699999999999996</v>
      </c>
      <c r="C2559" s="2">
        <v>5.36</v>
      </c>
      <c r="D2559">
        <f t="shared" si="43"/>
        <v>2002</v>
      </c>
    </row>
    <row r="2560" spans="1:4" x14ac:dyDescent="0.35">
      <c r="A2560" s="3">
        <v>37552</v>
      </c>
      <c r="B2560" s="2">
        <v>4.26</v>
      </c>
      <c r="C2560" s="2">
        <v>5.39</v>
      </c>
      <c r="D2560">
        <f t="shared" si="43"/>
        <v>2002</v>
      </c>
    </row>
    <row r="2561" spans="1:4" x14ac:dyDescent="0.35">
      <c r="A2561" s="3">
        <v>37553</v>
      </c>
      <c r="B2561" s="2">
        <v>4.16</v>
      </c>
      <c r="C2561" s="2">
        <v>5.35</v>
      </c>
      <c r="D2561">
        <f t="shared" si="43"/>
        <v>2002</v>
      </c>
    </row>
    <row r="2562" spans="1:4" x14ac:dyDescent="0.35">
      <c r="A2562" s="3">
        <v>37554</v>
      </c>
      <c r="B2562" s="2">
        <v>4.12</v>
      </c>
      <c r="C2562" s="2">
        <v>5.31</v>
      </c>
      <c r="D2562">
        <f t="shared" si="43"/>
        <v>2002</v>
      </c>
    </row>
    <row r="2563" spans="1:4" x14ac:dyDescent="0.35">
      <c r="A2563" s="3">
        <v>37557</v>
      </c>
      <c r="B2563" s="2">
        <v>4.0999999999999996</v>
      </c>
      <c r="C2563" s="2">
        <v>5.35</v>
      </c>
      <c r="D2563">
        <f t="shared" si="43"/>
        <v>2002</v>
      </c>
    </row>
    <row r="2564" spans="1:4" x14ac:dyDescent="0.35">
      <c r="A2564" s="3">
        <v>37558</v>
      </c>
      <c r="B2564" s="2">
        <v>3.97</v>
      </c>
      <c r="C2564" s="2">
        <v>5.28</v>
      </c>
      <c r="D2564">
        <f t="shared" ref="D2564:D2627" si="44">YEAR(A2564)</f>
        <v>2002</v>
      </c>
    </row>
    <row r="2565" spans="1:4" x14ac:dyDescent="0.35">
      <c r="A2565" s="3">
        <v>37559</v>
      </c>
      <c r="B2565" s="2">
        <v>3.99</v>
      </c>
      <c r="C2565" s="2">
        <v>5.3</v>
      </c>
      <c r="D2565">
        <f t="shared" si="44"/>
        <v>2002</v>
      </c>
    </row>
    <row r="2566" spans="1:4" x14ac:dyDescent="0.35">
      <c r="A2566" s="3">
        <v>37560</v>
      </c>
      <c r="B2566" s="2">
        <v>3.93</v>
      </c>
      <c r="C2566" s="2">
        <v>5.28</v>
      </c>
      <c r="D2566">
        <f t="shared" si="44"/>
        <v>2002</v>
      </c>
    </row>
    <row r="2567" spans="1:4" x14ac:dyDescent="0.35">
      <c r="A2567" s="3">
        <v>37561</v>
      </c>
      <c r="B2567" s="2">
        <v>4.01</v>
      </c>
      <c r="C2567" s="2">
        <v>5.3</v>
      </c>
      <c r="D2567">
        <f t="shared" si="44"/>
        <v>2002</v>
      </c>
    </row>
    <row r="2568" spans="1:4" x14ac:dyDescent="0.35">
      <c r="A2568" s="3">
        <v>37564</v>
      </c>
      <c r="B2568" s="2">
        <v>4.07</v>
      </c>
      <c r="C2568" s="2">
        <v>5.31</v>
      </c>
      <c r="D2568">
        <f t="shared" si="44"/>
        <v>2002</v>
      </c>
    </row>
    <row r="2569" spans="1:4" x14ac:dyDescent="0.35">
      <c r="A2569" s="3">
        <v>37565</v>
      </c>
      <c r="B2569" s="2">
        <v>4.0999999999999996</v>
      </c>
      <c r="C2569" s="2">
        <v>5.33</v>
      </c>
      <c r="D2569">
        <f t="shared" si="44"/>
        <v>2002</v>
      </c>
    </row>
    <row r="2570" spans="1:4" x14ac:dyDescent="0.35">
      <c r="A2570" s="3">
        <v>37566</v>
      </c>
      <c r="B2570" s="2">
        <v>4.09</v>
      </c>
      <c r="C2570" s="2">
        <v>5.35</v>
      </c>
      <c r="D2570">
        <f t="shared" si="44"/>
        <v>2002</v>
      </c>
    </row>
    <row r="2571" spans="1:4" x14ac:dyDescent="0.35">
      <c r="A2571" s="3">
        <v>37567</v>
      </c>
      <c r="B2571" s="2">
        <v>3.88</v>
      </c>
      <c r="C2571" s="2">
        <v>5.17</v>
      </c>
      <c r="D2571">
        <f t="shared" si="44"/>
        <v>2002</v>
      </c>
    </row>
    <row r="2572" spans="1:4" x14ac:dyDescent="0.35">
      <c r="A2572" s="3">
        <v>37568</v>
      </c>
      <c r="B2572" s="2">
        <v>3.85</v>
      </c>
      <c r="C2572" s="2">
        <v>5.05</v>
      </c>
      <c r="D2572">
        <f t="shared" si="44"/>
        <v>2002</v>
      </c>
    </row>
    <row r="2573" spans="1:4" x14ac:dyDescent="0.35">
      <c r="A2573" s="3">
        <v>37571</v>
      </c>
      <c r="B2573" s="2" t="s">
        <v>9</v>
      </c>
      <c r="C2573" s="2" t="s">
        <v>9</v>
      </c>
      <c r="D2573">
        <f t="shared" si="44"/>
        <v>2002</v>
      </c>
    </row>
    <row r="2574" spans="1:4" x14ac:dyDescent="0.35">
      <c r="A2574" s="3">
        <v>37572</v>
      </c>
      <c r="B2574" s="2">
        <v>3.84</v>
      </c>
      <c r="C2574" s="2">
        <v>5.05</v>
      </c>
      <c r="D2574">
        <f t="shared" si="44"/>
        <v>2002</v>
      </c>
    </row>
    <row r="2575" spans="1:4" x14ac:dyDescent="0.35">
      <c r="A2575" s="3">
        <v>37573</v>
      </c>
      <c r="B2575" s="2">
        <v>3.84</v>
      </c>
      <c r="C2575" s="2">
        <v>5.01</v>
      </c>
      <c r="D2575">
        <f t="shared" si="44"/>
        <v>2002</v>
      </c>
    </row>
    <row r="2576" spans="1:4" x14ac:dyDescent="0.35">
      <c r="A2576" s="3">
        <v>37574</v>
      </c>
      <c r="B2576" s="2">
        <v>4.03</v>
      </c>
      <c r="C2576" s="2">
        <v>5.16</v>
      </c>
      <c r="D2576">
        <f t="shared" si="44"/>
        <v>2002</v>
      </c>
    </row>
    <row r="2577" spans="1:4" x14ac:dyDescent="0.35">
      <c r="A2577" s="3">
        <v>37575</v>
      </c>
      <c r="B2577" s="2">
        <v>4.05</v>
      </c>
      <c r="C2577" s="2">
        <v>5.12</v>
      </c>
      <c r="D2577">
        <f t="shared" si="44"/>
        <v>2002</v>
      </c>
    </row>
    <row r="2578" spans="1:4" x14ac:dyDescent="0.35">
      <c r="A2578" s="3">
        <v>37578</v>
      </c>
      <c r="B2578" s="2">
        <v>4.0199999999999996</v>
      </c>
      <c r="C2578" s="2">
        <v>5.0999999999999996</v>
      </c>
      <c r="D2578">
        <f t="shared" si="44"/>
        <v>2002</v>
      </c>
    </row>
    <row r="2579" spans="1:4" x14ac:dyDescent="0.35">
      <c r="A2579" s="3">
        <v>37579</v>
      </c>
      <c r="B2579" s="2">
        <v>3.99</v>
      </c>
      <c r="C2579" s="2">
        <v>5.0599999999999996</v>
      </c>
      <c r="D2579">
        <f t="shared" si="44"/>
        <v>2002</v>
      </c>
    </row>
    <row r="2580" spans="1:4" x14ac:dyDescent="0.35">
      <c r="A2580" s="3">
        <v>37580</v>
      </c>
      <c r="B2580" s="2">
        <v>4.08</v>
      </c>
      <c r="C2580" s="2">
        <v>5.14</v>
      </c>
      <c r="D2580">
        <f t="shared" si="44"/>
        <v>2002</v>
      </c>
    </row>
    <row r="2581" spans="1:4" x14ac:dyDescent="0.35">
      <c r="A2581" s="3">
        <v>37581</v>
      </c>
      <c r="B2581" s="2">
        <v>4.1399999999999997</v>
      </c>
      <c r="C2581" s="2">
        <v>5.2</v>
      </c>
      <c r="D2581">
        <f t="shared" si="44"/>
        <v>2002</v>
      </c>
    </row>
    <row r="2582" spans="1:4" x14ac:dyDescent="0.35">
      <c r="A2582" s="3">
        <v>37582</v>
      </c>
      <c r="B2582" s="2">
        <v>4.18</v>
      </c>
      <c r="C2582" s="2">
        <v>5.22</v>
      </c>
      <c r="D2582">
        <f t="shared" si="44"/>
        <v>2002</v>
      </c>
    </row>
    <row r="2583" spans="1:4" x14ac:dyDescent="0.35">
      <c r="A2583" s="3">
        <v>37585</v>
      </c>
      <c r="B2583" s="2">
        <v>4.1900000000000004</v>
      </c>
      <c r="C2583" s="2">
        <v>5.23</v>
      </c>
      <c r="D2583">
        <f t="shared" si="44"/>
        <v>2002</v>
      </c>
    </row>
    <row r="2584" spans="1:4" x14ac:dyDescent="0.35">
      <c r="A2584" s="3">
        <v>37586</v>
      </c>
      <c r="B2584" s="2">
        <v>4.08</v>
      </c>
      <c r="C2584" s="2">
        <v>5.15</v>
      </c>
      <c r="D2584">
        <f t="shared" si="44"/>
        <v>2002</v>
      </c>
    </row>
    <row r="2585" spans="1:4" x14ac:dyDescent="0.35">
      <c r="A2585" s="3">
        <v>37587</v>
      </c>
      <c r="B2585" s="2">
        <v>4.26</v>
      </c>
      <c r="C2585" s="2">
        <v>5.28</v>
      </c>
      <c r="D2585">
        <f t="shared" si="44"/>
        <v>2002</v>
      </c>
    </row>
    <row r="2586" spans="1:4" x14ac:dyDescent="0.35">
      <c r="A2586" s="3">
        <v>37588</v>
      </c>
      <c r="B2586" s="2" t="s">
        <v>9</v>
      </c>
      <c r="C2586" s="2" t="s">
        <v>9</v>
      </c>
      <c r="D2586">
        <f t="shared" si="44"/>
        <v>2002</v>
      </c>
    </row>
    <row r="2587" spans="1:4" x14ac:dyDescent="0.35">
      <c r="A2587" s="3">
        <v>37589</v>
      </c>
      <c r="B2587" s="2">
        <v>4.22</v>
      </c>
      <c r="C2587" s="2">
        <v>5.23</v>
      </c>
      <c r="D2587">
        <f t="shared" si="44"/>
        <v>2002</v>
      </c>
    </row>
    <row r="2588" spans="1:4" x14ac:dyDescent="0.35">
      <c r="A2588" s="3">
        <v>37592</v>
      </c>
      <c r="B2588" s="2">
        <v>4.22</v>
      </c>
      <c r="C2588" s="2">
        <v>5.22</v>
      </c>
      <c r="D2588">
        <f t="shared" si="44"/>
        <v>2002</v>
      </c>
    </row>
    <row r="2589" spans="1:4" x14ac:dyDescent="0.35">
      <c r="A2589" s="3">
        <v>37593</v>
      </c>
      <c r="B2589" s="2">
        <v>4.24</v>
      </c>
      <c r="C2589" s="2">
        <v>5.23</v>
      </c>
      <c r="D2589">
        <f t="shared" si="44"/>
        <v>2002</v>
      </c>
    </row>
    <row r="2590" spans="1:4" x14ac:dyDescent="0.35">
      <c r="A2590" s="3">
        <v>37594</v>
      </c>
      <c r="B2590" s="2">
        <v>4.18</v>
      </c>
      <c r="C2590" s="2">
        <v>5.19</v>
      </c>
      <c r="D2590">
        <f t="shared" si="44"/>
        <v>2002</v>
      </c>
    </row>
    <row r="2591" spans="1:4" x14ac:dyDescent="0.35">
      <c r="A2591" s="3">
        <v>37595</v>
      </c>
      <c r="B2591" s="2">
        <v>4.13</v>
      </c>
      <c r="C2591" s="2">
        <v>5.16</v>
      </c>
      <c r="D2591">
        <f t="shared" si="44"/>
        <v>2002</v>
      </c>
    </row>
    <row r="2592" spans="1:4" x14ac:dyDescent="0.35">
      <c r="A2592" s="3">
        <v>37596</v>
      </c>
      <c r="B2592" s="2">
        <v>4.09</v>
      </c>
      <c r="C2592" s="2">
        <v>5.15</v>
      </c>
      <c r="D2592">
        <f t="shared" si="44"/>
        <v>2002</v>
      </c>
    </row>
    <row r="2593" spans="1:4" x14ac:dyDescent="0.35">
      <c r="A2593" s="3">
        <v>37599</v>
      </c>
      <c r="B2593" s="2">
        <v>4.0599999999999996</v>
      </c>
      <c r="C2593" s="2">
        <v>5.12</v>
      </c>
      <c r="D2593">
        <f t="shared" si="44"/>
        <v>2002</v>
      </c>
    </row>
    <row r="2594" spans="1:4" x14ac:dyDescent="0.35">
      <c r="A2594" s="3">
        <v>37600</v>
      </c>
      <c r="B2594" s="2">
        <v>4.0599999999999996</v>
      </c>
      <c r="C2594" s="2">
        <v>5.09</v>
      </c>
      <c r="D2594">
        <f t="shared" si="44"/>
        <v>2002</v>
      </c>
    </row>
    <row r="2595" spans="1:4" x14ac:dyDescent="0.35">
      <c r="A2595" s="3">
        <v>37601</v>
      </c>
      <c r="B2595" s="2">
        <v>4.01</v>
      </c>
      <c r="C2595" s="2">
        <v>5.04</v>
      </c>
      <c r="D2595">
        <f t="shared" si="44"/>
        <v>2002</v>
      </c>
    </row>
    <row r="2596" spans="1:4" x14ac:dyDescent="0.35">
      <c r="A2596" s="3">
        <v>37602</v>
      </c>
      <c r="B2596" s="2">
        <v>4.01</v>
      </c>
      <c r="C2596" s="2">
        <v>5.07</v>
      </c>
      <c r="D2596">
        <f t="shared" si="44"/>
        <v>2002</v>
      </c>
    </row>
    <row r="2597" spans="1:4" x14ac:dyDescent="0.35">
      <c r="A2597" s="3">
        <v>37603</v>
      </c>
      <c r="B2597" s="2">
        <v>4.07</v>
      </c>
      <c r="C2597" s="2">
        <v>5.15</v>
      </c>
      <c r="D2597">
        <f t="shared" si="44"/>
        <v>2002</v>
      </c>
    </row>
    <row r="2598" spans="1:4" x14ac:dyDescent="0.35">
      <c r="A2598" s="3">
        <v>37606</v>
      </c>
      <c r="B2598" s="2">
        <v>4.1500000000000004</v>
      </c>
      <c r="C2598" s="2">
        <v>5.21</v>
      </c>
      <c r="D2598">
        <f t="shared" si="44"/>
        <v>2002</v>
      </c>
    </row>
    <row r="2599" spans="1:4" x14ac:dyDescent="0.35">
      <c r="A2599" s="3">
        <v>37607</v>
      </c>
      <c r="B2599" s="2">
        <v>4.13</v>
      </c>
      <c r="C2599" s="2">
        <v>5.24</v>
      </c>
      <c r="D2599">
        <f t="shared" si="44"/>
        <v>2002</v>
      </c>
    </row>
    <row r="2600" spans="1:4" x14ac:dyDescent="0.35">
      <c r="A2600" s="3">
        <v>37608</v>
      </c>
      <c r="B2600" s="2">
        <v>4.0599999999999996</v>
      </c>
      <c r="C2600" s="2">
        <v>5.2</v>
      </c>
      <c r="D2600">
        <f t="shared" si="44"/>
        <v>2002</v>
      </c>
    </row>
    <row r="2601" spans="1:4" x14ac:dyDescent="0.35">
      <c r="A2601" s="3">
        <v>37609</v>
      </c>
      <c r="B2601" s="2">
        <v>3.96</v>
      </c>
      <c r="C2601" s="2">
        <v>5.15</v>
      </c>
      <c r="D2601">
        <f t="shared" si="44"/>
        <v>2002</v>
      </c>
    </row>
    <row r="2602" spans="1:4" x14ac:dyDescent="0.35">
      <c r="A2602" s="3">
        <v>37610</v>
      </c>
      <c r="B2602" s="2">
        <v>3.97</v>
      </c>
      <c r="C2602" s="2">
        <v>5.12</v>
      </c>
      <c r="D2602">
        <f t="shared" si="44"/>
        <v>2002</v>
      </c>
    </row>
    <row r="2603" spans="1:4" x14ac:dyDescent="0.35">
      <c r="A2603" s="3">
        <v>37613</v>
      </c>
      <c r="B2603" s="2">
        <v>3.98</v>
      </c>
      <c r="C2603" s="2">
        <v>5.13</v>
      </c>
      <c r="D2603">
        <f t="shared" si="44"/>
        <v>2002</v>
      </c>
    </row>
    <row r="2604" spans="1:4" x14ac:dyDescent="0.35">
      <c r="A2604" s="3">
        <v>37614</v>
      </c>
      <c r="B2604" s="2">
        <v>3.95</v>
      </c>
      <c r="C2604" s="2">
        <v>5.1100000000000003</v>
      </c>
      <c r="D2604">
        <f t="shared" si="44"/>
        <v>2002</v>
      </c>
    </row>
    <row r="2605" spans="1:4" x14ac:dyDescent="0.35">
      <c r="A2605" s="3">
        <v>37615</v>
      </c>
      <c r="B2605" s="2" t="s">
        <v>9</v>
      </c>
      <c r="C2605" s="2" t="s">
        <v>9</v>
      </c>
      <c r="D2605">
        <f t="shared" si="44"/>
        <v>2002</v>
      </c>
    </row>
    <row r="2606" spans="1:4" x14ac:dyDescent="0.35">
      <c r="A2606" s="3">
        <v>37616</v>
      </c>
      <c r="B2606" s="2">
        <v>3.93</v>
      </c>
      <c r="C2606" s="2">
        <v>5.1100000000000003</v>
      </c>
      <c r="D2606">
        <f t="shared" si="44"/>
        <v>2002</v>
      </c>
    </row>
    <row r="2607" spans="1:4" x14ac:dyDescent="0.35">
      <c r="A2607" s="3">
        <v>37617</v>
      </c>
      <c r="B2607" s="2">
        <v>3.83</v>
      </c>
      <c r="C2607" s="2">
        <v>5.0599999999999996</v>
      </c>
      <c r="D2607">
        <f t="shared" si="44"/>
        <v>2002</v>
      </c>
    </row>
    <row r="2608" spans="1:4" x14ac:dyDescent="0.35">
      <c r="A2608" s="3">
        <v>37620</v>
      </c>
      <c r="B2608" s="2">
        <v>3.82</v>
      </c>
      <c r="C2608" s="2">
        <v>5.0199999999999996</v>
      </c>
      <c r="D2608">
        <f t="shared" si="44"/>
        <v>2002</v>
      </c>
    </row>
    <row r="2609" spans="1:4" x14ac:dyDescent="0.35">
      <c r="A2609" s="3">
        <v>37621</v>
      </c>
      <c r="B2609" s="2">
        <v>3.83</v>
      </c>
      <c r="C2609" s="2">
        <v>5.03</v>
      </c>
      <c r="D2609">
        <f t="shared" si="44"/>
        <v>2002</v>
      </c>
    </row>
    <row r="2610" spans="1:4" x14ac:dyDescent="0.35">
      <c r="A2610" s="3">
        <v>37622</v>
      </c>
      <c r="B2610" s="2" t="s">
        <v>9</v>
      </c>
      <c r="C2610" s="2" t="s">
        <v>9</v>
      </c>
      <c r="D2610">
        <f t="shared" si="44"/>
        <v>2003</v>
      </c>
    </row>
    <row r="2611" spans="1:4" x14ac:dyDescent="0.35">
      <c r="A2611" s="3">
        <v>37623</v>
      </c>
      <c r="B2611" s="2">
        <v>4.07</v>
      </c>
      <c r="C2611" s="2">
        <v>5.18</v>
      </c>
      <c r="D2611">
        <f t="shared" si="44"/>
        <v>2003</v>
      </c>
    </row>
    <row r="2612" spans="1:4" x14ac:dyDescent="0.35">
      <c r="A2612" s="3">
        <v>37624</v>
      </c>
      <c r="B2612" s="2">
        <v>4.05</v>
      </c>
      <c r="C2612" s="2">
        <v>5.18</v>
      </c>
      <c r="D2612">
        <f t="shared" si="44"/>
        <v>2003</v>
      </c>
    </row>
    <row r="2613" spans="1:4" x14ac:dyDescent="0.35">
      <c r="A2613" s="3">
        <v>37627</v>
      </c>
      <c r="B2613" s="2">
        <v>4.09</v>
      </c>
      <c r="C2613" s="2">
        <v>5.2</v>
      </c>
      <c r="D2613">
        <f t="shared" si="44"/>
        <v>2003</v>
      </c>
    </row>
    <row r="2614" spans="1:4" x14ac:dyDescent="0.35">
      <c r="A2614" s="3">
        <v>37628</v>
      </c>
      <c r="B2614" s="2">
        <v>4.04</v>
      </c>
      <c r="C2614" s="2">
        <v>5.18</v>
      </c>
      <c r="D2614">
        <f t="shared" si="44"/>
        <v>2003</v>
      </c>
    </row>
    <row r="2615" spans="1:4" x14ac:dyDescent="0.35">
      <c r="A2615" s="3">
        <v>37629</v>
      </c>
      <c r="B2615" s="2">
        <v>4</v>
      </c>
      <c r="C2615" s="2">
        <v>5.13</v>
      </c>
      <c r="D2615">
        <f t="shared" si="44"/>
        <v>2003</v>
      </c>
    </row>
    <row r="2616" spans="1:4" x14ac:dyDescent="0.35">
      <c r="A2616" s="3">
        <v>37630</v>
      </c>
      <c r="B2616" s="2">
        <v>4.1900000000000004</v>
      </c>
      <c r="C2616" s="2">
        <v>5.27</v>
      </c>
      <c r="D2616">
        <f t="shared" si="44"/>
        <v>2003</v>
      </c>
    </row>
    <row r="2617" spans="1:4" x14ac:dyDescent="0.35">
      <c r="A2617" s="3">
        <v>37631</v>
      </c>
      <c r="B2617" s="2">
        <v>4.16</v>
      </c>
      <c r="C2617" s="2">
        <v>5.24</v>
      </c>
      <c r="D2617">
        <f t="shared" si="44"/>
        <v>2003</v>
      </c>
    </row>
    <row r="2618" spans="1:4" x14ac:dyDescent="0.35">
      <c r="A2618" s="3">
        <v>37634</v>
      </c>
      <c r="B2618" s="2">
        <v>4.1500000000000004</v>
      </c>
      <c r="C2618" s="2">
        <v>5.23</v>
      </c>
      <c r="D2618">
        <f t="shared" si="44"/>
        <v>2003</v>
      </c>
    </row>
    <row r="2619" spans="1:4" x14ac:dyDescent="0.35">
      <c r="A2619" s="3">
        <v>37635</v>
      </c>
      <c r="B2619" s="2">
        <v>4.0999999999999996</v>
      </c>
      <c r="C2619" s="2">
        <v>5.19</v>
      </c>
      <c r="D2619">
        <f t="shared" si="44"/>
        <v>2003</v>
      </c>
    </row>
    <row r="2620" spans="1:4" x14ac:dyDescent="0.35">
      <c r="A2620" s="3">
        <v>37636</v>
      </c>
      <c r="B2620" s="2">
        <v>4.0999999999999996</v>
      </c>
      <c r="C2620" s="2">
        <v>5.17</v>
      </c>
      <c r="D2620">
        <f t="shared" si="44"/>
        <v>2003</v>
      </c>
    </row>
    <row r="2621" spans="1:4" x14ac:dyDescent="0.35">
      <c r="A2621" s="3">
        <v>37637</v>
      </c>
      <c r="B2621" s="2">
        <v>4.0999999999999996</v>
      </c>
      <c r="C2621" s="2">
        <v>5.16</v>
      </c>
      <c r="D2621">
        <f t="shared" si="44"/>
        <v>2003</v>
      </c>
    </row>
    <row r="2622" spans="1:4" x14ac:dyDescent="0.35">
      <c r="A2622" s="3">
        <v>37638</v>
      </c>
      <c r="B2622" s="2">
        <v>4.05</v>
      </c>
      <c r="C2622" s="2">
        <v>5.13</v>
      </c>
      <c r="D2622">
        <f t="shared" si="44"/>
        <v>2003</v>
      </c>
    </row>
    <row r="2623" spans="1:4" x14ac:dyDescent="0.35">
      <c r="A2623" s="3">
        <v>37641</v>
      </c>
      <c r="B2623" s="2" t="s">
        <v>9</v>
      </c>
      <c r="C2623" s="2" t="s">
        <v>9</v>
      </c>
      <c r="D2623">
        <f t="shared" si="44"/>
        <v>2003</v>
      </c>
    </row>
    <row r="2624" spans="1:4" x14ac:dyDescent="0.35">
      <c r="A2624" s="3">
        <v>37642</v>
      </c>
      <c r="B2624" s="2">
        <v>4.01</v>
      </c>
      <c r="C2624" s="2">
        <v>5.1100000000000003</v>
      </c>
      <c r="D2624">
        <f t="shared" si="44"/>
        <v>2003</v>
      </c>
    </row>
    <row r="2625" spans="1:4" x14ac:dyDescent="0.35">
      <c r="A2625" s="3">
        <v>37643</v>
      </c>
      <c r="B2625" s="2">
        <v>3.95</v>
      </c>
      <c r="C2625" s="2">
        <v>5.07</v>
      </c>
      <c r="D2625">
        <f t="shared" si="44"/>
        <v>2003</v>
      </c>
    </row>
    <row r="2626" spans="1:4" x14ac:dyDescent="0.35">
      <c r="A2626" s="3">
        <v>37644</v>
      </c>
      <c r="B2626" s="2">
        <v>3.98</v>
      </c>
      <c r="C2626" s="2">
        <v>5.08</v>
      </c>
      <c r="D2626">
        <f t="shared" si="44"/>
        <v>2003</v>
      </c>
    </row>
    <row r="2627" spans="1:4" x14ac:dyDescent="0.35">
      <c r="A2627" s="3">
        <v>37645</v>
      </c>
      <c r="B2627" s="2">
        <v>3.94</v>
      </c>
      <c r="C2627" s="2">
        <v>5.05</v>
      </c>
      <c r="D2627">
        <f t="shared" si="44"/>
        <v>2003</v>
      </c>
    </row>
    <row r="2628" spans="1:4" x14ac:dyDescent="0.35">
      <c r="A2628" s="3">
        <v>37648</v>
      </c>
      <c r="B2628" s="2">
        <v>3.98</v>
      </c>
      <c r="C2628" s="2">
        <v>5.0599999999999996</v>
      </c>
      <c r="D2628">
        <f t="shared" ref="D2628:D2691" si="45">YEAR(A2628)</f>
        <v>2003</v>
      </c>
    </row>
    <row r="2629" spans="1:4" x14ac:dyDescent="0.35">
      <c r="A2629" s="3">
        <v>37649</v>
      </c>
      <c r="B2629" s="2">
        <v>4</v>
      </c>
      <c r="C2629" s="2">
        <v>5.0599999999999996</v>
      </c>
      <c r="D2629">
        <f t="shared" si="45"/>
        <v>2003</v>
      </c>
    </row>
    <row r="2630" spans="1:4" x14ac:dyDescent="0.35">
      <c r="A2630" s="3">
        <v>37650</v>
      </c>
      <c r="B2630" s="2">
        <v>4.0599999999999996</v>
      </c>
      <c r="C2630" s="2">
        <v>5.1100000000000003</v>
      </c>
      <c r="D2630">
        <f t="shared" si="45"/>
        <v>2003</v>
      </c>
    </row>
    <row r="2631" spans="1:4" x14ac:dyDescent="0.35">
      <c r="A2631" s="3">
        <v>37651</v>
      </c>
      <c r="B2631" s="2">
        <v>4</v>
      </c>
      <c r="C2631" s="2">
        <v>5.0599999999999996</v>
      </c>
      <c r="D2631">
        <f t="shared" si="45"/>
        <v>2003</v>
      </c>
    </row>
    <row r="2632" spans="1:4" x14ac:dyDescent="0.35">
      <c r="A2632" s="3">
        <v>37652</v>
      </c>
      <c r="B2632" s="2">
        <v>4</v>
      </c>
      <c r="C2632" s="2">
        <v>5.03</v>
      </c>
      <c r="D2632">
        <f t="shared" si="45"/>
        <v>2003</v>
      </c>
    </row>
    <row r="2633" spans="1:4" x14ac:dyDescent="0.35">
      <c r="A2633" s="3">
        <v>37655</v>
      </c>
      <c r="B2633" s="2">
        <v>4.01</v>
      </c>
      <c r="C2633" s="2">
        <v>5.01</v>
      </c>
      <c r="D2633">
        <f t="shared" si="45"/>
        <v>2003</v>
      </c>
    </row>
    <row r="2634" spans="1:4" x14ac:dyDescent="0.35">
      <c r="A2634" s="3">
        <v>37656</v>
      </c>
      <c r="B2634" s="2">
        <v>3.96</v>
      </c>
      <c r="C2634" s="2">
        <v>4.99</v>
      </c>
      <c r="D2634">
        <f t="shared" si="45"/>
        <v>2003</v>
      </c>
    </row>
    <row r="2635" spans="1:4" x14ac:dyDescent="0.35">
      <c r="A2635" s="3">
        <v>37657</v>
      </c>
      <c r="B2635" s="2">
        <v>4.0199999999999996</v>
      </c>
      <c r="C2635" s="2">
        <v>5.0199999999999996</v>
      </c>
      <c r="D2635">
        <f t="shared" si="45"/>
        <v>2003</v>
      </c>
    </row>
    <row r="2636" spans="1:4" x14ac:dyDescent="0.35">
      <c r="A2636" s="3">
        <v>37658</v>
      </c>
      <c r="B2636" s="2">
        <v>3.97</v>
      </c>
      <c r="C2636" s="2">
        <v>4.99</v>
      </c>
      <c r="D2636">
        <f t="shared" si="45"/>
        <v>2003</v>
      </c>
    </row>
    <row r="2637" spans="1:4" x14ac:dyDescent="0.35">
      <c r="A2637" s="3">
        <v>37659</v>
      </c>
      <c r="B2637" s="2">
        <v>3.96</v>
      </c>
      <c r="C2637" s="2">
        <v>4.9800000000000004</v>
      </c>
      <c r="D2637">
        <f t="shared" si="45"/>
        <v>2003</v>
      </c>
    </row>
    <row r="2638" spans="1:4" x14ac:dyDescent="0.35">
      <c r="A2638" s="3">
        <v>37662</v>
      </c>
      <c r="B2638" s="2">
        <v>3.99</v>
      </c>
      <c r="C2638" s="2">
        <v>5.04</v>
      </c>
      <c r="D2638">
        <f t="shared" si="45"/>
        <v>2003</v>
      </c>
    </row>
    <row r="2639" spans="1:4" x14ac:dyDescent="0.35">
      <c r="A2639" s="3">
        <v>37663</v>
      </c>
      <c r="B2639" s="2">
        <v>3.98</v>
      </c>
      <c r="C2639" s="2">
        <v>5.0599999999999996</v>
      </c>
      <c r="D2639">
        <f t="shared" si="45"/>
        <v>2003</v>
      </c>
    </row>
    <row r="2640" spans="1:4" x14ac:dyDescent="0.35">
      <c r="A2640" s="3">
        <v>37664</v>
      </c>
      <c r="B2640" s="2">
        <v>3.93</v>
      </c>
      <c r="C2640" s="2">
        <v>5.08</v>
      </c>
      <c r="D2640">
        <f t="shared" si="45"/>
        <v>2003</v>
      </c>
    </row>
    <row r="2641" spans="1:4" x14ac:dyDescent="0.35">
      <c r="A2641" s="3">
        <v>37665</v>
      </c>
      <c r="B2641" s="2">
        <v>3.89</v>
      </c>
      <c r="C2641" s="2">
        <v>5.04</v>
      </c>
      <c r="D2641">
        <f t="shared" si="45"/>
        <v>2003</v>
      </c>
    </row>
    <row r="2642" spans="1:4" x14ac:dyDescent="0.35">
      <c r="A2642" s="3">
        <v>37666</v>
      </c>
      <c r="B2642" s="2">
        <v>3.95</v>
      </c>
      <c r="C2642" s="2">
        <v>5.09</v>
      </c>
      <c r="D2642">
        <f t="shared" si="45"/>
        <v>2003</v>
      </c>
    </row>
    <row r="2643" spans="1:4" x14ac:dyDescent="0.35">
      <c r="A2643" s="3">
        <v>37669</v>
      </c>
      <c r="B2643" s="2" t="s">
        <v>9</v>
      </c>
      <c r="C2643" s="2" t="s">
        <v>9</v>
      </c>
      <c r="D2643">
        <f t="shared" si="45"/>
        <v>2003</v>
      </c>
    </row>
    <row r="2644" spans="1:4" x14ac:dyDescent="0.35">
      <c r="A2644" s="3">
        <v>37670</v>
      </c>
      <c r="B2644" s="2">
        <v>3.94</v>
      </c>
      <c r="C2644" s="2">
        <v>5.0999999999999996</v>
      </c>
      <c r="D2644">
        <f t="shared" si="45"/>
        <v>2003</v>
      </c>
    </row>
    <row r="2645" spans="1:4" x14ac:dyDescent="0.35">
      <c r="A2645" s="3">
        <v>37671</v>
      </c>
      <c r="B2645" s="2">
        <v>3.88</v>
      </c>
      <c r="C2645" s="2">
        <v>5.04</v>
      </c>
      <c r="D2645">
        <f t="shared" si="45"/>
        <v>2003</v>
      </c>
    </row>
    <row r="2646" spans="1:4" x14ac:dyDescent="0.35">
      <c r="A2646" s="3">
        <v>37672</v>
      </c>
      <c r="B2646" s="2">
        <v>3.85</v>
      </c>
      <c r="C2646" s="2">
        <v>5.04</v>
      </c>
      <c r="D2646">
        <f t="shared" si="45"/>
        <v>2003</v>
      </c>
    </row>
    <row r="2647" spans="1:4" x14ac:dyDescent="0.35">
      <c r="A2647" s="3">
        <v>37673</v>
      </c>
      <c r="B2647" s="2">
        <v>3.9</v>
      </c>
      <c r="C2647" s="2">
        <v>5.08</v>
      </c>
      <c r="D2647">
        <f t="shared" si="45"/>
        <v>2003</v>
      </c>
    </row>
    <row r="2648" spans="1:4" x14ac:dyDescent="0.35">
      <c r="A2648" s="3">
        <v>37676</v>
      </c>
      <c r="B2648" s="2">
        <v>3.86</v>
      </c>
      <c r="C2648" s="2">
        <v>5.05</v>
      </c>
      <c r="D2648">
        <f t="shared" si="45"/>
        <v>2003</v>
      </c>
    </row>
    <row r="2649" spans="1:4" x14ac:dyDescent="0.35">
      <c r="A2649" s="3">
        <v>37677</v>
      </c>
      <c r="B2649" s="2">
        <v>3.81</v>
      </c>
      <c r="C2649" s="2">
        <v>5.01</v>
      </c>
      <c r="D2649">
        <f t="shared" si="45"/>
        <v>2003</v>
      </c>
    </row>
    <row r="2650" spans="1:4" x14ac:dyDescent="0.35">
      <c r="A2650" s="3">
        <v>37678</v>
      </c>
      <c r="B2650" s="2">
        <v>3.78</v>
      </c>
      <c r="C2650" s="2">
        <v>4.97</v>
      </c>
      <c r="D2650">
        <f t="shared" si="45"/>
        <v>2003</v>
      </c>
    </row>
    <row r="2651" spans="1:4" x14ac:dyDescent="0.35">
      <c r="A2651" s="3">
        <v>37679</v>
      </c>
      <c r="B2651" s="2">
        <v>3.76</v>
      </c>
      <c r="C2651" s="2">
        <v>4.9800000000000004</v>
      </c>
      <c r="D2651">
        <f t="shared" si="45"/>
        <v>2003</v>
      </c>
    </row>
    <row r="2652" spans="1:4" x14ac:dyDescent="0.35">
      <c r="A2652" s="3">
        <v>37680</v>
      </c>
      <c r="B2652" s="2">
        <v>3.71</v>
      </c>
      <c r="C2652" s="2">
        <v>4.9000000000000004</v>
      </c>
      <c r="D2652">
        <f t="shared" si="45"/>
        <v>2003</v>
      </c>
    </row>
    <row r="2653" spans="1:4" x14ac:dyDescent="0.35">
      <c r="A2653" s="3">
        <v>37683</v>
      </c>
      <c r="B2653" s="2">
        <v>3.68</v>
      </c>
      <c r="C2653" s="2">
        <v>4.92</v>
      </c>
      <c r="D2653">
        <f t="shared" si="45"/>
        <v>2003</v>
      </c>
    </row>
    <row r="2654" spans="1:4" x14ac:dyDescent="0.35">
      <c r="A2654" s="3">
        <v>37684</v>
      </c>
      <c r="B2654" s="2">
        <v>3.65</v>
      </c>
      <c r="C2654" s="2">
        <v>4.91</v>
      </c>
      <c r="D2654">
        <f t="shared" si="45"/>
        <v>2003</v>
      </c>
    </row>
    <row r="2655" spans="1:4" x14ac:dyDescent="0.35">
      <c r="A2655" s="3">
        <v>37685</v>
      </c>
      <c r="B2655" s="2">
        <v>3.63</v>
      </c>
      <c r="C2655" s="2">
        <v>4.9000000000000004</v>
      </c>
      <c r="D2655">
        <f t="shared" si="45"/>
        <v>2003</v>
      </c>
    </row>
    <row r="2656" spans="1:4" x14ac:dyDescent="0.35">
      <c r="A2656" s="3">
        <v>37686</v>
      </c>
      <c r="B2656" s="2">
        <v>3.67</v>
      </c>
      <c r="C2656" s="2">
        <v>4.93</v>
      </c>
      <c r="D2656">
        <f t="shared" si="45"/>
        <v>2003</v>
      </c>
    </row>
    <row r="2657" spans="1:4" x14ac:dyDescent="0.35">
      <c r="A2657" s="3">
        <v>37687</v>
      </c>
      <c r="B2657" s="2">
        <v>3.63</v>
      </c>
      <c r="C2657" s="2">
        <v>4.9000000000000004</v>
      </c>
      <c r="D2657">
        <f t="shared" si="45"/>
        <v>2003</v>
      </c>
    </row>
    <row r="2658" spans="1:4" x14ac:dyDescent="0.35">
      <c r="A2658" s="3">
        <v>37690</v>
      </c>
      <c r="B2658" s="2">
        <v>3.59</v>
      </c>
      <c r="C2658" s="2">
        <v>4.9000000000000004</v>
      </c>
      <c r="D2658">
        <f t="shared" si="45"/>
        <v>2003</v>
      </c>
    </row>
    <row r="2659" spans="1:4" x14ac:dyDescent="0.35">
      <c r="A2659" s="3">
        <v>37691</v>
      </c>
      <c r="B2659" s="2">
        <v>3.6</v>
      </c>
      <c r="C2659" s="2">
        <v>4.9000000000000004</v>
      </c>
      <c r="D2659">
        <f t="shared" si="45"/>
        <v>2003</v>
      </c>
    </row>
    <row r="2660" spans="1:4" x14ac:dyDescent="0.35">
      <c r="A2660" s="3">
        <v>37692</v>
      </c>
      <c r="B2660" s="2">
        <v>3.6</v>
      </c>
      <c r="C2660" s="2">
        <v>4.8499999999999996</v>
      </c>
      <c r="D2660">
        <f t="shared" si="45"/>
        <v>2003</v>
      </c>
    </row>
    <row r="2661" spans="1:4" x14ac:dyDescent="0.35">
      <c r="A2661" s="3">
        <v>37693</v>
      </c>
      <c r="B2661" s="2">
        <v>3.74</v>
      </c>
      <c r="C2661" s="2">
        <v>4.95</v>
      </c>
      <c r="D2661">
        <f t="shared" si="45"/>
        <v>2003</v>
      </c>
    </row>
    <row r="2662" spans="1:4" x14ac:dyDescent="0.35">
      <c r="A2662" s="3">
        <v>37694</v>
      </c>
      <c r="B2662" s="2">
        <v>3.72</v>
      </c>
      <c r="C2662" s="2">
        <v>4.93</v>
      </c>
      <c r="D2662">
        <f t="shared" si="45"/>
        <v>2003</v>
      </c>
    </row>
    <row r="2663" spans="1:4" x14ac:dyDescent="0.35">
      <c r="A2663" s="3">
        <v>37697</v>
      </c>
      <c r="B2663" s="2">
        <v>3.82</v>
      </c>
      <c r="C2663" s="2">
        <v>5</v>
      </c>
      <c r="D2663">
        <f t="shared" si="45"/>
        <v>2003</v>
      </c>
    </row>
    <row r="2664" spans="1:4" x14ac:dyDescent="0.35">
      <c r="A2664" s="3">
        <v>37698</v>
      </c>
      <c r="B2664" s="2">
        <v>3.91</v>
      </c>
      <c r="C2664" s="2">
        <v>5.07</v>
      </c>
      <c r="D2664">
        <f t="shared" si="45"/>
        <v>2003</v>
      </c>
    </row>
    <row r="2665" spans="1:4" x14ac:dyDescent="0.35">
      <c r="A2665" s="3">
        <v>37699</v>
      </c>
      <c r="B2665" s="2">
        <v>3.98</v>
      </c>
      <c r="C2665" s="2">
        <v>5.14</v>
      </c>
      <c r="D2665">
        <f t="shared" si="45"/>
        <v>2003</v>
      </c>
    </row>
    <row r="2666" spans="1:4" x14ac:dyDescent="0.35">
      <c r="A2666" s="3">
        <v>37700</v>
      </c>
      <c r="B2666" s="2">
        <v>4.01</v>
      </c>
      <c r="C2666" s="2">
        <v>5.17</v>
      </c>
      <c r="D2666">
        <f t="shared" si="45"/>
        <v>2003</v>
      </c>
    </row>
    <row r="2667" spans="1:4" x14ac:dyDescent="0.35">
      <c r="A2667" s="3">
        <v>37701</v>
      </c>
      <c r="B2667" s="2">
        <v>4.1100000000000003</v>
      </c>
      <c r="C2667" s="2">
        <v>5.23</v>
      </c>
      <c r="D2667">
        <f t="shared" si="45"/>
        <v>2003</v>
      </c>
    </row>
    <row r="2668" spans="1:4" x14ac:dyDescent="0.35">
      <c r="A2668" s="3">
        <v>37704</v>
      </c>
      <c r="B2668" s="2">
        <v>3.98</v>
      </c>
      <c r="C2668" s="2">
        <v>5.15</v>
      </c>
      <c r="D2668">
        <f t="shared" si="45"/>
        <v>2003</v>
      </c>
    </row>
    <row r="2669" spans="1:4" x14ac:dyDescent="0.35">
      <c r="A2669" s="3">
        <v>37705</v>
      </c>
      <c r="B2669" s="2">
        <v>3.97</v>
      </c>
      <c r="C2669" s="2">
        <v>5.15</v>
      </c>
      <c r="D2669">
        <f t="shared" si="45"/>
        <v>2003</v>
      </c>
    </row>
    <row r="2670" spans="1:4" x14ac:dyDescent="0.35">
      <c r="A2670" s="3">
        <v>37706</v>
      </c>
      <c r="B2670" s="2">
        <v>3.96</v>
      </c>
      <c r="C2670" s="2">
        <v>5.17</v>
      </c>
      <c r="D2670">
        <f t="shared" si="45"/>
        <v>2003</v>
      </c>
    </row>
    <row r="2671" spans="1:4" x14ac:dyDescent="0.35">
      <c r="A2671" s="3">
        <v>37707</v>
      </c>
      <c r="B2671" s="2">
        <v>3.95</v>
      </c>
      <c r="C2671" s="2">
        <v>5.17</v>
      </c>
      <c r="D2671">
        <f t="shared" si="45"/>
        <v>2003</v>
      </c>
    </row>
    <row r="2672" spans="1:4" x14ac:dyDescent="0.35">
      <c r="A2672" s="3">
        <v>37708</v>
      </c>
      <c r="B2672" s="2">
        <v>3.92</v>
      </c>
      <c r="C2672" s="2">
        <v>5.16</v>
      </c>
      <c r="D2672">
        <f t="shared" si="45"/>
        <v>2003</v>
      </c>
    </row>
    <row r="2673" spans="1:4" x14ac:dyDescent="0.35">
      <c r="A2673" s="3">
        <v>37711</v>
      </c>
      <c r="B2673" s="2">
        <v>3.83</v>
      </c>
      <c r="C2673" s="2">
        <v>5.07</v>
      </c>
      <c r="D2673">
        <f t="shared" si="45"/>
        <v>2003</v>
      </c>
    </row>
    <row r="2674" spans="1:4" x14ac:dyDescent="0.35">
      <c r="A2674" s="3">
        <v>37712</v>
      </c>
      <c r="B2674" s="2">
        <v>3.84</v>
      </c>
      <c r="C2674" s="2">
        <v>5.0599999999999996</v>
      </c>
      <c r="D2674">
        <f t="shared" si="45"/>
        <v>2003</v>
      </c>
    </row>
    <row r="2675" spans="1:4" x14ac:dyDescent="0.35">
      <c r="A2675" s="3">
        <v>37713</v>
      </c>
      <c r="B2675" s="2">
        <v>3.94</v>
      </c>
      <c r="C2675" s="2">
        <v>5.15</v>
      </c>
      <c r="D2675">
        <f t="shared" si="45"/>
        <v>2003</v>
      </c>
    </row>
    <row r="2676" spans="1:4" x14ac:dyDescent="0.35">
      <c r="A2676" s="3">
        <v>37714</v>
      </c>
      <c r="B2676" s="2">
        <v>3.93</v>
      </c>
      <c r="C2676" s="2">
        <v>5.16</v>
      </c>
      <c r="D2676">
        <f t="shared" si="45"/>
        <v>2003</v>
      </c>
    </row>
    <row r="2677" spans="1:4" x14ac:dyDescent="0.35">
      <c r="A2677" s="3">
        <v>37715</v>
      </c>
      <c r="B2677" s="2">
        <v>3.96</v>
      </c>
      <c r="C2677" s="2">
        <v>5.2</v>
      </c>
      <c r="D2677">
        <f t="shared" si="45"/>
        <v>2003</v>
      </c>
    </row>
    <row r="2678" spans="1:4" x14ac:dyDescent="0.35">
      <c r="A2678" s="3">
        <v>37718</v>
      </c>
      <c r="B2678" s="2">
        <v>4.03</v>
      </c>
      <c r="C2678" s="2">
        <v>5.24</v>
      </c>
      <c r="D2678">
        <f t="shared" si="45"/>
        <v>2003</v>
      </c>
    </row>
    <row r="2679" spans="1:4" x14ac:dyDescent="0.35">
      <c r="A2679" s="3">
        <v>37719</v>
      </c>
      <c r="B2679" s="2">
        <v>3.95</v>
      </c>
      <c r="C2679" s="2">
        <v>5.16</v>
      </c>
      <c r="D2679">
        <f t="shared" si="45"/>
        <v>2003</v>
      </c>
    </row>
    <row r="2680" spans="1:4" x14ac:dyDescent="0.35">
      <c r="A2680" s="3">
        <v>37720</v>
      </c>
      <c r="B2680" s="2">
        <v>3.93</v>
      </c>
      <c r="C2680" s="2">
        <v>5.15</v>
      </c>
      <c r="D2680">
        <f t="shared" si="45"/>
        <v>2003</v>
      </c>
    </row>
    <row r="2681" spans="1:4" x14ac:dyDescent="0.35">
      <c r="A2681" s="3">
        <v>37721</v>
      </c>
      <c r="B2681" s="2">
        <v>3.95</v>
      </c>
      <c r="C2681" s="2">
        <v>5.17</v>
      </c>
      <c r="D2681">
        <f t="shared" si="45"/>
        <v>2003</v>
      </c>
    </row>
    <row r="2682" spans="1:4" x14ac:dyDescent="0.35">
      <c r="A2682" s="3">
        <v>37722</v>
      </c>
      <c r="B2682" s="2">
        <v>4</v>
      </c>
      <c r="C2682" s="2">
        <v>5.19</v>
      </c>
      <c r="D2682">
        <f t="shared" si="45"/>
        <v>2003</v>
      </c>
    </row>
    <row r="2683" spans="1:4" x14ac:dyDescent="0.35">
      <c r="A2683" s="3">
        <v>37725</v>
      </c>
      <c r="B2683" s="2">
        <v>4.04</v>
      </c>
      <c r="C2683" s="2">
        <v>5.2</v>
      </c>
      <c r="D2683">
        <f t="shared" si="45"/>
        <v>2003</v>
      </c>
    </row>
    <row r="2684" spans="1:4" x14ac:dyDescent="0.35">
      <c r="A2684" s="3">
        <v>37726</v>
      </c>
      <c r="B2684" s="2">
        <v>3.98</v>
      </c>
      <c r="C2684" s="2">
        <v>5.19</v>
      </c>
      <c r="D2684">
        <f t="shared" si="45"/>
        <v>2003</v>
      </c>
    </row>
    <row r="2685" spans="1:4" x14ac:dyDescent="0.35">
      <c r="A2685" s="3">
        <v>37727</v>
      </c>
      <c r="B2685" s="2">
        <v>3.96</v>
      </c>
      <c r="C2685" s="2">
        <v>5.13</v>
      </c>
      <c r="D2685">
        <f t="shared" si="45"/>
        <v>2003</v>
      </c>
    </row>
    <row r="2686" spans="1:4" x14ac:dyDescent="0.35">
      <c r="A2686" s="3">
        <v>37728</v>
      </c>
      <c r="B2686" s="2">
        <v>3.98</v>
      </c>
      <c r="C2686" s="2">
        <v>5.12</v>
      </c>
      <c r="D2686">
        <f t="shared" si="45"/>
        <v>2003</v>
      </c>
    </row>
    <row r="2687" spans="1:4" x14ac:dyDescent="0.35">
      <c r="A2687" s="3">
        <v>37729</v>
      </c>
      <c r="B2687" s="2" t="s">
        <v>9</v>
      </c>
      <c r="C2687" s="2" t="s">
        <v>9</v>
      </c>
      <c r="D2687">
        <f t="shared" si="45"/>
        <v>2003</v>
      </c>
    </row>
    <row r="2688" spans="1:4" x14ac:dyDescent="0.35">
      <c r="A2688" s="3">
        <v>37732</v>
      </c>
      <c r="B2688" s="2">
        <v>4</v>
      </c>
      <c r="C2688" s="2">
        <v>5.13</v>
      </c>
      <c r="D2688">
        <f t="shared" si="45"/>
        <v>2003</v>
      </c>
    </row>
    <row r="2689" spans="1:4" x14ac:dyDescent="0.35">
      <c r="A2689" s="3">
        <v>37733</v>
      </c>
      <c r="B2689" s="2">
        <v>4.01</v>
      </c>
      <c r="C2689" s="2">
        <v>5.12</v>
      </c>
      <c r="D2689">
        <f t="shared" si="45"/>
        <v>2003</v>
      </c>
    </row>
    <row r="2690" spans="1:4" x14ac:dyDescent="0.35">
      <c r="A2690" s="3">
        <v>37734</v>
      </c>
      <c r="B2690" s="2">
        <v>4.0199999999999996</v>
      </c>
      <c r="C2690" s="2">
        <v>5.0999999999999996</v>
      </c>
      <c r="D2690">
        <f t="shared" si="45"/>
        <v>2003</v>
      </c>
    </row>
    <row r="2691" spans="1:4" x14ac:dyDescent="0.35">
      <c r="A2691" s="3">
        <v>37735</v>
      </c>
      <c r="B2691" s="2">
        <v>3.93</v>
      </c>
      <c r="C2691" s="2">
        <v>5.05</v>
      </c>
      <c r="D2691">
        <f t="shared" si="45"/>
        <v>2003</v>
      </c>
    </row>
    <row r="2692" spans="1:4" x14ac:dyDescent="0.35">
      <c r="A2692" s="3">
        <v>37736</v>
      </c>
      <c r="B2692" s="2">
        <v>3.91</v>
      </c>
      <c r="C2692" s="2">
        <v>5.04</v>
      </c>
      <c r="D2692">
        <f t="shared" ref="D2692:D2755" si="46">YEAR(A2692)</f>
        <v>2003</v>
      </c>
    </row>
    <row r="2693" spans="1:4" x14ac:dyDescent="0.35">
      <c r="A2693" s="3">
        <v>37739</v>
      </c>
      <c r="B2693" s="2">
        <v>3.92</v>
      </c>
      <c r="C2693" s="2">
        <v>5.04</v>
      </c>
      <c r="D2693">
        <f t="shared" si="46"/>
        <v>2003</v>
      </c>
    </row>
    <row r="2694" spans="1:4" x14ac:dyDescent="0.35">
      <c r="A2694" s="3">
        <v>37740</v>
      </c>
      <c r="B2694" s="2">
        <v>3.96</v>
      </c>
      <c r="C2694" s="2">
        <v>5.07</v>
      </c>
      <c r="D2694">
        <f t="shared" si="46"/>
        <v>2003</v>
      </c>
    </row>
    <row r="2695" spans="1:4" x14ac:dyDescent="0.35">
      <c r="A2695" s="3">
        <v>37741</v>
      </c>
      <c r="B2695" s="2">
        <v>3.89</v>
      </c>
      <c r="C2695" s="2">
        <v>5</v>
      </c>
      <c r="D2695">
        <f t="shared" si="46"/>
        <v>2003</v>
      </c>
    </row>
    <row r="2696" spans="1:4" x14ac:dyDescent="0.35">
      <c r="A2696" s="3">
        <v>37742</v>
      </c>
      <c r="B2696" s="2">
        <v>3.88</v>
      </c>
      <c r="C2696" s="2">
        <v>5.01</v>
      </c>
      <c r="D2696">
        <f t="shared" si="46"/>
        <v>2003</v>
      </c>
    </row>
    <row r="2697" spans="1:4" x14ac:dyDescent="0.35">
      <c r="A2697" s="3">
        <v>37743</v>
      </c>
      <c r="B2697" s="2">
        <v>3.94</v>
      </c>
      <c r="C2697" s="2">
        <v>5.05</v>
      </c>
      <c r="D2697">
        <f t="shared" si="46"/>
        <v>2003</v>
      </c>
    </row>
    <row r="2698" spans="1:4" x14ac:dyDescent="0.35">
      <c r="A2698" s="3">
        <v>37746</v>
      </c>
      <c r="B2698" s="2">
        <v>3.92</v>
      </c>
      <c r="C2698" s="2">
        <v>5.03</v>
      </c>
      <c r="D2698">
        <f t="shared" si="46"/>
        <v>2003</v>
      </c>
    </row>
    <row r="2699" spans="1:4" x14ac:dyDescent="0.35">
      <c r="A2699" s="3">
        <v>37747</v>
      </c>
      <c r="B2699" s="2">
        <v>3.84</v>
      </c>
      <c r="C2699" s="2">
        <v>5.0199999999999996</v>
      </c>
      <c r="D2699">
        <f t="shared" si="46"/>
        <v>2003</v>
      </c>
    </row>
    <row r="2700" spans="1:4" x14ac:dyDescent="0.35">
      <c r="A2700" s="3">
        <v>37748</v>
      </c>
      <c r="B2700" s="2">
        <v>3.72</v>
      </c>
      <c r="C2700" s="2">
        <v>4.96</v>
      </c>
      <c r="D2700">
        <f t="shared" si="46"/>
        <v>2003</v>
      </c>
    </row>
    <row r="2701" spans="1:4" x14ac:dyDescent="0.35">
      <c r="A2701" s="3">
        <v>37749</v>
      </c>
      <c r="B2701" s="2">
        <v>3.7</v>
      </c>
      <c r="C2701" s="2">
        <v>4.96</v>
      </c>
      <c r="D2701">
        <f t="shared" si="46"/>
        <v>2003</v>
      </c>
    </row>
    <row r="2702" spans="1:4" x14ac:dyDescent="0.35">
      <c r="A2702" s="3">
        <v>37750</v>
      </c>
      <c r="B2702" s="2">
        <v>3.69</v>
      </c>
      <c r="C2702" s="2">
        <v>4.95</v>
      </c>
      <c r="D2702">
        <f t="shared" si="46"/>
        <v>2003</v>
      </c>
    </row>
    <row r="2703" spans="1:4" x14ac:dyDescent="0.35">
      <c r="A2703" s="3">
        <v>37753</v>
      </c>
      <c r="B2703" s="2">
        <v>3.64</v>
      </c>
      <c r="C2703" s="2">
        <v>4.91</v>
      </c>
      <c r="D2703">
        <f t="shared" si="46"/>
        <v>2003</v>
      </c>
    </row>
    <row r="2704" spans="1:4" x14ac:dyDescent="0.35">
      <c r="A2704" s="3">
        <v>37754</v>
      </c>
      <c r="B2704" s="2">
        <v>3.63</v>
      </c>
      <c r="C2704" s="2">
        <v>4.92</v>
      </c>
      <c r="D2704">
        <f t="shared" si="46"/>
        <v>2003</v>
      </c>
    </row>
    <row r="2705" spans="1:4" x14ac:dyDescent="0.35">
      <c r="A2705" s="3">
        <v>37755</v>
      </c>
      <c r="B2705" s="2">
        <v>3.53</v>
      </c>
      <c r="C2705" s="2">
        <v>4.76</v>
      </c>
      <c r="D2705">
        <f t="shared" si="46"/>
        <v>2003</v>
      </c>
    </row>
    <row r="2706" spans="1:4" x14ac:dyDescent="0.35">
      <c r="A2706" s="3">
        <v>37756</v>
      </c>
      <c r="B2706" s="2">
        <v>3.53</v>
      </c>
      <c r="C2706" s="2">
        <v>4.6900000000000004</v>
      </c>
      <c r="D2706">
        <f t="shared" si="46"/>
        <v>2003</v>
      </c>
    </row>
    <row r="2707" spans="1:4" x14ac:dyDescent="0.35">
      <c r="A2707" s="3">
        <v>37757</v>
      </c>
      <c r="B2707" s="2">
        <v>3.46</v>
      </c>
      <c r="C2707" s="2">
        <v>4.67</v>
      </c>
      <c r="D2707">
        <f t="shared" si="46"/>
        <v>2003</v>
      </c>
    </row>
    <row r="2708" spans="1:4" x14ac:dyDescent="0.35">
      <c r="A2708" s="3">
        <v>37760</v>
      </c>
      <c r="B2708" s="2">
        <v>3.46</v>
      </c>
      <c r="C2708" s="2">
        <v>4.67</v>
      </c>
      <c r="D2708">
        <f t="shared" si="46"/>
        <v>2003</v>
      </c>
    </row>
    <row r="2709" spans="1:4" x14ac:dyDescent="0.35">
      <c r="A2709" s="3">
        <v>37761</v>
      </c>
      <c r="B2709" s="2">
        <v>3.38</v>
      </c>
      <c r="C2709" s="2">
        <v>4.59</v>
      </c>
      <c r="D2709">
        <f t="shared" si="46"/>
        <v>2003</v>
      </c>
    </row>
    <row r="2710" spans="1:4" x14ac:dyDescent="0.35">
      <c r="A2710" s="3">
        <v>37762</v>
      </c>
      <c r="B2710" s="2">
        <v>3.39</v>
      </c>
      <c r="C2710" s="2">
        <v>4.54</v>
      </c>
      <c r="D2710">
        <f t="shared" si="46"/>
        <v>2003</v>
      </c>
    </row>
    <row r="2711" spans="1:4" x14ac:dyDescent="0.35">
      <c r="A2711" s="3">
        <v>37763</v>
      </c>
      <c r="B2711" s="2">
        <v>3.34</v>
      </c>
      <c r="C2711" s="2">
        <v>4.5</v>
      </c>
      <c r="D2711">
        <f t="shared" si="46"/>
        <v>2003</v>
      </c>
    </row>
    <row r="2712" spans="1:4" x14ac:dyDescent="0.35">
      <c r="A2712" s="3">
        <v>37764</v>
      </c>
      <c r="B2712" s="2">
        <v>3.34</v>
      </c>
      <c r="C2712" s="2">
        <v>4.4400000000000004</v>
      </c>
      <c r="D2712">
        <f t="shared" si="46"/>
        <v>2003</v>
      </c>
    </row>
    <row r="2713" spans="1:4" x14ac:dyDescent="0.35">
      <c r="A2713" s="3">
        <v>37767</v>
      </c>
      <c r="B2713" s="2" t="s">
        <v>9</v>
      </c>
      <c r="C2713" s="2" t="s">
        <v>9</v>
      </c>
      <c r="D2713">
        <f t="shared" si="46"/>
        <v>2003</v>
      </c>
    </row>
    <row r="2714" spans="1:4" x14ac:dyDescent="0.35">
      <c r="A2714" s="3">
        <v>37768</v>
      </c>
      <c r="B2714" s="2">
        <v>3.41</v>
      </c>
      <c r="C2714" s="2">
        <v>4.57</v>
      </c>
      <c r="D2714">
        <f t="shared" si="46"/>
        <v>2003</v>
      </c>
    </row>
    <row r="2715" spans="1:4" x14ac:dyDescent="0.35">
      <c r="A2715" s="3">
        <v>37769</v>
      </c>
      <c r="B2715" s="2">
        <v>3.44</v>
      </c>
      <c r="C2715" s="2">
        <v>4.63</v>
      </c>
      <c r="D2715">
        <f t="shared" si="46"/>
        <v>2003</v>
      </c>
    </row>
    <row r="2716" spans="1:4" x14ac:dyDescent="0.35">
      <c r="A2716" s="3">
        <v>37770</v>
      </c>
      <c r="B2716" s="2">
        <v>3.34</v>
      </c>
      <c r="C2716" s="2">
        <v>4.5599999999999996</v>
      </c>
      <c r="D2716">
        <f t="shared" si="46"/>
        <v>2003</v>
      </c>
    </row>
    <row r="2717" spans="1:4" x14ac:dyDescent="0.35">
      <c r="A2717" s="3">
        <v>37771</v>
      </c>
      <c r="B2717" s="2">
        <v>3.37</v>
      </c>
      <c r="C2717" s="2">
        <v>4.59</v>
      </c>
      <c r="D2717">
        <f t="shared" si="46"/>
        <v>2003</v>
      </c>
    </row>
    <row r="2718" spans="1:4" x14ac:dyDescent="0.35">
      <c r="A2718" s="3">
        <v>37774</v>
      </c>
      <c r="B2718" s="2">
        <v>3.43</v>
      </c>
      <c r="C2718" s="2">
        <v>4.6399999999999997</v>
      </c>
      <c r="D2718">
        <f t="shared" si="46"/>
        <v>2003</v>
      </c>
    </row>
    <row r="2719" spans="1:4" x14ac:dyDescent="0.35">
      <c r="A2719" s="3">
        <v>37775</v>
      </c>
      <c r="B2719" s="2">
        <v>3.34</v>
      </c>
      <c r="C2719" s="2">
        <v>4.59</v>
      </c>
      <c r="D2719">
        <f t="shared" si="46"/>
        <v>2003</v>
      </c>
    </row>
    <row r="2720" spans="1:4" x14ac:dyDescent="0.35">
      <c r="A2720" s="3">
        <v>37776</v>
      </c>
      <c r="B2720" s="2">
        <v>3.3</v>
      </c>
      <c r="C2720" s="2">
        <v>4.58</v>
      </c>
      <c r="D2720">
        <f t="shared" si="46"/>
        <v>2003</v>
      </c>
    </row>
    <row r="2721" spans="1:4" x14ac:dyDescent="0.35">
      <c r="A2721" s="3">
        <v>37777</v>
      </c>
      <c r="B2721" s="2">
        <v>3.34</v>
      </c>
      <c r="C2721" s="2">
        <v>4.63</v>
      </c>
      <c r="D2721">
        <f t="shared" si="46"/>
        <v>2003</v>
      </c>
    </row>
    <row r="2722" spans="1:4" x14ac:dyDescent="0.35">
      <c r="A2722" s="3">
        <v>37778</v>
      </c>
      <c r="B2722" s="2">
        <v>3.37</v>
      </c>
      <c r="C2722" s="2">
        <v>4.66</v>
      </c>
      <c r="D2722">
        <f t="shared" si="46"/>
        <v>2003</v>
      </c>
    </row>
    <row r="2723" spans="1:4" x14ac:dyDescent="0.35">
      <c r="A2723" s="3">
        <v>37781</v>
      </c>
      <c r="B2723" s="2">
        <v>3.29</v>
      </c>
      <c r="C2723" s="2">
        <v>4.5999999999999996</v>
      </c>
      <c r="D2723">
        <f t="shared" si="46"/>
        <v>2003</v>
      </c>
    </row>
    <row r="2724" spans="1:4" x14ac:dyDescent="0.35">
      <c r="A2724" s="3">
        <v>37782</v>
      </c>
      <c r="B2724" s="2">
        <v>3.2</v>
      </c>
      <c r="C2724" s="2">
        <v>4.51</v>
      </c>
      <c r="D2724">
        <f t="shared" si="46"/>
        <v>2003</v>
      </c>
    </row>
    <row r="2725" spans="1:4" x14ac:dyDescent="0.35">
      <c r="A2725" s="3">
        <v>37783</v>
      </c>
      <c r="B2725" s="2">
        <v>3.21</v>
      </c>
      <c r="C2725" s="2">
        <v>4.49</v>
      </c>
      <c r="D2725">
        <f t="shared" si="46"/>
        <v>2003</v>
      </c>
    </row>
    <row r="2726" spans="1:4" x14ac:dyDescent="0.35">
      <c r="A2726" s="3">
        <v>37784</v>
      </c>
      <c r="B2726" s="2">
        <v>3.18</v>
      </c>
      <c r="C2726" s="2">
        <v>4.47</v>
      </c>
      <c r="D2726">
        <f t="shared" si="46"/>
        <v>2003</v>
      </c>
    </row>
    <row r="2727" spans="1:4" x14ac:dyDescent="0.35">
      <c r="A2727" s="3">
        <v>37785</v>
      </c>
      <c r="B2727" s="2">
        <v>3.13</v>
      </c>
      <c r="C2727" s="2">
        <v>4.42</v>
      </c>
      <c r="D2727">
        <f t="shared" si="46"/>
        <v>2003</v>
      </c>
    </row>
    <row r="2728" spans="1:4" x14ac:dyDescent="0.35">
      <c r="A2728" s="3">
        <v>37788</v>
      </c>
      <c r="B2728" s="2">
        <v>3.18</v>
      </c>
      <c r="C2728" s="2">
        <v>4.47</v>
      </c>
      <c r="D2728">
        <f t="shared" si="46"/>
        <v>2003</v>
      </c>
    </row>
    <row r="2729" spans="1:4" x14ac:dyDescent="0.35">
      <c r="A2729" s="3">
        <v>37789</v>
      </c>
      <c r="B2729" s="2">
        <v>3.27</v>
      </c>
      <c r="C2729" s="2">
        <v>4.55</v>
      </c>
      <c r="D2729">
        <f t="shared" si="46"/>
        <v>2003</v>
      </c>
    </row>
    <row r="2730" spans="1:4" x14ac:dyDescent="0.35">
      <c r="A2730" s="3">
        <v>37790</v>
      </c>
      <c r="B2730" s="2">
        <v>3.37</v>
      </c>
      <c r="C2730" s="2">
        <v>4.6399999999999997</v>
      </c>
      <c r="D2730">
        <f t="shared" si="46"/>
        <v>2003</v>
      </c>
    </row>
    <row r="2731" spans="1:4" x14ac:dyDescent="0.35">
      <c r="A2731" s="3">
        <v>37791</v>
      </c>
      <c r="B2731" s="2">
        <v>3.35</v>
      </c>
      <c r="C2731" s="2">
        <v>4.66</v>
      </c>
      <c r="D2731">
        <f t="shared" si="46"/>
        <v>2003</v>
      </c>
    </row>
    <row r="2732" spans="1:4" x14ac:dyDescent="0.35">
      <c r="A2732" s="3">
        <v>37792</v>
      </c>
      <c r="B2732" s="2">
        <v>3.4</v>
      </c>
      <c r="C2732" s="2">
        <v>4.7</v>
      </c>
      <c r="D2732">
        <f t="shared" si="46"/>
        <v>2003</v>
      </c>
    </row>
    <row r="2733" spans="1:4" x14ac:dyDescent="0.35">
      <c r="A2733" s="3">
        <v>37795</v>
      </c>
      <c r="B2733" s="2">
        <v>3.32</v>
      </c>
      <c r="C2733" s="2">
        <v>4.6399999999999997</v>
      </c>
      <c r="D2733">
        <f t="shared" si="46"/>
        <v>2003</v>
      </c>
    </row>
    <row r="2734" spans="1:4" x14ac:dyDescent="0.35">
      <c r="A2734" s="3">
        <v>37796</v>
      </c>
      <c r="B2734" s="2">
        <v>3.29</v>
      </c>
      <c r="C2734" s="2">
        <v>4.5999999999999996</v>
      </c>
      <c r="D2734">
        <f t="shared" si="46"/>
        <v>2003</v>
      </c>
    </row>
    <row r="2735" spans="1:4" x14ac:dyDescent="0.35">
      <c r="A2735" s="3">
        <v>37797</v>
      </c>
      <c r="B2735" s="2">
        <v>3.38</v>
      </c>
      <c r="C2735" s="2">
        <v>4.6900000000000004</v>
      </c>
      <c r="D2735">
        <f t="shared" si="46"/>
        <v>2003</v>
      </c>
    </row>
    <row r="2736" spans="1:4" x14ac:dyDescent="0.35">
      <c r="A2736" s="3">
        <v>37798</v>
      </c>
      <c r="B2736" s="2">
        <v>3.55</v>
      </c>
      <c r="C2736" s="2">
        <v>4.8099999999999996</v>
      </c>
      <c r="D2736">
        <f t="shared" si="46"/>
        <v>2003</v>
      </c>
    </row>
    <row r="2737" spans="1:4" x14ac:dyDescent="0.35">
      <c r="A2737" s="3">
        <v>37799</v>
      </c>
      <c r="B2737" s="2">
        <v>3.58</v>
      </c>
      <c r="C2737" s="2">
        <v>4.83</v>
      </c>
      <c r="D2737">
        <f t="shared" si="46"/>
        <v>2003</v>
      </c>
    </row>
    <row r="2738" spans="1:4" x14ac:dyDescent="0.35">
      <c r="A2738" s="3">
        <v>37802</v>
      </c>
      <c r="B2738" s="2">
        <v>3.54</v>
      </c>
      <c r="C2738" s="2">
        <v>4.8099999999999996</v>
      </c>
      <c r="D2738">
        <f t="shared" si="46"/>
        <v>2003</v>
      </c>
    </row>
    <row r="2739" spans="1:4" x14ac:dyDescent="0.35">
      <c r="A2739" s="3">
        <v>37803</v>
      </c>
      <c r="B2739" s="2">
        <v>3.56</v>
      </c>
      <c r="C2739" s="2">
        <v>4.8600000000000003</v>
      </c>
      <c r="D2739">
        <f t="shared" si="46"/>
        <v>2003</v>
      </c>
    </row>
    <row r="2740" spans="1:4" x14ac:dyDescent="0.35">
      <c r="A2740" s="3">
        <v>37804</v>
      </c>
      <c r="B2740" s="2">
        <v>3.56</v>
      </c>
      <c r="C2740" s="2">
        <v>4.83</v>
      </c>
      <c r="D2740">
        <f t="shared" si="46"/>
        <v>2003</v>
      </c>
    </row>
    <row r="2741" spans="1:4" x14ac:dyDescent="0.35">
      <c r="A2741" s="3">
        <v>37805</v>
      </c>
      <c r="B2741" s="2">
        <v>3.67</v>
      </c>
      <c r="C2741" s="2">
        <v>4.93</v>
      </c>
      <c r="D2741">
        <f t="shared" si="46"/>
        <v>2003</v>
      </c>
    </row>
    <row r="2742" spans="1:4" x14ac:dyDescent="0.35">
      <c r="A2742" s="3">
        <v>37806</v>
      </c>
      <c r="B2742" s="2" t="s">
        <v>9</v>
      </c>
      <c r="C2742" s="2" t="s">
        <v>9</v>
      </c>
      <c r="D2742">
        <f t="shared" si="46"/>
        <v>2003</v>
      </c>
    </row>
    <row r="2743" spans="1:4" x14ac:dyDescent="0.35">
      <c r="A2743" s="3">
        <v>37809</v>
      </c>
      <c r="B2743" s="2">
        <v>3.74</v>
      </c>
      <c r="C2743" s="2">
        <v>4.9800000000000004</v>
      </c>
      <c r="D2743">
        <f t="shared" si="46"/>
        <v>2003</v>
      </c>
    </row>
    <row r="2744" spans="1:4" x14ac:dyDescent="0.35">
      <c r="A2744" s="3">
        <v>37810</v>
      </c>
      <c r="B2744" s="2">
        <v>3.75</v>
      </c>
      <c r="C2744" s="2">
        <v>4.95</v>
      </c>
      <c r="D2744">
        <f t="shared" si="46"/>
        <v>2003</v>
      </c>
    </row>
    <row r="2745" spans="1:4" x14ac:dyDescent="0.35">
      <c r="A2745" s="3">
        <v>37811</v>
      </c>
      <c r="B2745" s="2">
        <v>3.73</v>
      </c>
      <c r="C2745" s="2">
        <v>4.93</v>
      </c>
      <c r="D2745">
        <f t="shared" si="46"/>
        <v>2003</v>
      </c>
    </row>
    <row r="2746" spans="1:4" x14ac:dyDescent="0.35">
      <c r="A2746" s="3">
        <v>37812</v>
      </c>
      <c r="B2746" s="2">
        <v>3.7</v>
      </c>
      <c r="C2746" s="2">
        <v>4.9400000000000004</v>
      </c>
      <c r="D2746">
        <f t="shared" si="46"/>
        <v>2003</v>
      </c>
    </row>
    <row r="2747" spans="1:4" x14ac:dyDescent="0.35">
      <c r="A2747" s="3">
        <v>37813</v>
      </c>
      <c r="B2747" s="2">
        <v>3.66</v>
      </c>
      <c r="C2747" s="2">
        <v>4.9400000000000004</v>
      </c>
      <c r="D2747">
        <f t="shared" si="46"/>
        <v>2003</v>
      </c>
    </row>
    <row r="2748" spans="1:4" x14ac:dyDescent="0.35">
      <c r="A2748" s="3">
        <v>37816</v>
      </c>
      <c r="B2748" s="2">
        <v>3.74</v>
      </c>
      <c r="C2748" s="2">
        <v>4.9800000000000004</v>
      </c>
      <c r="D2748">
        <f t="shared" si="46"/>
        <v>2003</v>
      </c>
    </row>
    <row r="2749" spans="1:4" x14ac:dyDescent="0.35">
      <c r="A2749" s="3">
        <v>37817</v>
      </c>
      <c r="B2749" s="2">
        <v>3.94</v>
      </c>
      <c r="C2749" s="2">
        <v>5.12</v>
      </c>
      <c r="D2749">
        <f t="shared" si="46"/>
        <v>2003</v>
      </c>
    </row>
    <row r="2750" spans="1:4" x14ac:dyDescent="0.35">
      <c r="A2750" s="3">
        <v>37818</v>
      </c>
      <c r="B2750" s="2">
        <v>3.97</v>
      </c>
      <c r="C2750" s="2">
        <v>5.0999999999999996</v>
      </c>
      <c r="D2750">
        <f t="shared" si="46"/>
        <v>2003</v>
      </c>
    </row>
    <row r="2751" spans="1:4" x14ac:dyDescent="0.35">
      <c r="A2751" s="3">
        <v>37819</v>
      </c>
      <c r="B2751" s="2">
        <v>3.98</v>
      </c>
      <c r="C2751" s="2">
        <v>5.08</v>
      </c>
      <c r="D2751">
        <f t="shared" si="46"/>
        <v>2003</v>
      </c>
    </row>
    <row r="2752" spans="1:4" x14ac:dyDescent="0.35">
      <c r="A2752" s="3">
        <v>37820</v>
      </c>
      <c r="B2752" s="2">
        <v>4</v>
      </c>
      <c r="C2752" s="2">
        <v>5.09</v>
      </c>
      <c r="D2752">
        <f t="shared" si="46"/>
        <v>2003</v>
      </c>
    </row>
    <row r="2753" spans="1:4" x14ac:dyDescent="0.35">
      <c r="A2753" s="3">
        <v>37823</v>
      </c>
      <c r="B2753" s="2">
        <v>4.1900000000000004</v>
      </c>
      <c r="C2753" s="2">
        <v>5.25</v>
      </c>
      <c r="D2753">
        <f t="shared" si="46"/>
        <v>2003</v>
      </c>
    </row>
    <row r="2754" spans="1:4" x14ac:dyDescent="0.35">
      <c r="A2754" s="3">
        <v>37824</v>
      </c>
      <c r="B2754" s="2">
        <v>4.17</v>
      </c>
      <c r="C2754" s="2">
        <v>5.23</v>
      </c>
      <c r="D2754">
        <f t="shared" si="46"/>
        <v>2003</v>
      </c>
    </row>
    <row r="2755" spans="1:4" x14ac:dyDescent="0.35">
      <c r="A2755" s="3">
        <v>37825</v>
      </c>
      <c r="B2755" s="2">
        <v>4.12</v>
      </c>
      <c r="C2755" s="2">
        <v>5.2</v>
      </c>
      <c r="D2755">
        <f t="shared" si="46"/>
        <v>2003</v>
      </c>
    </row>
    <row r="2756" spans="1:4" x14ac:dyDescent="0.35">
      <c r="A2756" s="3">
        <v>37826</v>
      </c>
      <c r="B2756" s="2">
        <v>4.2</v>
      </c>
      <c r="C2756" s="2">
        <v>5.25</v>
      </c>
      <c r="D2756">
        <f t="shared" ref="D2756:D2819" si="47">YEAR(A2756)</f>
        <v>2003</v>
      </c>
    </row>
    <row r="2757" spans="1:4" x14ac:dyDescent="0.35">
      <c r="A2757" s="3">
        <v>37827</v>
      </c>
      <c r="B2757" s="2">
        <v>4.22</v>
      </c>
      <c r="C2757" s="2">
        <v>5.31</v>
      </c>
      <c r="D2757">
        <f t="shared" si="47"/>
        <v>2003</v>
      </c>
    </row>
    <row r="2758" spans="1:4" x14ac:dyDescent="0.35">
      <c r="A2758" s="3">
        <v>37830</v>
      </c>
      <c r="B2758" s="2">
        <v>4.3099999999999996</v>
      </c>
      <c r="C2758" s="2">
        <v>5.39</v>
      </c>
      <c r="D2758">
        <f t="shared" si="47"/>
        <v>2003</v>
      </c>
    </row>
    <row r="2759" spans="1:4" x14ac:dyDescent="0.35">
      <c r="A2759" s="3">
        <v>37831</v>
      </c>
      <c r="B2759" s="2">
        <v>4.42</v>
      </c>
      <c r="C2759" s="2">
        <v>5.46</v>
      </c>
      <c r="D2759">
        <f t="shared" si="47"/>
        <v>2003</v>
      </c>
    </row>
    <row r="2760" spans="1:4" x14ac:dyDescent="0.35">
      <c r="A2760" s="3">
        <v>37832</v>
      </c>
      <c r="B2760" s="2">
        <v>4.34</v>
      </c>
      <c r="C2760" s="2">
        <v>5.43</v>
      </c>
      <c r="D2760">
        <f t="shared" si="47"/>
        <v>2003</v>
      </c>
    </row>
    <row r="2761" spans="1:4" x14ac:dyDescent="0.35">
      <c r="A2761" s="3">
        <v>37833</v>
      </c>
      <c r="B2761" s="2">
        <v>4.49</v>
      </c>
      <c r="C2761" s="2">
        <v>5.56</v>
      </c>
      <c r="D2761">
        <f t="shared" si="47"/>
        <v>2003</v>
      </c>
    </row>
    <row r="2762" spans="1:4" x14ac:dyDescent="0.35">
      <c r="A2762" s="3">
        <v>37834</v>
      </c>
      <c r="B2762" s="2">
        <v>4.4400000000000004</v>
      </c>
      <c r="C2762" s="2">
        <v>5.47</v>
      </c>
      <c r="D2762">
        <f t="shared" si="47"/>
        <v>2003</v>
      </c>
    </row>
    <row r="2763" spans="1:4" x14ac:dyDescent="0.35">
      <c r="A2763" s="3">
        <v>37837</v>
      </c>
      <c r="B2763" s="2">
        <v>4.3499999999999996</v>
      </c>
      <c r="C2763" s="2">
        <v>5.47</v>
      </c>
      <c r="D2763">
        <f t="shared" si="47"/>
        <v>2003</v>
      </c>
    </row>
    <row r="2764" spans="1:4" x14ac:dyDescent="0.35">
      <c r="A2764" s="3">
        <v>37838</v>
      </c>
      <c r="B2764" s="2">
        <v>4.47</v>
      </c>
      <c r="C2764" s="2">
        <v>5.51</v>
      </c>
      <c r="D2764">
        <f t="shared" si="47"/>
        <v>2003</v>
      </c>
    </row>
    <row r="2765" spans="1:4" x14ac:dyDescent="0.35">
      <c r="A2765" s="3">
        <v>37839</v>
      </c>
      <c r="B2765" s="2">
        <v>4.32</v>
      </c>
      <c r="C2765" s="2">
        <v>5.42</v>
      </c>
      <c r="D2765">
        <f t="shared" si="47"/>
        <v>2003</v>
      </c>
    </row>
    <row r="2766" spans="1:4" x14ac:dyDescent="0.35">
      <c r="A2766" s="3">
        <v>37840</v>
      </c>
      <c r="B2766" s="2">
        <v>4.3</v>
      </c>
      <c r="C2766" s="2">
        <v>5.4</v>
      </c>
      <c r="D2766">
        <f t="shared" si="47"/>
        <v>2003</v>
      </c>
    </row>
    <row r="2767" spans="1:4" x14ac:dyDescent="0.35">
      <c r="A2767" s="3">
        <v>37841</v>
      </c>
      <c r="B2767" s="2">
        <v>4.2699999999999996</v>
      </c>
      <c r="C2767" s="2">
        <v>5.4</v>
      </c>
      <c r="D2767">
        <f t="shared" si="47"/>
        <v>2003</v>
      </c>
    </row>
    <row r="2768" spans="1:4" x14ac:dyDescent="0.35">
      <c r="A2768" s="3">
        <v>37844</v>
      </c>
      <c r="B2768" s="2">
        <v>4.38</v>
      </c>
      <c r="C2768" s="2">
        <v>5.47</v>
      </c>
      <c r="D2768">
        <f t="shared" si="47"/>
        <v>2003</v>
      </c>
    </row>
    <row r="2769" spans="1:4" x14ac:dyDescent="0.35">
      <c r="A2769" s="3">
        <v>37845</v>
      </c>
      <c r="B2769" s="2">
        <v>4.37</v>
      </c>
      <c r="C2769" s="2">
        <v>5.49</v>
      </c>
      <c r="D2769">
        <f t="shared" si="47"/>
        <v>2003</v>
      </c>
    </row>
    <row r="2770" spans="1:4" x14ac:dyDescent="0.35">
      <c r="A2770" s="3">
        <v>37846</v>
      </c>
      <c r="B2770" s="2">
        <v>4.58</v>
      </c>
      <c r="C2770" s="2">
        <v>5.6</v>
      </c>
      <c r="D2770">
        <f t="shared" si="47"/>
        <v>2003</v>
      </c>
    </row>
    <row r="2771" spans="1:4" x14ac:dyDescent="0.35">
      <c r="A2771" s="3">
        <v>37847</v>
      </c>
      <c r="B2771" s="2">
        <v>4.55</v>
      </c>
      <c r="C2771" s="2">
        <v>5.57</v>
      </c>
      <c r="D2771">
        <f t="shared" si="47"/>
        <v>2003</v>
      </c>
    </row>
    <row r="2772" spans="1:4" x14ac:dyDescent="0.35">
      <c r="A2772" s="3">
        <v>37848</v>
      </c>
      <c r="B2772" s="2">
        <v>4.55</v>
      </c>
      <c r="C2772" s="2">
        <v>5.57</v>
      </c>
      <c r="D2772">
        <f t="shared" si="47"/>
        <v>2003</v>
      </c>
    </row>
    <row r="2773" spans="1:4" x14ac:dyDescent="0.35">
      <c r="A2773" s="3">
        <v>37851</v>
      </c>
      <c r="B2773" s="2">
        <v>4.49</v>
      </c>
      <c r="C2773" s="2">
        <v>5.5</v>
      </c>
      <c r="D2773">
        <f t="shared" si="47"/>
        <v>2003</v>
      </c>
    </row>
    <row r="2774" spans="1:4" x14ac:dyDescent="0.35">
      <c r="A2774" s="3">
        <v>37852</v>
      </c>
      <c r="B2774" s="2">
        <v>4.38</v>
      </c>
      <c r="C2774" s="2">
        <v>5.41</v>
      </c>
      <c r="D2774">
        <f t="shared" si="47"/>
        <v>2003</v>
      </c>
    </row>
    <row r="2775" spans="1:4" x14ac:dyDescent="0.35">
      <c r="A2775" s="3">
        <v>37853</v>
      </c>
      <c r="B2775" s="2">
        <v>4.45</v>
      </c>
      <c r="C2775" s="2">
        <v>5.42</v>
      </c>
      <c r="D2775">
        <f t="shared" si="47"/>
        <v>2003</v>
      </c>
    </row>
    <row r="2776" spans="1:4" x14ac:dyDescent="0.35">
      <c r="A2776" s="3">
        <v>37854</v>
      </c>
      <c r="B2776" s="2">
        <v>4.53</v>
      </c>
      <c r="C2776" s="2">
        <v>5.43</v>
      </c>
      <c r="D2776">
        <f t="shared" si="47"/>
        <v>2003</v>
      </c>
    </row>
    <row r="2777" spans="1:4" x14ac:dyDescent="0.35">
      <c r="A2777" s="3">
        <v>37855</v>
      </c>
      <c r="B2777" s="2">
        <v>4.4800000000000004</v>
      </c>
      <c r="C2777" s="2">
        <v>5.4</v>
      </c>
      <c r="D2777">
        <f t="shared" si="47"/>
        <v>2003</v>
      </c>
    </row>
    <row r="2778" spans="1:4" x14ac:dyDescent="0.35">
      <c r="A2778" s="3">
        <v>37858</v>
      </c>
      <c r="B2778" s="2">
        <v>4.53</v>
      </c>
      <c r="C2778" s="2">
        <v>5.4</v>
      </c>
      <c r="D2778">
        <f t="shared" si="47"/>
        <v>2003</v>
      </c>
    </row>
    <row r="2779" spans="1:4" x14ac:dyDescent="0.35">
      <c r="A2779" s="3">
        <v>37859</v>
      </c>
      <c r="B2779" s="2">
        <v>4.5</v>
      </c>
      <c r="C2779" s="2">
        <v>5.39</v>
      </c>
      <c r="D2779">
        <f t="shared" si="47"/>
        <v>2003</v>
      </c>
    </row>
    <row r="2780" spans="1:4" x14ac:dyDescent="0.35">
      <c r="A2780" s="3">
        <v>37860</v>
      </c>
      <c r="B2780" s="2">
        <v>4.54</v>
      </c>
      <c r="C2780" s="2">
        <v>5.4</v>
      </c>
      <c r="D2780">
        <f t="shared" si="47"/>
        <v>2003</v>
      </c>
    </row>
    <row r="2781" spans="1:4" x14ac:dyDescent="0.35">
      <c r="A2781" s="3">
        <v>37861</v>
      </c>
      <c r="B2781" s="2">
        <v>4.42</v>
      </c>
      <c r="C2781" s="2">
        <v>5.34</v>
      </c>
      <c r="D2781">
        <f t="shared" si="47"/>
        <v>2003</v>
      </c>
    </row>
    <row r="2782" spans="1:4" x14ac:dyDescent="0.35">
      <c r="A2782" s="3">
        <v>37862</v>
      </c>
      <c r="B2782" s="2">
        <v>4.45</v>
      </c>
      <c r="C2782" s="2">
        <v>5.3</v>
      </c>
      <c r="D2782">
        <f t="shared" si="47"/>
        <v>2003</v>
      </c>
    </row>
    <row r="2783" spans="1:4" x14ac:dyDescent="0.35">
      <c r="A2783" s="3">
        <v>37865</v>
      </c>
      <c r="B2783" s="2" t="s">
        <v>9</v>
      </c>
      <c r="C2783" s="2" t="s">
        <v>9</v>
      </c>
      <c r="D2783">
        <f t="shared" si="47"/>
        <v>2003</v>
      </c>
    </row>
    <row r="2784" spans="1:4" x14ac:dyDescent="0.35">
      <c r="A2784" s="3">
        <v>37866</v>
      </c>
      <c r="B2784" s="2">
        <v>4.6100000000000003</v>
      </c>
      <c r="C2784" s="2">
        <v>5.38</v>
      </c>
      <c r="D2784">
        <f t="shared" si="47"/>
        <v>2003</v>
      </c>
    </row>
    <row r="2785" spans="1:4" x14ac:dyDescent="0.35">
      <c r="A2785" s="3">
        <v>37867</v>
      </c>
      <c r="B2785" s="2">
        <v>4.5999999999999996</v>
      </c>
      <c r="C2785" s="2">
        <v>5.41</v>
      </c>
      <c r="D2785">
        <f t="shared" si="47"/>
        <v>2003</v>
      </c>
    </row>
    <row r="2786" spans="1:4" x14ac:dyDescent="0.35">
      <c r="A2786" s="3">
        <v>37868</v>
      </c>
      <c r="B2786" s="2">
        <v>4.5199999999999996</v>
      </c>
      <c r="C2786" s="2">
        <v>5.4</v>
      </c>
      <c r="D2786">
        <f t="shared" si="47"/>
        <v>2003</v>
      </c>
    </row>
    <row r="2787" spans="1:4" x14ac:dyDescent="0.35">
      <c r="A2787" s="3">
        <v>37869</v>
      </c>
      <c r="B2787" s="2">
        <v>4.3499999999999996</v>
      </c>
      <c r="C2787" s="2">
        <v>5.32</v>
      </c>
      <c r="D2787">
        <f t="shared" si="47"/>
        <v>2003</v>
      </c>
    </row>
    <row r="2788" spans="1:4" x14ac:dyDescent="0.35">
      <c r="A2788" s="3">
        <v>37872</v>
      </c>
      <c r="B2788" s="2">
        <v>4.41</v>
      </c>
      <c r="C2788" s="2">
        <v>5.36</v>
      </c>
      <c r="D2788">
        <f t="shared" si="47"/>
        <v>2003</v>
      </c>
    </row>
    <row r="2789" spans="1:4" x14ac:dyDescent="0.35">
      <c r="A2789" s="3">
        <v>37873</v>
      </c>
      <c r="B2789" s="2">
        <v>4.37</v>
      </c>
      <c r="C2789" s="2">
        <v>5.36</v>
      </c>
      <c r="D2789">
        <f t="shared" si="47"/>
        <v>2003</v>
      </c>
    </row>
    <row r="2790" spans="1:4" x14ac:dyDescent="0.35">
      <c r="A2790" s="3">
        <v>37874</v>
      </c>
      <c r="B2790" s="2">
        <v>4.28</v>
      </c>
      <c r="C2790" s="2">
        <v>5.3</v>
      </c>
      <c r="D2790">
        <f t="shared" si="47"/>
        <v>2003</v>
      </c>
    </row>
    <row r="2791" spans="1:4" x14ac:dyDescent="0.35">
      <c r="A2791" s="3">
        <v>37875</v>
      </c>
      <c r="B2791" s="2">
        <v>4.3499999999999996</v>
      </c>
      <c r="C2791" s="2">
        <v>5.35</v>
      </c>
      <c r="D2791">
        <f t="shared" si="47"/>
        <v>2003</v>
      </c>
    </row>
    <row r="2792" spans="1:4" x14ac:dyDescent="0.35">
      <c r="A2792" s="3">
        <v>37876</v>
      </c>
      <c r="B2792" s="2">
        <v>4.2699999999999996</v>
      </c>
      <c r="C2792" s="2">
        <v>5.33</v>
      </c>
      <c r="D2792">
        <f t="shared" si="47"/>
        <v>2003</v>
      </c>
    </row>
    <row r="2793" spans="1:4" x14ac:dyDescent="0.35">
      <c r="A2793" s="3">
        <v>37879</v>
      </c>
      <c r="B2793" s="2">
        <v>4.28</v>
      </c>
      <c r="C2793" s="2">
        <v>5.35</v>
      </c>
      <c r="D2793">
        <f t="shared" si="47"/>
        <v>2003</v>
      </c>
    </row>
    <row r="2794" spans="1:4" x14ac:dyDescent="0.35">
      <c r="A2794" s="3">
        <v>37880</v>
      </c>
      <c r="B2794" s="2">
        <v>4.29</v>
      </c>
      <c r="C2794" s="2">
        <v>5.34</v>
      </c>
      <c r="D2794">
        <f t="shared" si="47"/>
        <v>2003</v>
      </c>
    </row>
    <row r="2795" spans="1:4" x14ac:dyDescent="0.35">
      <c r="A2795" s="3">
        <v>37881</v>
      </c>
      <c r="B2795" s="2">
        <v>4.2</v>
      </c>
      <c r="C2795" s="2">
        <v>5.26</v>
      </c>
      <c r="D2795">
        <f t="shared" si="47"/>
        <v>2003</v>
      </c>
    </row>
    <row r="2796" spans="1:4" x14ac:dyDescent="0.35">
      <c r="A2796" s="3">
        <v>37882</v>
      </c>
      <c r="B2796" s="2">
        <v>4.1900000000000004</v>
      </c>
      <c r="C2796" s="2">
        <v>5.23</v>
      </c>
      <c r="D2796">
        <f t="shared" si="47"/>
        <v>2003</v>
      </c>
    </row>
    <row r="2797" spans="1:4" x14ac:dyDescent="0.35">
      <c r="A2797" s="3">
        <v>37883</v>
      </c>
      <c r="B2797" s="2">
        <v>4.17</v>
      </c>
      <c r="C2797" s="2">
        <v>5.2</v>
      </c>
      <c r="D2797">
        <f t="shared" si="47"/>
        <v>2003</v>
      </c>
    </row>
    <row r="2798" spans="1:4" x14ac:dyDescent="0.35">
      <c r="A2798" s="3">
        <v>37886</v>
      </c>
      <c r="B2798" s="2">
        <v>4.26</v>
      </c>
      <c r="C2798" s="2">
        <v>5.28</v>
      </c>
      <c r="D2798">
        <f t="shared" si="47"/>
        <v>2003</v>
      </c>
    </row>
    <row r="2799" spans="1:4" x14ac:dyDescent="0.35">
      <c r="A2799" s="3">
        <v>37887</v>
      </c>
      <c r="B2799" s="2">
        <v>4.24</v>
      </c>
      <c r="C2799" s="2">
        <v>5.24</v>
      </c>
      <c r="D2799">
        <f t="shared" si="47"/>
        <v>2003</v>
      </c>
    </row>
    <row r="2800" spans="1:4" x14ac:dyDescent="0.35">
      <c r="A2800" s="3">
        <v>37888</v>
      </c>
      <c r="B2800" s="2">
        <v>4.16</v>
      </c>
      <c r="C2800" s="2">
        <v>5.17</v>
      </c>
      <c r="D2800">
        <f t="shared" si="47"/>
        <v>2003</v>
      </c>
    </row>
    <row r="2801" spans="1:4" x14ac:dyDescent="0.35">
      <c r="A2801" s="3">
        <v>37889</v>
      </c>
      <c r="B2801" s="2">
        <v>4.12</v>
      </c>
      <c r="C2801" s="2">
        <v>5.17</v>
      </c>
      <c r="D2801">
        <f t="shared" si="47"/>
        <v>2003</v>
      </c>
    </row>
    <row r="2802" spans="1:4" x14ac:dyDescent="0.35">
      <c r="A2802" s="3">
        <v>37890</v>
      </c>
      <c r="B2802" s="2">
        <v>4.04</v>
      </c>
      <c r="C2802" s="2">
        <v>5.1100000000000003</v>
      </c>
      <c r="D2802">
        <f t="shared" si="47"/>
        <v>2003</v>
      </c>
    </row>
    <row r="2803" spans="1:4" x14ac:dyDescent="0.35">
      <c r="A2803" s="3">
        <v>37893</v>
      </c>
      <c r="B2803" s="2">
        <v>4.09</v>
      </c>
      <c r="C2803" s="2">
        <v>5.16</v>
      </c>
      <c r="D2803">
        <f t="shared" si="47"/>
        <v>2003</v>
      </c>
    </row>
    <row r="2804" spans="1:4" x14ac:dyDescent="0.35">
      <c r="A2804" s="3">
        <v>37894</v>
      </c>
      <c r="B2804" s="2">
        <v>3.96</v>
      </c>
      <c r="C2804" s="2">
        <v>5.07</v>
      </c>
      <c r="D2804">
        <f t="shared" si="47"/>
        <v>2003</v>
      </c>
    </row>
    <row r="2805" spans="1:4" x14ac:dyDescent="0.35">
      <c r="A2805" s="3">
        <v>37895</v>
      </c>
      <c r="B2805" s="2">
        <v>3.96</v>
      </c>
      <c r="C2805" s="2">
        <v>5.05</v>
      </c>
      <c r="D2805">
        <f t="shared" si="47"/>
        <v>2003</v>
      </c>
    </row>
    <row r="2806" spans="1:4" x14ac:dyDescent="0.35">
      <c r="A2806" s="3">
        <v>37896</v>
      </c>
      <c r="B2806" s="2">
        <v>4.03</v>
      </c>
      <c r="C2806" s="2">
        <v>5.0999999999999996</v>
      </c>
      <c r="D2806">
        <f t="shared" si="47"/>
        <v>2003</v>
      </c>
    </row>
    <row r="2807" spans="1:4" x14ac:dyDescent="0.35">
      <c r="A2807" s="3">
        <v>37897</v>
      </c>
      <c r="B2807" s="2">
        <v>4.21</v>
      </c>
      <c r="C2807" s="2">
        <v>5.23</v>
      </c>
      <c r="D2807">
        <f t="shared" si="47"/>
        <v>2003</v>
      </c>
    </row>
    <row r="2808" spans="1:4" x14ac:dyDescent="0.35">
      <c r="A2808" s="3">
        <v>37900</v>
      </c>
      <c r="B2808" s="2">
        <v>4.17</v>
      </c>
      <c r="C2808" s="2">
        <v>5.21</v>
      </c>
      <c r="D2808">
        <f t="shared" si="47"/>
        <v>2003</v>
      </c>
    </row>
    <row r="2809" spans="1:4" x14ac:dyDescent="0.35">
      <c r="A2809" s="3">
        <v>37901</v>
      </c>
      <c r="B2809" s="2">
        <v>4.2699999999999996</v>
      </c>
      <c r="C2809" s="2">
        <v>5.29</v>
      </c>
      <c r="D2809">
        <f t="shared" si="47"/>
        <v>2003</v>
      </c>
    </row>
    <row r="2810" spans="1:4" x14ac:dyDescent="0.35">
      <c r="A2810" s="3">
        <v>37902</v>
      </c>
      <c r="B2810" s="2">
        <v>4.2699999999999996</v>
      </c>
      <c r="C2810" s="2">
        <v>5.33</v>
      </c>
      <c r="D2810">
        <f t="shared" si="47"/>
        <v>2003</v>
      </c>
    </row>
    <row r="2811" spans="1:4" x14ac:dyDescent="0.35">
      <c r="A2811" s="3">
        <v>37903</v>
      </c>
      <c r="B2811" s="2">
        <v>4.32</v>
      </c>
      <c r="C2811" s="2">
        <v>5.35</v>
      </c>
      <c r="D2811">
        <f t="shared" si="47"/>
        <v>2003</v>
      </c>
    </row>
    <row r="2812" spans="1:4" x14ac:dyDescent="0.35">
      <c r="A2812" s="3">
        <v>37904</v>
      </c>
      <c r="B2812" s="2">
        <v>4.29</v>
      </c>
      <c r="C2812" s="2">
        <v>5.34</v>
      </c>
      <c r="D2812">
        <f t="shared" si="47"/>
        <v>2003</v>
      </c>
    </row>
    <row r="2813" spans="1:4" x14ac:dyDescent="0.35">
      <c r="A2813" s="3">
        <v>37907</v>
      </c>
      <c r="B2813" s="2" t="s">
        <v>9</v>
      </c>
      <c r="C2813" s="2" t="s">
        <v>9</v>
      </c>
      <c r="D2813">
        <f t="shared" si="47"/>
        <v>2003</v>
      </c>
    </row>
    <row r="2814" spans="1:4" x14ac:dyDescent="0.35">
      <c r="A2814" s="3">
        <v>37908</v>
      </c>
      <c r="B2814" s="2">
        <v>4.37</v>
      </c>
      <c r="C2814" s="2">
        <v>5.4</v>
      </c>
      <c r="D2814">
        <f t="shared" si="47"/>
        <v>2003</v>
      </c>
    </row>
    <row r="2815" spans="1:4" x14ac:dyDescent="0.35">
      <c r="A2815" s="3">
        <v>37909</v>
      </c>
      <c r="B2815" s="2">
        <v>4.43</v>
      </c>
      <c r="C2815" s="2">
        <v>5.41</v>
      </c>
      <c r="D2815">
        <f t="shared" si="47"/>
        <v>2003</v>
      </c>
    </row>
    <row r="2816" spans="1:4" x14ac:dyDescent="0.35">
      <c r="A2816" s="3">
        <v>37910</v>
      </c>
      <c r="B2816" s="2">
        <v>4.47</v>
      </c>
      <c r="C2816" s="2">
        <v>5.41</v>
      </c>
      <c r="D2816">
        <f t="shared" si="47"/>
        <v>2003</v>
      </c>
    </row>
    <row r="2817" spans="1:4" x14ac:dyDescent="0.35">
      <c r="A2817" s="3">
        <v>37911</v>
      </c>
      <c r="B2817" s="2">
        <v>4.41</v>
      </c>
      <c r="C2817" s="2">
        <v>5.37</v>
      </c>
      <c r="D2817">
        <f t="shared" si="47"/>
        <v>2003</v>
      </c>
    </row>
    <row r="2818" spans="1:4" x14ac:dyDescent="0.35">
      <c r="A2818" s="3">
        <v>37914</v>
      </c>
      <c r="B2818" s="2">
        <v>4.41</v>
      </c>
      <c r="C2818" s="2">
        <v>5.35</v>
      </c>
      <c r="D2818">
        <f t="shared" si="47"/>
        <v>2003</v>
      </c>
    </row>
    <row r="2819" spans="1:4" x14ac:dyDescent="0.35">
      <c r="A2819" s="3">
        <v>37915</v>
      </c>
      <c r="B2819" s="2">
        <v>4.38</v>
      </c>
      <c r="C2819" s="2">
        <v>5.33</v>
      </c>
      <c r="D2819">
        <f t="shared" si="47"/>
        <v>2003</v>
      </c>
    </row>
    <row r="2820" spans="1:4" x14ac:dyDescent="0.35">
      <c r="A2820" s="3">
        <v>37916</v>
      </c>
      <c r="B2820" s="2">
        <v>4.29</v>
      </c>
      <c r="C2820" s="2">
        <v>5.3</v>
      </c>
      <c r="D2820">
        <f t="shared" ref="D2820:D2883" si="48">YEAR(A2820)</f>
        <v>2003</v>
      </c>
    </row>
    <row r="2821" spans="1:4" x14ac:dyDescent="0.35">
      <c r="A2821" s="3">
        <v>37917</v>
      </c>
      <c r="B2821" s="2">
        <v>4.34</v>
      </c>
      <c r="C2821" s="2">
        <v>5.36</v>
      </c>
      <c r="D2821">
        <f t="shared" si="48"/>
        <v>2003</v>
      </c>
    </row>
    <row r="2822" spans="1:4" x14ac:dyDescent="0.35">
      <c r="A2822" s="3">
        <v>37918</v>
      </c>
      <c r="B2822" s="2">
        <v>4.24</v>
      </c>
      <c r="C2822" s="2">
        <v>5.27</v>
      </c>
      <c r="D2822">
        <f t="shared" si="48"/>
        <v>2003</v>
      </c>
    </row>
    <row r="2823" spans="1:4" x14ac:dyDescent="0.35">
      <c r="A2823" s="3">
        <v>37921</v>
      </c>
      <c r="B2823" s="2">
        <v>4.3</v>
      </c>
      <c r="C2823" s="2">
        <v>5.3</v>
      </c>
      <c r="D2823">
        <f t="shared" si="48"/>
        <v>2003</v>
      </c>
    </row>
    <row r="2824" spans="1:4" x14ac:dyDescent="0.35">
      <c r="A2824" s="3">
        <v>37922</v>
      </c>
      <c r="B2824" s="2">
        <v>4.2300000000000004</v>
      </c>
      <c r="C2824" s="2">
        <v>5.27</v>
      </c>
      <c r="D2824">
        <f t="shared" si="48"/>
        <v>2003</v>
      </c>
    </row>
    <row r="2825" spans="1:4" x14ac:dyDescent="0.35">
      <c r="A2825" s="3">
        <v>37923</v>
      </c>
      <c r="B2825" s="2">
        <v>4.3099999999999996</v>
      </c>
      <c r="C2825" s="2">
        <v>5.32</v>
      </c>
      <c r="D2825">
        <f t="shared" si="48"/>
        <v>2003</v>
      </c>
    </row>
    <row r="2826" spans="1:4" x14ac:dyDescent="0.35">
      <c r="A2826" s="3">
        <v>37924</v>
      </c>
      <c r="B2826" s="2">
        <v>4.3600000000000003</v>
      </c>
      <c r="C2826" s="2">
        <v>5.33</v>
      </c>
      <c r="D2826">
        <f t="shared" si="48"/>
        <v>2003</v>
      </c>
    </row>
    <row r="2827" spans="1:4" x14ac:dyDescent="0.35">
      <c r="A2827" s="3">
        <v>37925</v>
      </c>
      <c r="B2827" s="2">
        <v>4.33</v>
      </c>
      <c r="C2827" s="2">
        <v>5.28</v>
      </c>
      <c r="D2827">
        <f t="shared" si="48"/>
        <v>2003</v>
      </c>
    </row>
    <row r="2828" spans="1:4" x14ac:dyDescent="0.35">
      <c r="A2828" s="3">
        <v>37928</v>
      </c>
      <c r="B2828" s="2">
        <v>4.4000000000000004</v>
      </c>
      <c r="C2828" s="2">
        <v>5.3</v>
      </c>
      <c r="D2828">
        <f t="shared" si="48"/>
        <v>2003</v>
      </c>
    </row>
    <row r="2829" spans="1:4" x14ac:dyDescent="0.35">
      <c r="A2829" s="3">
        <v>37929</v>
      </c>
      <c r="B2829" s="2">
        <v>4.33</v>
      </c>
      <c r="C2829" s="2">
        <v>5.27</v>
      </c>
      <c r="D2829">
        <f t="shared" si="48"/>
        <v>2003</v>
      </c>
    </row>
    <row r="2830" spans="1:4" x14ac:dyDescent="0.35">
      <c r="A2830" s="3">
        <v>37930</v>
      </c>
      <c r="B2830" s="2">
        <v>4.38</v>
      </c>
      <c r="C2830" s="2">
        <v>5.32</v>
      </c>
      <c r="D2830">
        <f t="shared" si="48"/>
        <v>2003</v>
      </c>
    </row>
    <row r="2831" spans="1:4" x14ac:dyDescent="0.35">
      <c r="A2831" s="3">
        <v>37931</v>
      </c>
      <c r="B2831" s="2">
        <v>4.45</v>
      </c>
      <c r="C2831" s="2">
        <v>5.37</v>
      </c>
      <c r="D2831">
        <f t="shared" si="48"/>
        <v>2003</v>
      </c>
    </row>
    <row r="2832" spans="1:4" x14ac:dyDescent="0.35">
      <c r="A2832" s="3">
        <v>37932</v>
      </c>
      <c r="B2832" s="2">
        <v>4.4800000000000004</v>
      </c>
      <c r="C2832" s="2">
        <v>5.38</v>
      </c>
      <c r="D2832">
        <f t="shared" si="48"/>
        <v>2003</v>
      </c>
    </row>
    <row r="2833" spans="1:4" x14ac:dyDescent="0.35">
      <c r="A2833" s="3">
        <v>37935</v>
      </c>
      <c r="B2833" s="2">
        <v>4.49</v>
      </c>
      <c r="C2833" s="2">
        <v>5.39</v>
      </c>
      <c r="D2833">
        <f t="shared" si="48"/>
        <v>2003</v>
      </c>
    </row>
    <row r="2834" spans="1:4" x14ac:dyDescent="0.35">
      <c r="A2834" s="3">
        <v>37936</v>
      </c>
      <c r="B2834" s="2" t="s">
        <v>9</v>
      </c>
      <c r="C2834" s="2" t="s">
        <v>9</v>
      </c>
      <c r="D2834">
        <f t="shared" si="48"/>
        <v>2003</v>
      </c>
    </row>
    <row r="2835" spans="1:4" x14ac:dyDescent="0.35">
      <c r="A2835" s="3">
        <v>37937</v>
      </c>
      <c r="B2835" s="2">
        <v>4.4400000000000004</v>
      </c>
      <c r="C2835" s="2">
        <v>5.34</v>
      </c>
      <c r="D2835">
        <f t="shared" si="48"/>
        <v>2003</v>
      </c>
    </row>
    <row r="2836" spans="1:4" x14ac:dyDescent="0.35">
      <c r="A2836" s="3">
        <v>37938</v>
      </c>
      <c r="B2836" s="2">
        <v>4.3</v>
      </c>
      <c r="C2836" s="2">
        <v>5.24</v>
      </c>
      <c r="D2836">
        <f t="shared" si="48"/>
        <v>2003</v>
      </c>
    </row>
    <row r="2837" spans="1:4" x14ac:dyDescent="0.35">
      <c r="A2837" s="3">
        <v>37939</v>
      </c>
      <c r="B2837" s="2">
        <v>4.22</v>
      </c>
      <c r="C2837" s="2">
        <v>5.21</v>
      </c>
      <c r="D2837">
        <f t="shared" si="48"/>
        <v>2003</v>
      </c>
    </row>
    <row r="2838" spans="1:4" x14ac:dyDescent="0.35">
      <c r="A2838" s="3">
        <v>37942</v>
      </c>
      <c r="B2838" s="2">
        <v>4.18</v>
      </c>
      <c r="C2838" s="2">
        <v>5.17</v>
      </c>
      <c r="D2838">
        <f t="shared" si="48"/>
        <v>2003</v>
      </c>
    </row>
    <row r="2839" spans="1:4" x14ac:dyDescent="0.35">
      <c r="A2839" s="3">
        <v>37943</v>
      </c>
      <c r="B2839" s="2">
        <v>4.17</v>
      </c>
      <c r="C2839" s="2">
        <v>5.15</v>
      </c>
      <c r="D2839">
        <f t="shared" si="48"/>
        <v>2003</v>
      </c>
    </row>
    <row r="2840" spans="1:4" x14ac:dyDescent="0.35">
      <c r="A2840" s="3">
        <v>37944</v>
      </c>
      <c r="B2840" s="2">
        <v>4.24</v>
      </c>
      <c r="C2840" s="2">
        <v>5.22</v>
      </c>
      <c r="D2840">
        <f t="shared" si="48"/>
        <v>2003</v>
      </c>
    </row>
    <row r="2841" spans="1:4" x14ac:dyDescent="0.35">
      <c r="A2841" s="3">
        <v>37945</v>
      </c>
      <c r="B2841" s="2">
        <v>4.16</v>
      </c>
      <c r="C2841" s="2">
        <v>5.16</v>
      </c>
      <c r="D2841">
        <f t="shared" si="48"/>
        <v>2003</v>
      </c>
    </row>
    <row r="2842" spans="1:4" x14ac:dyDescent="0.35">
      <c r="A2842" s="3">
        <v>37946</v>
      </c>
      <c r="B2842" s="2">
        <v>4.1500000000000004</v>
      </c>
      <c r="C2842" s="2">
        <v>5.13</v>
      </c>
      <c r="D2842">
        <f t="shared" si="48"/>
        <v>2003</v>
      </c>
    </row>
    <row r="2843" spans="1:4" x14ac:dyDescent="0.35">
      <c r="A2843" s="3">
        <v>37949</v>
      </c>
      <c r="B2843" s="2">
        <v>4.2300000000000004</v>
      </c>
      <c r="C2843" s="2">
        <v>5.19</v>
      </c>
      <c r="D2843">
        <f t="shared" si="48"/>
        <v>2003</v>
      </c>
    </row>
    <row r="2844" spans="1:4" x14ac:dyDescent="0.35">
      <c r="A2844" s="3">
        <v>37950</v>
      </c>
      <c r="B2844" s="2">
        <v>4.1900000000000004</v>
      </c>
      <c r="C2844" s="2">
        <v>5.17</v>
      </c>
      <c r="D2844">
        <f t="shared" si="48"/>
        <v>2003</v>
      </c>
    </row>
    <row r="2845" spans="1:4" x14ac:dyDescent="0.35">
      <c r="A2845" s="3">
        <v>37951</v>
      </c>
      <c r="B2845" s="2">
        <v>4.25</v>
      </c>
      <c r="C2845" s="2">
        <v>5.2</v>
      </c>
      <c r="D2845">
        <f t="shared" si="48"/>
        <v>2003</v>
      </c>
    </row>
    <row r="2846" spans="1:4" x14ac:dyDescent="0.35">
      <c r="A2846" s="3">
        <v>37952</v>
      </c>
      <c r="B2846" s="2" t="s">
        <v>9</v>
      </c>
      <c r="C2846" s="2" t="s">
        <v>9</v>
      </c>
      <c r="D2846">
        <f t="shared" si="48"/>
        <v>2003</v>
      </c>
    </row>
    <row r="2847" spans="1:4" x14ac:dyDescent="0.35">
      <c r="A2847" s="3">
        <v>37953</v>
      </c>
      <c r="B2847" s="2">
        <v>4.34</v>
      </c>
      <c r="C2847" s="2">
        <v>5.23</v>
      </c>
      <c r="D2847">
        <f t="shared" si="48"/>
        <v>2003</v>
      </c>
    </row>
    <row r="2848" spans="1:4" x14ac:dyDescent="0.35">
      <c r="A2848" s="3">
        <v>37956</v>
      </c>
      <c r="B2848" s="2">
        <v>4.4000000000000004</v>
      </c>
      <c r="C2848" s="2">
        <v>5.28</v>
      </c>
      <c r="D2848">
        <f t="shared" si="48"/>
        <v>2003</v>
      </c>
    </row>
    <row r="2849" spans="1:4" x14ac:dyDescent="0.35">
      <c r="A2849" s="3">
        <v>37957</v>
      </c>
      <c r="B2849" s="2">
        <v>4.38</v>
      </c>
      <c r="C2849" s="2">
        <v>5.25</v>
      </c>
      <c r="D2849">
        <f t="shared" si="48"/>
        <v>2003</v>
      </c>
    </row>
    <row r="2850" spans="1:4" x14ac:dyDescent="0.35">
      <c r="A2850" s="3">
        <v>37958</v>
      </c>
      <c r="B2850" s="2">
        <v>4.41</v>
      </c>
      <c r="C2850" s="2">
        <v>5.28</v>
      </c>
      <c r="D2850">
        <f t="shared" si="48"/>
        <v>2003</v>
      </c>
    </row>
    <row r="2851" spans="1:4" x14ac:dyDescent="0.35">
      <c r="A2851" s="3">
        <v>37959</v>
      </c>
      <c r="B2851" s="2">
        <v>4.38</v>
      </c>
      <c r="C2851" s="2">
        <v>5.27</v>
      </c>
      <c r="D2851">
        <f t="shared" si="48"/>
        <v>2003</v>
      </c>
    </row>
    <row r="2852" spans="1:4" x14ac:dyDescent="0.35">
      <c r="A2852" s="3">
        <v>37960</v>
      </c>
      <c r="B2852" s="2">
        <v>4.2300000000000004</v>
      </c>
      <c r="C2852" s="2">
        <v>5.2</v>
      </c>
      <c r="D2852">
        <f t="shared" si="48"/>
        <v>2003</v>
      </c>
    </row>
    <row r="2853" spans="1:4" x14ac:dyDescent="0.35">
      <c r="A2853" s="3">
        <v>37963</v>
      </c>
      <c r="B2853" s="2">
        <v>4.29</v>
      </c>
      <c r="C2853" s="2">
        <v>5.26</v>
      </c>
      <c r="D2853">
        <f t="shared" si="48"/>
        <v>2003</v>
      </c>
    </row>
    <row r="2854" spans="1:4" x14ac:dyDescent="0.35">
      <c r="A2854" s="3">
        <v>37964</v>
      </c>
      <c r="B2854" s="2">
        <v>4.32</v>
      </c>
      <c r="C2854" s="2">
        <v>5.26</v>
      </c>
      <c r="D2854">
        <f t="shared" si="48"/>
        <v>2003</v>
      </c>
    </row>
    <row r="2855" spans="1:4" x14ac:dyDescent="0.35">
      <c r="A2855" s="3">
        <v>37965</v>
      </c>
      <c r="B2855" s="2">
        <v>4.3</v>
      </c>
      <c r="C2855" s="2">
        <v>5.28</v>
      </c>
      <c r="D2855">
        <f t="shared" si="48"/>
        <v>2003</v>
      </c>
    </row>
    <row r="2856" spans="1:4" x14ac:dyDescent="0.35">
      <c r="A2856" s="3">
        <v>37966</v>
      </c>
      <c r="B2856" s="2">
        <v>4.2699999999999996</v>
      </c>
      <c r="C2856" s="2">
        <v>5.27</v>
      </c>
      <c r="D2856">
        <f t="shared" si="48"/>
        <v>2003</v>
      </c>
    </row>
    <row r="2857" spans="1:4" x14ac:dyDescent="0.35">
      <c r="A2857" s="3">
        <v>37967</v>
      </c>
      <c r="B2857" s="2">
        <v>4.26</v>
      </c>
      <c r="C2857" s="2">
        <v>5.23</v>
      </c>
      <c r="D2857">
        <f t="shared" si="48"/>
        <v>2003</v>
      </c>
    </row>
    <row r="2858" spans="1:4" x14ac:dyDescent="0.35">
      <c r="A2858" s="3">
        <v>37970</v>
      </c>
      <c r="B2858" s="2">
        <v>4.28</v>
      </c>
      <c r="C2858" s="2">
        <v>5.24</v>
      </c>
      <c r="D2858">
        <f t="shared" si="48"/>
        <v>2003</v>
      </c>
    </row>
    <row r="2859" spans="1:4" x14ac:dyDescent="0.35">
      <c r="A2859" s="3">
        <v>37971</v>
      </c>
      <c r="B2859" s="2">
        <v>4.24</v>
      </c>
      <c r="C2859" s="2">
        <v>5.23</v>
      </c>
      <c r="D2859">
        <f t="shared" si="48"/>
        <v>2003</v>
      </c>
    </row>
    <row r="2860" spans="1:4" x14ac:dyDescent="0.35">
      <c r="A2860" s="3">
        <v>37972</v>
      </c>
      <c r="B2860" s="2">
        <v>4.1900000000000004</v>
      </c>
      <c r="C2860" s="2">
        <v>5.16</v>
      </c>
      <c r="D2860">
        <f t="shared" si="48"/>
        <v>2003</v>
      </c>
    </row>
    <row r="2861" spans="1:4" x14ac:dyDescent="0.35">
      <c r="A2861" s="3">
        <v>37973</v>
      </c>
      <c r="B2861" s="2">
        <v>4.16</v>
      </c>
      <c r="C2861" s="2">
        <v>5.0999999999999996</v>
      </c>
      <c r="D2861">
        <f t="shared" si="48"/>
        <v>2003</v>
      </c>
    </row>
    <row r="2862" spans="1:4" x14ac:dyDescent="0.35">
      <c r="A2862" s="3">
        <v>37974</v>
      </c>
      <c r="B2862" s="2">
        <v>4.1500000000000004</v>
      </c>
      <c r="C2862" s="2">
        <v>5.1100000000000003</v>
      </c>
      <c r="D2862">
        <f t="shared" si="48"/>
        <v>2003</v>
      </c>
    </row>
    <row r="2863" spans="1:4" x14ac:dyDescent="0.35">
      <c r="A2863" s="3">
        <v>37977</v>
      </c>
      <c r="B2863" s="2">
        <v>4.18</v>
      </c>
      <c r="C2863" s="2">
        <v>5.13</v>
      </c>
      <c r="D2863">
        <f t="shared" si="48"/>
        <v>2003</v>
      </c>
    </row>
    <row r="2864" spans="1:4" x14ac:dyDescent="0.35">
      <c r="A2864" s="3">
        <v>37978</v>
      </c>
      <c r="B2864" s="2">
        <v>4.28</v>
      </c>
      <c r="C2864" s="2">
        <v>5.2</v>
      </c>
      <c r="D2864">
        <f t="shared" si="48"/>
        <v>2003</v>
      </c>
    </row>
    <row r="2865" spans="1:4" x14ac:dyDescent="0.35">
      <c r="A2865" s="3">
        <v>37979</v>
      </c>
      <c r="B2865" s="2">
        <v>4.2</v>
      </c>
      <c r="C2865" s="2">
        <v>5.15</v>
      </c>
      <c r="D2865">
        <f t="shared" si="48"/>
        <v>2003</v>
      </c>
    </row>
    <row r="2866" spans="1:4" x14ac:dyDescent="0.35">
      <c r="A2866" s="3">
        <v>37980</v>
      </c>
      <c r="B2866" s="2" t="s">
        <v>9</v>
      </c>
      <c r="C2866" s="2" t="s">
        <v>9</v>
      </c>
      <c r="D2866">
        <f t="shared" si="48"/>
        <v>2003</v>
      </c>
    </row>
    <row r="2867" spans="1:4" x14ac:dyDescent="0.35">
      <c r="A2867" s="3">
        <v>37981</v>
      </c>
      <c r="B2867" s="2">
        <v>4.17</v>
      </c>
      <c r="C2867" s="2">
        <v>5.15</v>
      </c>
      <c r="D2867">
        <f t="shared" si="48"/>
        <v>2003</v>
      </c>
    </row>
    <row r="2868" spans="1:4" x14ac:dyDescent="0.35">
      <c r="A2868" s="3">
        <v>37984</v>
      </c>
      <c r="B2868" s="2">
        <v>4.24</v>
      </c>
      <c r="C2868" s="2">
        <v>5.18</v>
      </c>
      <c r="D2868">
        <f t="shared" si="48"/>
        <v>2003</v>
      </c>
    </row>
    <row r="2869" spans="1:4" x14ac:dyDescent="0.35">
      <c r="A2869" s="3">
        <v>37985</v>
      </c>
      <c r="B2869" s="2">
        <v>4.29</v>
      </c>
      <c r="C2869" s="2">
        <v>5.23</v>
      </c>
      <c r="D2869">
        <f t="shared" si="48"/>
        <v>2003</v>
      </c>
    </row>
    <row r="2870" spans="1:4" x14ac:dyDescent="0.35">
      <c r="A2870" s="3">
        <v>37986</v>
      </c>
      <c r="B2870" s="2">
        <v>4.2699999999999996</v>
      </c>
      <c r="C2870" s="2">
        <v>5.23</v>
      </c>
      <c r="D2870">
        <f t="shared" si="48"/>
        <v>2003</v>
      </c>
    </row>
    <row r="2871" spans="1:4" x14ac:dyDescent="0.35">
      <c r="A2871" s="3">
        <v>37987</v>
      </c>
      <c r="B2871" s="2" t="s">
        <v>9</v>
      </c>
      <c r="C2871" s="2" t="s">
        <v>9</v>
      </c>
      <c r="D2871">
        <f t="shared" si="48"/>
        <v>2004</v>
      </c>
    </row>
    <row r="2872" spans="1:4" x14ac:dyDescent="0.35">
      <c r="A2872" s="3">
        <v>37988</v>
      </c>
      <c r="B2872" s="2">
        <v>4.38</v>
      </c>
      <c r="C2872" s="2">
        <v>5.3</v>
      </c>
      <c r="D2872">
        <f t="shared" si="48"/>
        <v>2004</v>
      </c>
    </row>
    <row r="2873" spans="1:4" x14ac:dyDescent="0.35">
      <c r="A2873" s="3">
        <v>37991</v>
      </c>
      <c r="B2873" s="2">
        <v>4.41</v>
      </c>
      <c r="C2873" s="2">
        <v>5.28</v>
      </c>
      <c r="D2873">
        <f t="shared" si="48"/>
        <v>2004</v>
      </c>
    </row>
    <row r="2874" spans="1:4" x14ac:dyDescent="0.35">
      <c r="A2874" s="3">
        <v>37992</v>
      </c>
      <c r="B2874" s="2">
        <v>4.29</v>
      </c>
      <c r="C2874" s="2">
        <v>5.26</v>
      </c>
      <c r="D2874">
        <f t="shared" si="48"/>
        <v>2004</v>
      </c>
    </row>
    <row r="2875" spans="1:4" x14ac:dyDescent="0.35">
      <c r="A2875" s="3">
        <v>37993</v>
      </c>
      <c r="B2875" s="2">
        <v>4.2699999999999996</v>
      </c>
      <c r="C2875" s="2">
        <v>5.22</v>
      </c>
      <c r="D2875">
        <f t="shared" si="48"/>
        <v>2004</v>
      </c>
    </row>
    <row r="2876" spans="1:4" x14ac:dyDescent="0.35">
      <c r="A2876" s="3">
        <v>37994</v>
      </c>
      <c r="B2876" s="2">
        <v>4.2699999999999996</v>
      </c>
      <c r="C2876" s="2">
        <v>5.2</v>
      </c>
      <c r="D2876">
        <f t="shared" si="48"/>
        <v>2004</v>
      </c>
    </row>
    <row r="2877" spans="1:4" x14ac:dyDescent="0.35">
      <c r="A2877" s="3">
        <v>37995</v>
      </c>
      <c r="B2877" s="2">
        <v>4.1100000000000003</v>
      </c>
      <c r="C2877" s="2">
        <v>5.14</v>
      </c>
      <c r="D2877">
        <f t="shared" si="48"/>
        <v>2004</v>
      </c>
    </row>
    <row r="2878" spans="1:4" x14ac:dyDescent="0.35">
      <c r="A2878" s="3">
        <v>37998</v>
      </c>
      <c r="B2878" s="2">
        <v>4.1100000000000003</v>
      </c>
      <c r="C2878" s="2">
        <v>5.12</v>
      </c>
      <c r="D2878">
        <f t="shared" si="48"/>
        <v>2004</v>
      </c>
    </row>
    <row r="2879" spans="1:4" x14ac:dyDescent="0.35">
      <c r="A2879" s="3">
        <v>37999</v>
      </c>
      <c r="B2879" s="2">
        <v>4.05</v>
      </c>
      <c r="C2879" s="2">
        <v>5.1100000000000003</v>
      </c>
      <c r="D2879">
        <f t="shared" si="48"/>
        <v>2004</v>
      </c>
    </row>
    <row r="2880" spans="1:4" x14ac:dyDescent="0.35">
      <c r="A2880" s="3">
        <v>38000</v>
      </c>
      <c r="B2880" s="2">
        <v>4.01</v>
      </c>
      <c r="C2880" s="2">
        <v>5.0599999999999996</v>
      </c>
      <c r="D2880">
        <f t="shared" si="48"/>
        <v>2004</v>
      </c>
    </row>
    <row r="2881" spans="1:4" x14ac:dyDescent="0.35">
      <c r="A2881" s="3">
        <v>38001</v>
      </c>
      <c r="B2881" s="2">
        <v>3.99</v>
      </c>
      <c r="C2881" s="2">
        <v>5.03</v>
      </c>
      <c r="D2881">
        <f t="shared" si="48"/>
        <v>2004</v>
      </c>
    </row>
    <row r="2882" spans="1:4" x14ac:dyDescent="0.35">
      <c r="A2882" s="3">
        <v>38002</v>
      </c>
      <c r="B2882" s="2">
        <v>4.04</v>
      </c>
      <c r="C2882" s="2">
        <v>5.04</v>
      </c>
      <c r="D2882">
        <f t="shared" si="48"/>
        <v>2004</v>
      </c>
    </row>
    <row r="2883" spans="1:4" x14ac:dyDescent="0.35">
      <c r="A2883" s="3">
        <v>38005</v>
      </c>
      <c r="B2883" s="2" t="s">
        <v>9</v>
      </c>
      <c r="C2883" s="2" t="s">
        <v>9</v>
      </c>
      <c r="D2883">
        <f t="shared" si="48"/>
        <v>2004</v>
      </c>
    </row>
    <row r="2884" spans="1:4" x14ac:dyDescent="0.35">
      <c r="A2884" s="3">
        <v>38006</v>
      </c>
      <c r="B2884" s="2">
        <v>4.08</v>
      </c>
      <c r="C2884" s="2">
        <v>5.09</v>
      </c>
      <c r="D2884">
        <f t="shared" ref="D2884:D2947" si="49">YEAR(A2884)</f>
        <v>2004</v>
      </c>
    </row>
    <row r="2885" spans="1:4" x14ac:dyDescent="0.35">
      <c r="A2885" s="3">
        <v>38007</v>
      </c>
      <c r="B2885" s="2">
        <v>4.05</v>
      </c>
      <c r="C2885" s="2">
        <v>5.0599999999999996</v>
      </c>
      <c r="D2885">
        <f t="shared" si="49"/>
        <v>2004</v>
      </c>
    </row>
    <row r="2886" spans="1:4" x14ac:dyDescent="0.35">
      <c r="A2886" s="3">
        <v>38008</v>
      </c>
      <c r="B2886" s="2">
        <v>3.99</v>
      </c>
      <c r="C2886" s="2">
        <v>5.0199999999999996</v>
      </c>
      <c r="D2886">
        <f t="shared" si="49"/>
        <v>2004</v>
      </c>
    </row>
    <row r="2887" spans="1:4" x14ac:dyDescent="0.35">
      <c r="A2887" s="3">
        <v>38009</v>
      </c>
      <c r="B2887" s="2">
        <v>4.09</v>
      </c>
      <c r="C2887" s="2">
        <v>5.08</v>
      </c>
      <c r="D2887">
        <f t="shared" si="49"/>
        <v>2004</v>
      </c>
    </row>
    <row r="2888" spans="1:4" x14ac:dyDescent="0.35">
      <c r="A2888" s="3">
        <v>38012</v>
      </c>
      <c r="B2888" s="2">
        <v>4.16</v>
      </c>
      <c r="C2888" s="2">
        <v>5.14</v>
      </c>
      <c r="D2888">
        <f t="shared" si="49"/>
        <v>2004</v>
      </c>
    </row>
    <row r="2889" spans="1:4" x14ac:dyDescent="0.35">
      <c r="A2889" s="3">
        <v>38013</v>
      </c>
      <c r="B2889" s="2">
        <v>4.1100000000000003</v>
      </c>
      <c r="C2889" s="2">
        <v>5.09</v>
      </c>
      <c r="D2889">
        <f t="shared" si="49"/>
        <v>2004</v>
      </c>
    </row>
    <row r="2890" spans="1:4" x14ac:dyDescent="0.35">
      <c r="A2890" s="3">
        <v>38014</v>
      </c>
      <c r="B2890" s="2">
        <v>4.22</v>
      </c>
      <c r="C2890" s="2">
        <v>5.14</v>
      </c>
      <c r="D2890">
        <f t="shared" si="49"/>
        <v>2004</v>
      </c>
    </row>
    <row r="2891" spans="1:4" x14ac:dyDescent="0.35">
      <c r="A2891" s="3">
        <v>38015</v>
      </c>
      <c r="B2891" s="2">
        <v>4.22</v>
      </c>
      <c r="C2891" s="2">
        <v>5.13</v>
      </c>
      <c r="D2891">
        <f t="shared" si="49"/>
        <v>2004</v>
      </c>
    </row>
    <row r="2892" spans="1:4" x14ac:dyDescent="0.35">
      <c r="A2892" s="3">
        <v>38016</v>
      </c>
      <c r="B2892" s="2">
        <v>4.16</v>
      </c>
      <c r="C2892" s="2">
        <v>5.1100000000000003</v>
      </c>
      <c r="D2892">
        <f t="shared" si="49"/>
        <v>2004</v>
      </c>
    </row>
    <row r="2893" spans="1:4" x14ac:dyDescent="0.35">
      <c r="A2893" s="3">
        <v>38019</v>
      </c>
      <c r="B2893" s="2">
        <v>4.18</v>
      </c>
      <c r="C2893" s="2">
        <v>5.13</v>
      </c>
      <c r="D2893">
        <f t="shared" si="49"/>
        <v>2004</v>
      </c>
    </row>
    <row r="2894" spans="1:4" x14ac:dyDescent="0.35">
      <c r="A2894" s="3">
        <v>38020</v>
      </c>
      <c r="B2894" s="2">
        <v>4.13</v>
      </c>
      <c r="C2894" s="2">
        <v>5.1100000000000003</v>
      </c>
      <c r="D2894">
        <f t="shared" si="49"/>
        <v>2004</v>
      </c>
    </row>
    <row r="2895" spans="1:4" x14ac:dyDescent="0.35">
      <c r="A2895" s="3">
        <v>38021</v>
      </c>
      <c r="B2895" s="2">
        <v>4.1500000000000004</v>
      </c>
      <c r="C2895" s="2">
        <v>5.1100000000000003</v>
      </c>
      <c r="D2895">
        <f t="shared" si="49"/>
        <v>2004</v>
      </c>
    </row>
    <row r="2896" spans="1:4" x14ac:dyDescent="0.35">
      <c r="A2896" s="3">
        <v>38022</v>
      </c>
      <c r="B2896" s="2">
        <v>4.2</v>
      </c>
      <c r="C2896" s="2">
        <v>5.13</v>
      </c>
      <c r="D2896">
        <f t="shared" si="49"/>
        <v>2004</v>
      </c>
    </row>
    <row r="2897" spans="1:4" x14ac:dyDescent="0.35">
      <c r="A2897" s="3">
        <v>38023</v>
      </c>
      <c r="B2897" s="2">
        <v>4.12</v>
      </c>
      <c r="C2897" s="2">
        <v>5.08</v>
      </c>
      <c r="D2897">
        <f t="shared" si="49"/>
        <v>2004</v>
      </c>
    </row>
    <row r="2898" spans="1:4" x14ac:dyDescent="0.35">
      <c r="A2898" s="3">
        <v>38026</v>
      </c>
      <c r="B2898" s="2">
        <v>4.09</v>
      </c>
      <c r="C2898" s="2">
        <v>5.0599999999999996</v>
      </c>
      <c r="D2898">
        <f t="shared" si="49"/>
        <v>2004</v>
      </c>
    </row>
    <row r="2899" spans="1:4" x14ac:dyDescent="0.35">
      <c r="A2899" s="3">
        <v>38027</v>
      </c>
      <c r="B2899" s="2">
        <v>4.13</v>
      </c>
      <c r="C2899" s="2">
        <v>5.08</v>
      </c>
      <c r="D2899">
        <f t="shared" si="49"/>
        <v>2004</v>
      </c>
    </row>
    <row r="2900" spans="1:4" x14ac:dyDescent="0.35">
      <c r="A2900" s="3">
        <v>38028</v>
      </c>
      <c r="B2900" s="2">
        <v>4.05</v>
      </c>
      <c r="C2900" s="2">
        <v>5.0599999999999996</v>
      </c>
      <c r="D2900">
        <f t="shared" si="49"/>
        <v>2004</v>
      </c>
    </row>
    <row r="2901" spans="1:4" x14ac:dyDescent="0.35">
      <c r="A2901" s="3">
        <v>38029</v>
      </c>
      <c r="B2901" s="2">
        <v>4.0999999999999996</v>
      </c>
      <c r="C2901" s="2">
        <v>5.0999999999999996</v>
      </c>
      <c r="D2901">
        <f t="shared" si="49"/>
        <v>2004</v>
      </c>
    </row>
    <row r="2902" spans="1:4" x14ac:dyDescent="0.35">
      <c r="A2902" s="3">
        <v>38030</v>
      </c>
      <c r="B2902" s="2">
        <v>4.05</v>
      </c>
      <c r="C2902" s="2">
        <v>5.08</v>
      </c>
      <c r="D2902">
        <f t="shared" si="49"/>
        <v>2004</v>
      </c>
    </row>
    <row r="2903" spans="1:4" x14ac:dyDescent="0.35">
      <c r="A2903" s="3">
        <v>38033</v>
      </c>
      <c r="B2903" s="2" t="s">
        <v>9</v>
      </c>
      <c r="C2903" s="2" t="s">
        <v>9</v>
      </c>
      <c r="D2903">
        <f t="shared" si="49"/>
        <v>2004</v>
      </c>
    </row>
    <row r="2904" spans="1:4" x14ac:dyDescent="0.35">
      <c r="A2904" s="3">
        <v>38034</v>
      </c>
      <c r="B2904" s="2">
        <v>4.05</v>
      </c>
      <c r="C2904" s="2">
        <v>5.07</v>
      </c>
      <c r="D2904">
        <f t="shared" si="49"/>
        <v>2004</v>
      </c>
    </row>
    <row r="2905" spans="1:4" x14ac:dyDescent="0.35">
      <c r="A2905" s="3">
        <v>38035</v>
      </c>
      <c r="B2905" s="2">
        <v>4.05</v>
      </c>
      <c r="C2905" s="2">
        <v>5.07</v>
      </c>
      <c r="D2905">
        <f t="shared" si="49"/>
        <v>2004</v>
      </c>
    </row>
    <row r="2906" spans="1:4" x14ac:dyDescent="0.35">
      <c r="A2906" s="3">
        <v>38036</v>
      </c>
      <c r="B2906" s="2">
        <v>4.05</v>
      </c>
      <c r="C2906" s="2">
        <v>5.04</v>
      </c>
      <c r="D2906">
        <f t="shared" si="49"/>
        <v>2004</v>
      </c>
    </row>
    <row r="2907" spans="1:4" x14ac:dyDescent="0.35">
      <c r="A2907" s="3">
        <v>38037</v>
      </c>
      <c r="B2907" s="2">
        <v>4.0999999999999996</v>
      </c>
      <c r="C2907" s="2">
        <v>5.09</v>
      </c>
      <c r="D2907">
        <f t="shared" si="49"/>
        <v>2004</v>
      </c>
    </row>
    <row r="2908" spans="1:4" x14ac:dyDescent="0.35">
      <c r="A2908" s="3">
        <v>38040</v>
      </c>
      <c r="B2908" s="2">
        <v>4.05</v>
      </c>
      <c r="C2908" s="2">
        <v>5.1100000000000003</v>
      </c>
      <c r="D2908">
        <f t="shared" si="49"/>
        <v>2004</v>
      </c>
    </row>
    <row r="2909" spans="1:4" x14ac:dyDescent="0.35">
      <c r="A2909" s="3">
        <v>38041</v>
      </c>
      <c r="B2909" s="2">
        <v>4.04</v>
      </c>
      <c r="C2909" s="2">
        <v>5.0599999999999996</v>
      </c>
      <c r="D2909">
        <f t="shared" si="49"/>
        <v>2004</v>
      </c>
    </row>
    <row r="2910" spans="1:4" x14ac:dyDescent="0.35">
      <c r="A2910" s="3">
        <v>38042</v>
      </c>
      <c r="B2910" s="2">
        <v>4.0199999999999996</v>
      </c>
      <c r="C2910" s="2">
        <v>5.0199999999999996</v>
      </c>
      <c r="D2910">
        <f t="shared" si="49"/>
        <v>2004</v>
      </c>
    </row>
    <row r="2911" spans="1:4" x14ac:dyDescent="0.35">
      <c r="A2911" s="3">
        <v>38043</v>
      </c>
      <c r="B2911" s="2">
        <v>4.05</v>
      </c>
      <c r="C2911" s="2">
        <v>5.05</v>
      </c>
      <c r="D2911">
        <f t="shared" si="49"/>
        <v>2004</v>
      </c>
    </row>
    <row r="2912" spans="1:4" x14ac:dyDescent="0.35">
      <c r="A2912" s="3">
        <v>38044</v>
      </c>
      <c r="B2912" s="2">
        <v>3.99</v>
      </c>
      <c r="C2912" s="2">
        <v>5.01</v>
      </c>
      <c r="D2912">
        <f t="shared" si="49"/>
        <v>2004</v>
      </c>
    </row>
    <row r="2913" spans="1:4" x14ac:dyDescent="0.35">
      <c r="A2913" s="3">
        <v>38047</v>
      </c>
      <c r="B2913" s="2">
        <v>4</v>
      </c>
      <c r="C2913" s="2">
        <v>4.99</v>
      </c>
      <c r="D2913">
        <f t="shared" si="49"/>
        <v>2004</v>
      </c>
    </row>
    <row r="2914" spans="1:4" x14ac:dyDescent="0.35">
      <c r="A2914" s="3">
        <v>38048</v>
      </c>
      <c r="B2914" s="2">
        <v>4.05</v>
      </c>
      <c r="C2914" s="2">
        <v>5.0599999999999996</v>
      </c>
      <c r="D2914">
        <f t="shared" si="49"/>
        <v>2004</v>
      </c>
    </row>
    <row r="2915" spans="1:4" x14ac:dyDescent="0.35">
      <c r="A2915" s="3">
        <v>38049</v>
      </c>
      <c r="B2915" s="2">
        <v>4.07</v>
      </c>
      <c r="C2915" s="2">
        <v>5.0199999999999996</v>
      </c>
      <c r="D2915">
        <f t="shared" si="49"/>
        <v>2004</v>
      </c>
    </row>
    <row r="2916" spans="1:4" x14ac:dyDescent="0.35">
      <c r="A2916" s="3">
        <v>38050</v>
      </c>
      <c r="B2916" s="2">
        <v>4.04</v>
      </c>
      <c r="C2916" s="2">
        <v>4.99</v>
      </c>
      <c r="D2916">
        <f t="shared" si="49"/>
        <v>2004</v>
      </c>
    </row>
    <row r="2917" spans="1:4" x14ac:dyDescent="0.35">
      <c r="A2917" s="3">
        <v>38051</v>
      </c>
      <c r="B2917" s="2">
        <v>3.85</v>
      </c>
      <c r="C2917" s="2">
        <v>4.91</v>
      </c>
      <c r="D2917">
        <f t="shared" si="49"/>
        <v>2004</v>
      </c>
    </row>
    <row r="2918" spans="1:4" x14ac:dyDescent="0.35">
      <c r="A2918" s="3">
        <v>38054</v>
      </c>
      <c r="B2918" s="2">
        <v>3.78</v>
      </c>
      <c r="C2918" s="2">
        <v>4.87</v>
      </c>
      <c r="D2918">
        <f t="shared" si="49"/>
        <v>2004</v>
      </c>
    </row>
    <row r="2919" spans="1:4" x14ac:dyDescent="0.35">
      <c r="A2919" s="3">
        <v>38055</v>
      </c>
      <c r="B2919" s="2">
        <v>3.73</v>
      </c>
      <c r="C2919" s="2">
        <v>4.8499999999999996</v>
      </c>
      <c r="D2919">
        <f t="shared" si="49"/>
        <v>2004</v>
      </c>
    </row>
    <row r="2920" spans="1:4" x14ac:dyDescent="0.35">
      <c r="A2920" s="3">
        <v>38056</v>
      </c>
      <c r="B2920" s="2">
        <v>3.74</v>
      </c>
      <c r="C2920" s="2">
        <v>4.83</v>
      </c>
      <c r="D2920">
        <f t="shared" si="49"/>
        <v>2004</v>
      </c>
    </row>
    <row r="2921" spans="1:4" x14ac:dyDescent="0.35">
      <c r="A2921" s="3">
        <v>38057</v>
      </c>
      <c r="B2921" s="2">
        <v>3.74</v>
      </c>
      <c r="C2921" s="2">
        <v>4.87</v>
      </c>
      <c r="D2921">
        <f t="shared" si="49"/>
        <v>2004</v>
      </c>
    </row>
    <row r="2922" spans="1:4" x14ac:dyDescent="0.35">
      <c r="A2922" s="3">
        <v>38058</v>
      </c>
      <c r="B2922" s="2">
        <v>3.78</v>
      </c>
      <c r="C2922" s="2">
        <v>4.8899999999999997</v>
      </c>
      <c r="D2922">
        <f t="shared" si="49"/>
        <v>2004</v>
      </c>
    </row>
    <row r="2923" spans="1:4" x14ac:dyDescent="0.35">
      <c r="A2923" s="3">
        <v>38061</v>
      </c>
      <c r="B2923" s="2">
        <v>3.78</v>
      </c>
      <c r="C2923" s="2">
        <v>4.88</v>
      </c>
      <c r="D2923">
        <f t="shared" si="49"/>
        <v>2004</v>
      </c>
    </row>
    <row r="2924" spans="1:4" x14ac:dyDescent="0.35">
      <c r="A2924" s="3">
        <v>38062</v>
      </c>
      <c r="B2924" s="2">
        <v>3.7</v>
      </c>
      <c r="C2924" s="2">
        <v>4.82</v>
      </c>
      <c r="D2924">
        <f t="shared" si="49"/>
        <v>2004</v>
      </c>
    </row>
    <row r="2925" spans="1:4" x14ac:dyDescent="0.35">
      <c r="A2925" s="3">
        <v>38063</v>
      </c>
      <c r="B2925" s="2">
        <v>3.71</v>
      </c>
      <c r="C2925" s="2">
        <v>4.83</v>
      </c>
      <c r="D2925">
        <f t="shared" si="49"/>
        <v>2004</v>
      </c>
    </row>
    <row r="2926" spans="1:4" x14ac:dyDescent="0.35">
      <c r="A2926" s="3">
        <v>38064</v>
      </c>
      <c r="B2926" s="2">
        <v>3.76</v>
      </c>
      <c r="C2926" s="2">
        <v>4.87</v>
      </c>
      <c r="D2926">
        <f t="shared" si="49"/>
        <v>2004</v>
      </c>
    </row>
    <row r="2927" spans="1:4" x14ac:dyDescent="0.35">
      <c r="A2927" s="3">
        <v>38065</v>
      </c>
      <c r="B2927" s="2">
        <v>3.8</v>
      </c>
      <c r="C2927" s="2">
        <v>4.8899999999999997</v>
      </c>
      <c r="D2927">
        <f t="shared" si="49"/>
        <v>2004</v>
      </c>
    </row>
    <row r="2928" spans="1:4" x14ac:dyDescent="0.35">
      <c r="A2928" s="3">
        <v>38068</v>
      </c>
      <c r="B2928" s="2">
        <v>3.74</v>
      </c>
      <c r="C2928" s="2">
        <v>4.84</v>
      </c>
      <c r="D2928">
        <f t="shared" si="49"/>
        <v>2004</v>
      </c>
    </row>
    <row r="2929" spans="1:4" x14ac:dyDescent="0.35">
      <c r="A2929" s="3">
        <v>38069</v>
      </c>
      <c r="B2929" s="2">
        <v>3.73</v>
      </c>
      <c r="C2929" s="2">
        <v>4.83</v>
      </c>
      <c r="D2929">
        <f t="shared" si="49"/>
        <v>2004</v>
      </c>
    </row>
    <row r="2930" spans="1:4" x14ac:dyDescent="0.35">
      <c r="A2930" s="3">
        <v>38070</v>
      </c>
      <c r="B2930" s="2">
        <v>3.73</v>
      </c>
      <c r="C2930" s="2">
        <v>4.83</v>
      </c>
      <c r="D2930">
        <f t="shared" si="49"/>
        <v>2004</v>
      </c>
    </row>
    <row r="2931" spans="1:4" x14ac:dyDescent="0.35">
      <c r="A2931" s="3">
        <v>38071</v>
      </c>
      <c r="B2931" s="2">
        <v>3.75</v>
      </c>
      <c r="C2931" s="2">
        <v>4.8600000000000003</v>
      </c>
      <c r="D2931">
        <f t="shared" si="49"/>
        <v>2004</v>
      </c>
    </row>
    <row r="2932" spans="1:4" x14ac:dyDescent="0.35">
      <c r="A2932" s="3">
        <v>38072</v>
      </c>
      <c r="B2932" s="2">
        <v>3.85</v>
      </c>
      <c r="C2932" s="2">
        <v>4.91</v>
      </c>
      <c r="D2932">
        <f t="shared" si="49"/>
        <v>2004</v>
      </c>
    </row>
    <row r="2933" spans="1:4" x14ac:dyDescent="0.35">
      <c r="A2933" s="3">
        <v>38075</v>
      </c>
      <c r="B2933" s="2">
        <v>3.91</v>
      </c>
      <c r="C2933" s="2">
        <v>4.96</v>
      </c>
      <c r="D2933">
        <f t="shared" si="49"/>
        <v>2004</v>
      </c>
    </row>
    <row r="2934" spans="1:4" x14ac:dyDescent="0.35">
      <c r="A2934" s="3">
        <v>38076</v>
      </c>
      <c r="B2934" s="2">
        <v>3.91</v>
      </c>
      <c r="C2934" s="2">
        <v>4.96</v>
      </c>
      <c r="D2934">
        <f t="shared" si="49"/>
        <v>2004</v>
      </c>
    </row>
    <row r="2935" spans="1:4" x14ac:dyDescent="0.35">
      <c r="A2935" s="3">
        <v>38077</v>
      </c>
      <c r="B2935" s="2">
        <v>3.86</v>
      </c>
      <c r="C2935" s="2">
        <v>4.93</v>
      </c>
      <c r="D2935">
        <f t="shared" si="49"/>
        <v>2004</v>
      </c>
    </row>
    <row r="2936" spans="1:4" x14ac:dyDescent="0.35">
      <c r="A2936" s="3">
        <v>38078</v>
      </c>
      <c r="B2936" s="2">
        <v>3.91</v>
      </c>
      <c r="C2936" s="2">
        <v>5.01</v>
      </c>
      <c r="D2936">
        <f t="shared" si="49"/>
        <v>2004</v>
      </c>
    </row>
    <row r="2937" spans="1:4" x14ac:dyDescent="0.35">
      <c r="A2937" s="3">
        <v>38079</v>
      </c>
      <c r="B2937" s="2">
        <v>4.1500000000000004</v>
      </c>
      <c r="C2937" s="2">
        <v>5.13</v>
      </c>
      <c r="D2937">
        <f t="shared" si="49"/>
        <v>2004</v>
      </c>
    </row>
    <row r="2938" spans="1:4" x14ac:dyDescent="0.35">
      <c r="A2938" s="3">
        <v>38082</v>
      </c>
      <c r="B2938" s="2">
        <v>4.24</v>
      </c>
      <c r="C2938" s="2">
        <v>5.18</v>
      </c>
      <c r="D2938">
        <f t="shared" si="49"/>
        <v>2004</v>
      </c>
    </row>
    <row r="2939" spans="1:4" x14ac:dyDescent="0.35">
      <c r="A2939" s="3">
        <v>38083</v>
      </c>
      <c r="B2939" s="2">
        <v>4.1900000000000004</v>
      </c>
      <c r="C2939" s="2">
        <v>5.17</v>
      </c>
      <c r="D2939">
        <f t="shared" si="49"/>
        <v>2004</v>
      </c>
    </row>
    <row r="2940" spans="1:4" x14ac:dyDescent="0.35">
      <c r="A2940" s="3">
        <v>38084</v>
      </c>
      <c r="B2940" s="2">
        <v>4.1900000000000004</v>
      </c>
      <c r="C2940" s="2">
        <v>5.18</v>
      </c>
      <c r="D2940">
        <f t="shared" si="49"/>
        <v>2004</v>
      </c>
    </row>
    <row r="2941" spans="1:4" x14ac:dyDescent="0.35">
      <c r="A2941" s="3">
        <v>38085</v>
      </c>
      <c r="B2941" s="2">
        <v>4.21</v>
      </c>
      <c r="C2941" s="2">
        <v>5.17</v>
      </c>
      <c r="D2941">
        <f t="shared" si="49"/>
        <v>2004</v>
      </c>
    </row>
    <row r="2942" spans="1:4" x14ac:dyDescent="0.35">
      <c r="A2942" s="3">
        <v>38086</v>
      </c>
      <c r="B2942" s="2" t="s">
        <v>9</v>
      </c>
      <c r="C2942" s="2" t="s">
        <v>9</v>
      </c>
      <c r="D2942">
        <f t="shared" si="49"/>
        <v>2004</v>
      </c>
    </row>
    <row r="2943" spans="1:4" x14ac:dyDescent="0.35">
      <c r="A2943" s="3">
        <v>38089</v>
      </c>
      <c r="B2943" s="2">
        <v>4.25</v>
      </c>
      <c r="C2943" s="2">
        <v>5.19</v>
      </c>
      <c r="D2943">
        <f t="shared" si="49"/>
        <v>2004</v>
      </c>
    </row>
    <row r="2944" spans="1:4" x14ac:dyDescent="0.35">
      <c r="A2944" s="3">
        <v>38090</v>
      </c>
      <c r="B2944" s="2">
        <v>4.3499999999999996</v>
      </c>
      <c r="C2944" s="2">
        <v>5.25</v>
      </c>
      <c r="D2944">
        <f t="shared" si="49"/>
        <v>2004</v>
      </c>
    </row>
    <row r="2945" spans="1:4" x14ac:dyDescent="0.35">
      <c r="A2945" s="3">
        <v>38091</v>
      </c>
      <c r="B2945" s="2">
        <v>4.4000000000000004</v>
      </c>
      <c r="C2945" s="2">
        <v>5.26</v>
      </c>
      <c r="D2945">
        <f t="shared" si="49"/>
        <v>2004</v>
      </c>
    </row>
    <row r="2946" spans="1:4" x14ac:dyDescent="0.35">
      <c r="A2946" s="3">
        <v>38092</v>
      </c>
      <c r="B2946" s="2">
        <v>4.42</v>
      </c>
      <c r="C2946" s="2">
        <v>5.33</v>
      </c>
      <c r="D2946">
        <f t="shared" si="49"/>
        <v>2004</v>
      </c>
    </row>
    <row r="2947" spans="1:4" x14ac:dyDescent="0.35">
      <c r="A2947" s="3">
        <v>38093</v>
      </c>
      <c r="B2947" s="2">
        <v>4.37</v>
      </c>
      <c r="C2947" s="2">
        <v>5.31</v>
      </c>
      <c r="D2947">
        <f t="shared" si="49"/>
        <v>2004</v>
      </c>
    </row>
    <row r="2948" spans="1:4" x14ac:dyDescent="0.35">
      <c r="A2948" s="3">
        <v>38096</v>
      </c>
      <c r="B2948" s="2">
        <v>4.3899999999999997</v>
      </c>
      <c r="C2948" s="2">
        <v>5.33</v>
      </c>
      <c r="D2948">
        <f t="shared" ref="D2948:D3011" si="50">YEAR(A2948)</f>
        <v>2004</v>
      </c>
    </row>
    <row r="2949" spans="1:4" x14ac:dyDescent="0.35">
      <c r="A2949" s="3">
        <v>38097</v>
      </c>
      <c r="B2949" s="2">
        <v>4.43</v>
      </c>
      <c r="C2949" s="2">
        <v>5.35</v>
      </c>
      <c r="D2949">
        <f t="shared" si="50"/>
        <v>2004</v>
      </c>
    </row>
    <row r="2950" spans="1:4" x14ac:dyDescent="0.35">
      <c r="A2950" s="3">
        <v>38098</v>
      </c>
      <c r="B2950" s="2">
        <v>4.45</v>
      </c>
      <c r="C2950" s="2">
        <v>5.36</v>
      </c>
      <c r="D2950">
        <f t="shared" si="50"/>
        <v>2004</v>
      </c>
    </row>
    <row r="2951" spans="1:4" x14ac:dyDescent="0.35">
      <c r="A2951" s="3">
        <v>38099</v>
      </c>
      <c r="B2951" s="2">
        <v>4.4000000000000004</v>
      </c>
      <c r="C2951" s="2">
        <v>5.33</v>
      </c>
      <c r="D2951">
        <f t="shared" si="50"/>
        <v>2004</v>
      </c>
    </row>
    <row r="2952" spans="1:4" x14ac:dyDescent="0.35">
      <c r="A2952" s="3">
        <v>38100</v>
      </c>
      <c r="B2952" s="2">
        <v>4.4800000000000004</v>
      </c>
      <c r="C2952" s="2">
        <v>5.38</v>
      </c>
      <c r="D2952">
        <f t="shared" si="50"/>
        <v>2004</v>
      </c>
    </row>
    <row r="2953" spans="1:4" x14ac:dyDescent="0.35">
      <c r="A2953" s="3">
        <v>38103</v>
      </c>
      <c r="B2953" s="2">
        <v>4.46</v>
      </c>
      <c r="C2953" s="2">
        <v>5.36</v>
      </c>
      <c r="D2953">
        <f t="shared" si="50"/>
        <v>2004</v>
      </c>
    </row>
    <row r="2954" spans="1:4" x14ac:dyDescent="0.35">
      <c r="A2954" s="3">
        <v>38104</v>
      </c>
      <c r="B2954" s="2">
        <v>4.43</v>
      </c>
      <c r="C2954" s="2">
        <v>5.35</v>
      </c>
      <c r="D2954">
        <f t="shared" si="50"/>
        <v>2004</v>
      </c>
    </row>
    <row r="2955" spans="1:4" x14ac:dyDescent="0.35">
      <c r="A2955" s="3">
        <v>38105</v>
      </c>
      <c r="B2955" s="2">
        <v>4.5</v>
      </c>
      <c r="C2955" s="2">
        <v>5.39</v>
      </c>
      <c r="D2955">
        <f t="shared" si="50"/>
        <v>2004</v>
      </c>
    </row>
    <row r="2956" spans="1:4" x14ac:dyDescent="0.35">
      <c r="A2956" s="3">
        <v>38106</v>
      </c>
      <c r="B2956" s="2">
        <v>4.55</v>
      </c>
      <c r="C2956" s="2">
        <v>5.41</v>
      </c>
      <c r="D2956">
        <f t="shared" si="50"/>
        <v>2004</v>
      </c>
    </row>
    <row r="2957" spans="1:4" x14ac:dyDescent="0.35">
      <c r="A2957" s="3">
        <v>38107</v>
      </c>
      <c r="B2957" s="2">
        <v>4.53</v>
      </c>
      <c r="C2957" s="2">
        <v>5.39</v>
      </c>
      <c r="D2957">
        <f t="shared" si="50"/>
        <v>2004</v>
      </c>
    </row>
    <row r="2958" spans="1:4" x14ac:dyDescent="0.35">
      <c r="A2958" s="3">
        <v>38110</v>
      </c>
      <c r="B2958" s="2">
        <v>4.53</v>
      </c>
      <c r="C2958" s="2">
        <v>5.41</v>
      </c>
      <c r="D2958">
        <f t="shared" si="50"/>
        <v>2004</v>
      </c>
    </row>
    <row r="2959" spans="1:4" x14ac:dyDescent="0.35">
      <c r="A2959" s="3">
        <v>38111</v>
      </c>
      <c r="B2959" s="2">
        <v>4.5599999999999996</v>
      </c>
      <c r="C2959" s="2">
        <v>5.45</v>
      </c>
      <c r="D2959">
        <f t="shared" si="50"/>
        <v>2004</v>
      </c>
    </row>
    <row r="2960" spans="1:4" x14ac:dyDescent="0.35">
      <c r="A2960" s="3">
        <v>38112</v>
      </c>
      <c r="B2960" s="2">
        <v>4.6100000000000003</v>
      </c>
      <c r="C2960" s="2">
        <v>5.46</v>
      </c>
      <c r="D2960">
        <f t="shared" si="50"/>
        <v>2004</v>
      </c>
    </row>
    <row r="2961" spans="1:4" x14ac:dyDescent="0.35">
      <c r="A2961" s="3">
        <v>38113</v>
      </c>
      <c r="B2961" s="2">
        <v>4.63</v>
      </c>
      <c r="C2961" s="2">
        <v>5.46</v>
      </c>
      <c r="D2961">
        <f t="shared" si="50"/>
        <v>2004</v>
      </c>
    </row>
    <row r="2962" spans="1:4" x14ac:dyDescent="0.35">
      <c r="A2962" s="3">
        <v>38114</v>
      </c>
      <c r="B2962" s="2">
        <v>4.79</v>
      </c>
      <c r="C2962" s="2">
        <v>5.53</v>
      </c>
      <c r="D2962">
        <f t="shared" si="50"/>
        <v>2004</v>
      </c>
    </row>
    <row r="2963" spans="1:4" x14ac:dyDescent="0.35">
      <c r="A2963" s="3">
        <v>38117</v>
      </c>
      <c r="B2963" s="2">
        <v>4.8099999999999996</v>
      </c>
      <c r="C2963" s="2">
        <v>5.54</v>
      </c>
      <c r="D2963">
        <f t="shared" si="50"/>
        <v>2004</v>
      </c>
    </row>
    <row r="2964" spans="1:4" x14ac:dyDescent="0.35">
      <c r="A2964" s="3">
        <v>38118</v>
      </c>
      <c r="B2964" s="2">
        <v>4.79</v>
      </c>
      <c r="C2964" s="2">
        <v>5.53</v>
      </c>
      <c r="D2964">
        <f t="shared" si="50"/>
        <v>2004</v>
      </c>
    </row>
    <row r="2965" spans="1:4" x14ac:dyDescent="0.35">
      <c r="A2965" s="3">
        <v>38119</v>
      </c>
      <c r="B2965" s="2">
        <v>4.83</v>
      </c>
      <c r="C2965" s="2">
        <v>5.57</v>
      </c>
      <c r="D2965">
        <f t="shared" si="50"/>
        <v>2004</v>
      </c>
    </row>
    <row r="2966" spans="1:4" x14ac:dyDescent="0.35">
      <c r="A2966" s="3">
        <v>38120</v>
      </c>
      <c r="B2966" s="2">
        <v>4.8499999999999996</v>
      </c>
      <c r="C2966" s="2">
        <v>5.61</v>
      </c>
      <c r="D2966">
        <f t="shared" si="50"/>
        <v>2004</v>
      </c>
    </row>
    <row r="2967" spans="1:4" x14ac:dyDescent="0.35">
      <c r="A2967" s="3">
        <v>38121</v>
      </c>
      <c r="B2967" s="2">
        <v>4.79</v>
      </c>
      <c r="C2967" s="2">
        <v>5.59</v>
      </c>
      <c r="D2967">
        <f t="shared" si="50"/>
        <v>2004</v>
      </c>
    </row>
    <row r="2968" spans="1:4" x14ac:dyDescent="0.35">
      <c r="A2968" s="3">
        <v>38124</v>
      </c>
      <c r="B2968" s="2">
        <v>4.7</v>
      </c>
      <c r="C2968" s="2">
        <v>5.52</v>
      </c>
      <c r="D2968">
        <f t="shared" si="50"/>
        <v>2004</v>
      </c>
    </row>
    <row r="2969" spans="1:4" x14ac:dyDescent="0.35">
      <c r="A2969" s="3">
        <v>38125</v>
      </c>
      <c r="B2969" s="2">
        <v>4.74</v>
      </c>
      <c r="C2969" s="2">
        <v>5.56</v>
      </c>
      <c r="D2969">
        <f t="shared" si="50"/>
        <v>2004</v>
      </c>
    </row>
    <row r="2970" spans="1:4" x14ac:dyDescent="0.35">
      <c r="A2970" s="3">
        <v>38126</v>
      </c>
      <c r="B2970" s="2">
        <v>4.79</v>
      </c>
      <c r="C2970" s="2">
        <v>5.57</v>
      </c>
      <c r="D2970">
        <f t="shared" si="50"/>
        <v>2004</v>
      </c>
    </row>
    <row r="2971" spans="1:4" x14ac:dyDescent="0.35">
      <c r="A2971" s="3">
        <v>38127</v>
      </c>
      <c r="B2971" s="2">
        <v>4.72</v>
      </c>
      <c r="C2971" s="2">
        <v>5.52</v>
      </c>
      <c r="D2971">
        <f t="shared" si="50"/>
        <v>2004</v>
      </c>
    </row>
    <row r="2972" spans="1:4" x14ac:dyDescent="0.35">
      <c r="A2972" s="3">
        <v>38128</v>
      </c>
      <c r="B2972" s="2">
        <v>4.76</v>
      </c>
      <c r="C2972" s="2">
        <v>5.53</v>
      </c>
      <c r="D2972">
        <f t="shared" si="50"/>
        <v>2004</v>
      </c>
    </row>
    <row r="2973" spans="1:4" x14ac:dyDescent="0.35">
      <c r="A2973" s="3">
        <v>38131</v>
      </c>
      <c r="B2973" s="2">
        <v>4.75</v>
      </c>
      <c r="C2973" s="2">
        <v>5.53</v>
      </c>
      <c r="D2973">
        <f t="shared" si="50"/>
        <v>2004</v>
      </c>
    </row>
    <row r="2974" spans="1:4" x14ac:dyDescent="0.35">
      <c r="A2974" s="3">
        <v>38132</v>
      </c>
      <c r="B2974" s="2">
        <v>4.7300000000000004</v>
      </c>
      <c r="C2974" s="2">
        <v>5.5</v>
      </c>
      <c r="D2974">
        <f t="shared" si="50"/>
        <v>2004</v>
      </c>
    </row>
    <row r="2975" spans="1:4" x14ac:dyDescent="0.35">
      <c r="A2975" s="3">
        <v>38133</v>
      </c>
      <c r="B2975" s="2">
        <v>4.67</v>
      </c>
      <c r="C2975" s="2">
        <v>5.46</v>
      </c>
      <c r="D2975">
        <f t="shared" si="50"/>
        <v>2004</v>
      </c>
    </row>
    <row r="2976" spans="1:4" x14ac:dyDescent="0.35">
      <c r="A2976" s="3">
        <v>38134</v>
      </c>
      <c r="B2976" s="2">
        <v>4.5999999999999996</v>
      </c>
      <c r="C2976" s="2">
        <v>5.45</v>
      </c>
      <c r="D2976">
        <f t="shared" si="50"/>
        <v>2004</v>
      </c>
    </row>
    <row r="2977" spans="1:4" x14ac:dyDescent="0.35">
      <c r="A2977" s="3">
        <v>38135</v>
      </c>
      <c r="B2977" s="2">
        <v>4.66</v>
      </c>
      <c r="C2977" s="2">
        <v>5.42</v>
      </c>
      <c r="D2977">
        <f t="shared" si="50"/>
        <v>2004</v>
      </c>
    </row>
    <row r="2978" spans="1:4" x14ac:dyDescent="0.35">
      <c r="A2978" s="3">
        <v>38138</v>
      </c>
      <c r="B2978" s="2" t="s">
        <v>9</v>
      </c>
      <c r="C2978" s="2" t="s">
        <v>9</v>
      </c>
      <c r="D2978">
        <f t="shared" si="50"/>
        <v>2004</v>
      </c>
    </row>
    <row r="2979" spans="1:4" x14ac:dyDescent="0.35">
      <c r="A2979" s="3">
        <v>38139</v>
      </c>
      <c r="B2979" s="2">
        <v>4.71</v>
      </c>
      <c r="C2979" s="2">
        <v>5.48</v>
      </c>
      <c r="D2979">
        <f t="shared" si="50"/>
        <v>2004</v>
      </c>
    </row>
    <row r="2980" spans="1:4" x14ac:dyDescent="0.35">
      <c r="A2980" s="3">
        <v>38140</v>
      </c>
      <c r="B2980" s="2">
        <v>4.74</v>
      </c>
      <c r="C2980" s="2">
        <v>5.5</v>
      </c>
      <c r="D2980">
        <f t="shared" si="50"/>
        <v>2004</v>
      </c>
    </row>
    <row r="2981" spans="1:4" x14ac:dyDescent="0.35">
      <c r="A2981" s="3">
        <v>38141</v>
      </c>
      <c r="B2981" s="2">
        <v>4.71</v>
      </c>
      <c r="C2981" s="2">
        <v>5.49</v>
      </c>
      <c r="D2981">
        <f t="shared" si="50"/>
        <v>2004</v>
      </c>
    </row>
    <row r="2982" spans="1:4" x14ac:dyDescent="0.35">
      <c r="A2982" s="3">
        <v>38142</v>
      </c>
      <c r="B2982" s="2">
        <v>4.78</v>
      </c>
      <c r="C2982" s="2">
        <v>5.54</v>
      </c>
      <c r="D2982">
        <f t="shared" si="50"/>
        <v>2004</v>
      </c>
    </row>
    <row r="2983" spans="1:4" x14ac:dyDescent="0.35">
      <c r="A2983" s="3">
        <v>38145</v>
      </c>
      <c r="B2983" s="2">
        <v>4.78</v>
      </c>
      <c r="C2983" s="2">
        <v>5.5</v>
      </c>
      <c r="D2983">
        <f t="shared" si="50"/>
        <v>2004</v>
      </c>
    </row>
    <row r="2984" spans="1:4" x14ac:dyDescent="0.35">
      <c r="A2984" s="3">
        <v>38146</v>
      </c>
      <c r="B2984" s="2">
        <v>4.78</v>
      </c>
      <c r="C2984" s="2">
        <v>5.53</v>
      </c>
      <c r="D2984">
        <f t="shared" si="50"/>
        <v>2004</v>
      </c>
    </row>
    <row r="2985" spans="1:4" x14ac:dyDescent="0.35">
      <c r="A2985" s="3">
        <v>38147</v>
      </c>
      <c r="B2985" s="2">
        <v>4.82</v>
      </c>
      <c r="C2985" s="2">
        <v>5.53</v>
      </c>
      <c r="D2985">
        <f t="shared" si="50"/>
        <v>2004</v>
      </c>
    </row>
    <row r="2986" spans="1:4" x14ac:dyDescent="0.35">
      <c r="A2986" s="3">
        <v>38148</v>
      </c>
      <c r="B2986" s="2">
        <v>4.8099999999999996</v>
      </c>
      <c r="C2986" s="2">
        <v>5.51</v>
      </c>
      <c r="D2986">
        <f t="shared" si="50"/>
        <v>2004</v>
      </c>
    </row>
    <row r="2987" spans="1:4" x14ac:dyDescent="0.35">
      <c r="A2987" s="3">
        <v>38149</v>
      </c>
      <c r="B2987" s="2" t="s">
        <v>9</v>
      </c>
      <c r="C2987" s="2" t="s">
        <v>9</v>
      </c>
      <c r="D2987">
        <f t="shared" si="50"/>
        <v>2004</v>
      </c>
    </row>
    <row r="2988" spans="1:4" x14ac:dyDescent="0.35">
      <c r="A2988" s="3">
        <v>38152</v>
      </c>
      <c r="B2988" s="2">
        <v>4.8899999999999997</v>
      </c>
      <c r="C2988" s="2">
        <v>5.58</v>
      </c>
      <c r="D2988">
        <f t="shared" si="50"/>
        <v>2004</v>
      </c>
    </row>
    <row r="2989" spans="1:4" x14ac:dyDescent="0.35">
      <c r="A2989" s="3">
        <v>38153</v>
      </c>
      <c r="B2989" s="2">
        <v>4.6900000000000004</v>
      </c>
      <c r="C2989" s="2">
        <v>5.45</v>
      </c>
      <c r="D2989">
        <f t="shared" si="50"/>
        <v>2004</v>
      </c>
    </row>
    <row r="2990" spans="1:4" x14ac:dyDescent="0.35">
      <c r="A2990" s="3">
        <v>38154</v>
      </c>
      <c r="B2990" s="2">
        <v>4.74</v>
      </c>
      <c r="C2990" s="2">
        <v>5.45</v>
      </c>
      <c r="D2990">
        <f t="shared" si="50"/>
        <v>2004</v>
      </c>
    </row>
    <row r="2991" spans="1:4" x14ac:dyDescent="0.35">
      <c r="A2991" s="3">
        <v>38155</v>
      </c>
      <c r="B2991" s="2">
        <v>4.71</v>
      </c>
      <c r="C2991" s="2">
        <v>5.41</v>
      </c>
      <c r="D2991">
        <f t="shared" si="50"/>
        <v>2004</v>
      </c>
    </row>
    <row r="2992" spans="1:4" x14ac:dyDescent="0.35">
      <c r="A2992" s="3">
        <v>38156</v>
      </c>
      <c r="B2992" s="2">
        <v>4.72</v>
      </c>
      <c r="C2992" s="2">
        <v>5.46</v>
      </c>
      <c r="D2992">
        <f t="shared" si="50"/>
        <v>2004</v>
      </c>
    </row>
    <row r="2993" spans="1:4" x14ac:dyDescent="0.35">
      <c r="A2993" s="3">
        <v>38159</v>
      </c>
      <c r="B2993" s="2">
        <v>4.7</v>
      </c>
      <c r="C2993" s="2">
        <v>5.45</v>
      </c>
      <c r="D2993">
        <f t="shared" si="50"/>
        <v>2004</v>
      </c>
    </row>
    <row r="2994" spans="1:4" x14ac:dyDescent="0.35">
      <c r="A2994" s="3">
        <v>38160</v>
      </c>
      <c r="B2994" s="2">
        <v>4.72</v>
      </c>
      <c r="C2994" s="2">
        <v>5.47</v>
      </c>
      <c r="D2994">
        <f t="shared" si="50"/>
        <v>2004</v>
      </c>
    </row>
    <row r="2995" spans="1:4" x14ac:dyDescent="0.35">
      <c r="A2995" s="3">
        <v>38161</v>
      </c>
      <c r="B2995" s="2">
        <v>4.71</v>
      </c>
      <c r="C2995" s="2">
        <v>5.45</v>
      </c>
      <c r="D2995">
        <f t="shared" si="50"/>
        <v>2004</v>
      </c>
    </row>
    <row r="2996" spans="1:4" x14ac:dyDescent="0.35">
      <c r="A2996" s="3">
        <v>38162</v>
      </c>
      <c r="B2996" s="2">
        <v>4.66</v>
      </c>
      <c r="C2996" s="2">
        <v>5.44</v>
      </c>
      <c r="D2996">
        <f t="shared" si="50"/>
        <v>2004</v>
      </c>
    </row>
    <row r="2997" spans="1:4" x14ac:dyDescent="0.35">
      <c r="A2997" s="3">
        <v>38163</v>
      </c>
      <c r="B2997" s="2">
        <v>4.66</v>
      </c>
      <c r="C2997" s="2">
        <v>5.41</v>
      </c>
      <c r="D2997">
        <f t="shared" si="50"/>
        <v>2004</v>
      </c>
    </row>
    <row r="2998" spans="1:4" x14ac:dyDescent="0.35">
      <c r="A2998" s="3">
        <v>38166</v>
      </c>
      <c r="B2998" s="2">
        <v>4.76</v>
      </c>
      <c r="C2998" s="2">
        <v>5.49</v>
      </c>
      <c r="D2998">
        <f t="shared" si="50"/>
        <v>2004</v>
      </c>
    </row>
    <row r="2999" spans="1:4" x14ac:dyDescent="0.35">
      <c r="A2999" s="3">
        <v>38167</v>
      </c>
      <c r="B2999" s="2">
        <v>4.7</v>
      </c>
      <c r="C2999" s="2">
        <v>5.44</v>
      </c>
      <c r="D2999">
        <f t="shared" si="50"/>
        <v>2004</v>
      </c>
    </row>
    <row r="3000" spans="1:4" x14ac:dyDescent="0.35">
      <c r="A3000" s="3">
        <v>38168</v>
      </c>
      <c r="B3000" s="2">
        <v>4.62</v>
      </c>
      <c r="C3000" s="2">
        <v>5.41</v>
      </c>
      <c r="D3000">
        <f t="shared" si="50"/>
        <v>2004</v>
      </c>
    </row>
    <row r="3001" spans="1:4" x14ac:dyDescent="0.35">
      <c r="A3001" s="3">
        <v>38169</v>
      </c>
      <c r="B3001" s="2">
        <v>4.57</v>
      </c>
      <c r="C3001" s="2">
        <v>5.35</v>
      </c>
      <c r="D3001">
        <f t="shared" si="50"/>
        <v>2004</v>
      </c>
    </row>
    <row r="3002" spans="1:4" x14ac:dyDescent="0.35">
      <c r="A3002" s="3">
        <v>38170</v>
      </c>
      <c r="B3002" s="2">
        <v>4.4800000000000004</v>
      </c>
      <c r="C3002" s="2">
        <v>5.3</v>
      </c>
      <c r="D3002">
        <f t="shared" si="50"/>
        <v>2004</v>
      </c>
    </row>
    <row r="3003" spans="1:4" x14ac:dyDescent="0.35">
      <c r="A3003" s="3">
        <v>38173</v>
      </c>
      <c r="B3003" s="2" t="s">
        <v>9</v>
      </c>
      <c r="C3003" s="2" t="s">
        <v>9</v>
      </c>
      <c r="D3003">
        <f t="shared" si="50"/>
        <v>2004</v>
      </c>
    </row>
    <row r="3004" spans="1:4" x14ac:dyDescent="0.35">
      <c r="A3004" s="3">
        <v>38174</v>
      </c>
      <c r="B3004" s="2">
        <v>4.49</v>
      </c>
      <c r="C3004" s="2">
        <v>5.32</v>
      </c>
      <c r="D3004">
        <f t="shared" si="50"/>
        <v>2004</v>
      </c>
    </row>
    <row r="3005" spans="1:4" x14ac:dyDescent="0.35">
      <c r="A3005" s="3">
        <v>38175</v>
      </c>
      <c r="B3005" s="2">
        <v>4.5</v>
      </c>
      <c r="C3005" s="2">
        <v>5.32</v>
      </c>
      <c r="D3005">
        <f t="shared" si="50"/>
        <v>2004</v>
      </c>
    </row>
    <row r="3006" spans="1:4" x14ac:dyDescent="0.35">
      <c r="A3006" s="3">
        <v>38176</v>
      </c>
      <c r="B3006" s="2">
        <v>4.49</v>
      </c>
      <c r="C3006" s="2">
        <v>5.32</v>
      </c>
      <c r="D3006">
        <f t="shared" si="50"/>
        <v>2004</v>
      </c>
    </row>
    <row r="3007" spans="1:4" x14ac:dyDescent="0.35">
      <c r="A3007" s="3">
        <v>38177</v>
      </c>
      <c r="B3007" s="2">
        <v>4.49</v>
      </c>
      <c r="C3007" s="2">
        <v>5.31</v>
      </c>
      <c r="D3007">
        <f t="shared" si="50"/>
        <v>2004</v>
      </c>
    </row>
    <row r="3008" spans="1:4" x14ac:dyDescent="0.35">
      <c r="A3008" s="3">
        <v>38180</v>
      </c>
      <c r="B3008" s="2">
        <v>4.46</v>
      </c>
      <c r="C3008" s="2">
        <v>5.26</v>
      </c>
      <c r="D3008">
        <f t="shared" si="50"/>
        <v>2004</v>
      </c>
    </row>
    <row r="3009" spans="1:4" x14ac:dyDescent="0.35">
      <c r="A3009" s="3">
        <v>38181</v>
      </c>
      <c r="B3009" s="2">
        <v>4.5</v>
      </c>
      <c r="C3009" s="2">
        <v>5.29</v>
      </c>
      <c r="D3009">
        <f t="shared" si="50"/>
        <v>2004</v>
      </c>
    </row>
    <row r="3010" spans="1:4" x14ac:dyDescent="0.35">
      <c r="A3010" s="3">
        <v>38182</v>
      </c>
      <c r="B3010" s="2">
        <v>4.5</v>
      </c>
      <c r="C3010" s="2">
        <v>5.32</v>
      </c>
      <c r="D3010">
        <f t="shared" si="50"/>
        <v>2004</v>
      </c>
    </row>
    <row r="3011" spans="1:4" x14ac:dyDescent="0.35">
      <c r="A3011" s="3">
        <v>38183</v>
      </c>
      <c r="B3011" s="2">
        <v>4.5</v>
      </c>
      <c r="C3011" s="2">
        <v>5.28</v>
      </c>
      <c r="D3011">
        <f t="shared" si="50"/>
        <v>2004</v>
      </c>
    </row>
    <row r="3012" spans="1:4" x14ac:dyDescent="0.35">
      <c r="A3012" s="3">
        <v>38184</v>
      </c>
      <c r="B3012" s="2">
        <v>4.38</v>
      </c>
      <c r="C3012" s="2">
        <v>5.22</v>
      </c>
      <c r="D3012">
        <f t="shared" ref="D3012:D3075" si="51">YEAR(A3012)</f>
        <v>2004</v>
      </c>
    </row>
    <row r="3013" spans="1:4" x14ac:dyDescent="0.35">
      <c r="A3013" s="3">
        <v>38187</v>
      </c>
      <c r="B3013" s="2">
        <v>4.38</v>
      </c>
      <c r="C3013" s="2">
        <v>5.22</v>
      </c>
      <c r="D3013">
        <f t="shared" si="51"/>
        <v>2004</v>
      </c>
    </row>
    <row r="3014" spans="1:4" x14ac:dyDescent="0.35">
      <c r="A3014" s="3">
        <v>38188</v>
      </c>
      <c r="B3014" s="2">
        <v>4.47</v>
      </c>
      <c r="C3014" s="2">
        <v>5.25</v>
      </c>
      <c r="D3014">
        <f t="shared" si="51"/>
        <v>2004</v>
      </c>
    </row>
    <row r="3015" spans="1:4" x14ac:dyDescent="0.35">
      <c r="A3015" s="3">
        <v>38189</v>
      </c>
      <c r="B3015" s="2">
        <v>4.5</v>
      </c>
      <c r="C3015" s="2">
        <v>5.31</v>
      </c>
      <c r="D3015">
        <f t="shared" si="51"/>
        <v>2004</v>
      </c>
    </row>
    <row r="3016" spans="1:4" x14ac:dyDescent="0.35">
      <c r="A3016" s="3">
        <v>38190</v>
      </c>
      <c r="B3016" s="2">
        <v>4.4800000000000004</v>
      </c>
      <c r="C3016" s="2">
        <v>5.3</v>
      </c>
      <c r="D3016">
        <f t="shared" si="51"/>
        <v>2004</v>
      </c>
    </row>
    <row r="3017" spans="1:4" x14ac:dyDescent="0.35">
      <c r="A3017" s="3">
        <v>38191</v>
      </c>
      <c r="B3017" s="2">
        <v>4.45</v>
      </c>
      <c r="C3017" s="2">
        <v>5.27</v>
      </c>
      <c r="D3017">
        <f t="shared" si="51"/>
        <v>2004</v>
      </c>
    </row>
    <row r="3018" spans="1:4" x14ac:dyDescent="0.35">
      <c r="A3018" s="3">
        <v>38194</v>
      </c>
      <c r="B3018" s="2">
        <v>4.49</v>
      </c>
      <c r="C3018" s="2">
        <v>5.27</v>
      </c>
      <c r="D3018">
        <f t="shared" si="51"/>
        <v>2004</v>
      </c>
    </row>
    <row r="3019" spans="1:4" x14ac:dyDescent="0.35">
      <c r="A3019" s="3">
        <v>38195</v>
      </c>
      <c r="B3019" s="2">
        <v>4.62</v>
      </c>
      <c r="C3019" s="2">
        <v>5.42</v>
      </c>
      <c r="D3019">
        <f t="shared" si="51"/>
        <v>2004</v>
      </c>
    </row>
    <row r="3020" spans="1:4" x14ac:dyDescent="0.35">
      <c r="A3020" s="3">
        <v>38196</v>
      </c>
      <c r="B3020" s="2">
        <v>4.6100000000000003</v>
      </c>
      <c r="C3020" s="2">
        <v>5.42</v>
      </c>
      <c r="D3020">
        <f t="shared" si="51"/>
        <v>2004</v>
      </c>
    </row>
    <row r="3021" spans="1:4" x14ac:dyDescent="0.35">
      <c r="A3021" s="3">
        <v>38197</v>
      </c>
      <c r="B3021" s="2">
        <v>4.5999999999999996</v>
      </c>
      <c r="C3021" s="2">
        <v>5.37</v>
      </c>
      <c r="D3021">
        <f t="shared" si="51"/>
        <v>2004</v>
      </c>
    </row>
    <row r="3022" spans="1:4" x14ac:dyDescent="0.35">
      <c r="A3022" s="3">
        <v>38198</v>
      </c>
      <c r="B3022" s="2">
        <v>4.5</v>
      </c>
      <c r="C3022" s="2">
        <v>5.31</v>
      </c>
      <c r="D3022">
        <f t="shared" si="51"/>
        <v>2004</v>
      </c>
    </row>
    <row r="3023" spans="1:4" x14ac:dyDescent="0.35">
      <c r="A3023" s="3">
        <v>38201</v>
      </c>
      <c r="B3023" s="2">
        <v>4.4800000000000004</v>
      </c>
      <c r="C3023" s="2">
        <v>5.26</v>
      </c>
      <c r="D3023">
        <f t="shared" si="51"/>
        <v>2004</v>
      </c>
    </row>
    <row r="3024" spans="1:4" x14ac:dyDescent="0.35">
      <c r="A3024" s="3">
        <v>38202</v>
      </c>
      <c r="B3024" s="2">
        <v>4.45</v>
      </c>
      <c r="C3024" s="2">
        <v>5.24</v>
      </c>
      <c r="D3024">
        <f t="shared" si="51"/>
        <v>2004</v>
      </c>
    </row>
    <row r="3025" spans="1:4" x14ac:dyDescent="0.35">
      <c r="A3025" s="3">
        <v>38203</v>
      </c>
      <c r="B3025" s="2">
        <v>4.45</v>
      </c>
      <c r="C3025" s="2">
        <v>5.24</v>
      </c>
      <c r="D3025">
        <f t="shared" si="51"/>
        <v>2004</v>
      </c>
    </row>
    <row r="3026" spans="1:4" x14ac:dyDescent="0.35">
      <c r="A3026" s="3">
        <v>38204</v>
      </c>
      <c r="B3026" s="2">
        <v>4.43</v>
      </c>
      <c r="C3026" s="2">
        <v>5.22</v>
      </c>
      <c r="D3026">
        <f t="shared" si="51"/>
        <v>2004</v>
      </c>
    </row>
    <row r="3027" spans="1:4" x14ac:dyDescent="0.35">
      <c r="A3027" s="3">
        <v>38205</v>
      </c>
      <c r="B3027" s="2">
        <v>4.24</v>
      </c>
      <c r="C3027" s="2">
        <v>5.13</v>
      </c>
      <c r="D3027">
        <f t="shared" si="51"/>
        <v>2004</v>
      </c>
    </row>
    <row r="3028" spans="1:4" x14ac:dyDescent="0.35">
      <c r="A3028" s="3">
        <v>38208</v>
      </c>
      <c r="B3028" s="2">
        <v>4.28</v>
      </c>
      <c r="C3028" s="2">
        <v>5.15</v>
      </c>
      <c r="D3028">
        <f t="shared" si="51"/>
        <v>2004</v>
      </c>
    </row>
    <row r="3029" spans="1:4" x14ac:dyDescent="0.35">
      <c r="A3029" s="3">
        <v>38209</v>
      </c>
      <c r="B3029" s="2">
        <v>4.32</v>
      </c>
      <c r="C3029" s="2">
        <v>5.17</v>
      </c>
      <c r="D3029">
        <f t="shared" si="51"/>
        <v>2004</v>
      </c>
    </row>
    <row r="3030" spans="1:4" x14ac:dyDescent="0.35">
      <c r="A3030" s="3">
        <v>38210</v>
      </c>
      <c r="B3030" s="2">
        <v>4.3</v>
      </c>
      <c r="C3030" s="2">
        <v>5.16</v>
      </c>
      <c r="D3030">
        <f t="shared" si="51"/>
        <v>2004</v>
      </c>
    </row>
    <row r="3031" spans="1:4" x14ac:dyDescent="0.35">
      <c r="A3031" s="3">
        <v>38211</v>
      </c>
      <c r="B3031" s="2">
        <v>4.2699999999999996</v>
      </c>
      <c r="C3031" s="2">
        <v>5.17</v>
      </c>
      <c r="D3031">
        <f t="shared" si="51"/>
        <v>2004</v>
      </c>
    </row>
    <row r="3032" spans="1:4" x14ac:dyDescent="0.35">
      <c r="A3032" s="3">
        <v>38212</v>
      </c>
      <c r="B3032" s="2">
        <v>4.22</v>
      </c>
      <c r="C3032" s="2">
        <v>5.1100000000000003</v>
      </c>
      <c r="D3032">
        <f t="shared" si="51"/>
        <v>2004</v>
      </c>
    </row>
    <row r="3033" spans="1:4" x14ac:dyDescent="0.35">
      <c r="A3033" s="3">
        <v>38215</v>
      </c>
      <c r="B3033" s="2">
        <v>4.26</v>
      </c>
      <c r="C3033" s="2">
        <v>5.13</v>
      </c>
      <c r="D3033">
        <f t="shared" si="51"/>
        <v>2004</v>
      </c>
    </row>
    <row r="3034" spans="1:4" x14ac:dyDescent="0.35">
      <c r="A3034" s="3">
        <v>38216</v>
      </c>
      <c r="B3034" s="2">
        <v>4.21</v>
      </c>
      <c r="C3034" s="2">
        <v>5.13</v>
      </c>
      <c r="D3034">
        <f t="shared" si="51"/>
        <v>2004</v>
      </c>
    </row>
    <row r="3035" spans="1:4" x14ac:dyDescent="0.35">
      <c r="A3035" s="3">
        <v>38217</v>
      </c>
      <c r="B3035" s="2">
        <v>4.2300000000000004</v>
      </c>
      <c r="C3035" s="2">
        <v>5.1100000000000003</v>
      </c>
      <c r="D3035">
        <f t="shared" si="51"/>
        <v>2004</v>
      </c>
    </row>
    <row r="3036" spans="1:4" x14ac:dyDescent="0.35">
      <c r="A3036" s="3">
        <v>38218</v>
      </c>
      <c r="B3036" s="2">
        <v>4.22</v>
      </c>
      <c r="C3036" s="2">
        <v>5.14</v>
      </c>
      <c r="D3036">
        <f t="shared" si="51"/>
        <v>2004</v>
      </c>
    </row>
    <row r="3037" spans="1:4" x14ac:dyDescent="0.35">
      <c r="A3037" s="3">
        <v>38219</v>
      </c>
      <c r="B3037" s="2">
        <v>4.24</v>
      </c>
      <c r="C3037" s="2">
        <v>5.14</v>
      </c>
      <c r="D3037">
        <f t="shared" si="51"/>
        <v>2004</v>
      </c>
    </row>
    <row r="3038" spans="1:4" x14ac:dyDescent="0.35">
      <c r="A3038" s="3">
        <v>38222</v>
      </c>
      <c r="B3038" s="2">
        <v>4.28</v>
      </c>
      <c r="C3038" s="2">
        <v>5.15</v>
      </c>
      <c r="D3038">
        <f t="shared" si="51"/>
        <v>2004</v>
      </c>
    </row>
    <row r="3039" spans="1:4" x14ac:dyDescent="0.35">
      <c r="A3039" s="3">
        <v>38223</v>
      </c>
      <c r="B3039" s="2">
        <v>4.28</v>
      </c>
      <c r="C3039" s="2">
        <v>5.15</v>
      </c>
      <c r="D3039">
        <f t="shared" si="51"/>
        <v>2004</v>
      </c>
    </row>
    <row r="3040" spans="1:4" x14ac:dyDescent="0.35">
      <c r="A3040" s="3">
        <v>38224</v>
      </c>
      <c r="B3040" s="2">
        <v>4.26</v>
      </c>
      <c r="C3040" s="2">
        <v>5.13</v>
      </c>
      <c r="D3040">
        <f t="shared" si="51"/>
        <v>2004</v>
      </c>
    </row>
    <row r="3041" spans="1:4" x14ac:dyDescent="0.35">
      <c r="A3041" s="3">
        <v>38225</v>
      </c>
      <c r="B3041" s="2">
        <v>4.22</v>
      </c>
      <c r="C3041" s="2">
        <v>5.0999999999999996</v>
      </c>
      <c r="D3041">
        <f t="shared" si="51"/>
        <v>2004</v>
      </c>
    </row>
    <row r="3042" spans="1:4" x14ac:dyDescent="0.35">
      <c r="A3042" s="3">
        <v>38226</v>
      </c>
      <c r="B3042" s="2">
        <v>4.2300000000000004</v>
      </c>
      <c r="C3042" s="2">
        <v>5.0999999999999996</v>
      </c>
      <c r="D3042">
        <f t="shared" si="51"/>
        <v>2004</v>
      </c>
    </row>
    <row r="3043" spans="1:4" x14ac:dyDescent="0.35">
      <c r="A3043" s="3">
        <v>38229</v>
      </c>
      <c r="B3043" s="2">
        <v>4.1900000000000004</v>
      </c>
      <c r="C3043" s="2">
        <v>5.07</v>
      </c>
      <c r="D3043">
        <f t="shared" si="51"/>
        <v>2004</v>
      </c>
    </row>
    <row r="3044" spans="1:4" x14ac:dyDescent="0.35">
      <c r="A3044" s="3">
        <v>38230</v>
      </c>
      <c r="B3044" s="2">
        <v>4.13</v>
      </c>
      <c r="C3044" s="2">
        <v>5.01</v>
      </c>
      <c r="D3044">
        <f t="shared" si="51"/>
        <v>2004</v>
      </c>
    </row>
    <row r="3045" spans="1:4" x14ac:dyDescent="0.35">
      <c r="A3045" s="3">
        <v>38231</v>
      </c>
      <c r="B3045" s="2">
        <v>4.13</v>
      </c>
      <c r="C3045" s="2">
        <v>5.01</v>
      </c>
      <c r="D3045">
        <f t="shared" si="51"/>
        <v>2004</v>
      </c>
    </row>
    <row r="3046" spans="1:4" x14ac:dyDescent="0.35">
      <c r="A3046" s="3">
        <v>38232</v>
      </c>
      <c r="B3046" s="2">
        <v>4.2</v>
      </c>
      <c r="C3046" s="2">
        <v>5.07</v>
      </c>
      <c r="D3046">
        <f t="shared" si="51"/>
        <v>2004</v>
      </c>
    </row>
    <row r="3047" spans="1:4" x14ac:dyDescent="0.35">
      <c r="A3047" s="3">
        <v>38233</v>
      </c>
      <c r="B3047" s="2">
        <v>4.3</v>
      </c>
      <c r="C3047" s="2">
        <v>5.14</v>
      </c>
      <c r="D3047">
        <f t="shared" si="51"/>
        <v>2004</v>
      </c>
    </row>
    <row r="3048" spans="1:4" x14ac:dyDescent="0.35">
      <c r="A3048" s="3">
        <v>38236</v>
      </c>
      <c r="B3048" s="2" t="s">
        <v>9</v>
      </c>
      <c r="C3048" s="2" t="s">
        <v>9</v>
      </c>
      <c r="D3048">
        <f t="shared" si="51"/>
        <v>2004</v>
      </c>
    </row>
    <row r="3049" spans="1:4" x14ac:dyDescent="0.35">
      <c r="A3049" s="3">
        <v>38237</v>
      </c>
      <c r="B3049" s="2">
        <v>4.26</v>
      </c>
      <c r="C3049" s="2">
        <v>5.0999999999999996</v>
      </c>
      <c r="D3049">
        <f t="shared" si="51"/>
        <v>2004</v>
      </c>
    </row>
    <row r="3050" spans="1:4" x14ac:dyDescent="0.35">
      <c r="A3050" s="3">
        <v>38238</v>
      </c>
      <c r="B3050" s="2">
        <v>4.18</v>
      </c>
      <c r="C3050" s="2">
        <v>5.04</v>
      </c>
      <c r="D3050">
        <f t="shared" si="51"/>
        <v>2004</v>
      </c>
    </row>
    <row r="3051" spans="1:4" x14ac:dyDescent="0.35">
      <c r="A3051" s="3">
        <v>38239</v>
      </c>
      <c r="B3051" s="2">
        <v>4.22</v>
      </c>
      <c r="C3051" s="2">
        <v>5.07</v>
      </c>
      <c r="D3051">
        <f t="shared" si="51"/>
        <v>2004</v>
      </c>
    </row>
    <row r="3052" spans="1:4" x14ac:dyDescent="0.35">
      <c r="A3052" s="3">
        <v>38240</v>
      </c>
      <c r="B3052" s="2">
        <v>4.1900000000000004</v>
      </c>
      <c r="C3052" s="2">
        <v>5.05</v>
      </c>
      <c r="D3052">
        <f t="shared" si="51"/>
        <v>2004</v>
      </c>
    </row>
    <row r="3053" spans="1:4" x14ac:dyDescent="0.35">
      <c r="A3053" s="3">
        <v>38243</v>
      </c>
      <c r="B3053" s="2">
        <v>4.16</v>
      </c>
      <c r="C3053" s="2">
        <v>5.0199999999999996</v>
      </c>
      <c r="D3053">
        <f t="shared" si="51"/>
        <v>2004</v>
      </c>
    </row>
    <row r="3054" spans="1:4" x14ac:dyDescent="0.35">
      <c r="A3054" s="3">
        <v>38244</v>
      </c>
      <c r="B3054" s="2">
        <v>4.1500000000000004</v>
      </c>
      <c r="C3054" s="2">
        <v>5.01</v>
      </c>
      <c r="D3054">
        <f t="shared" si="51"/>
        <v>2004</v>
      </c>
    </row>
    <row r="3055" spans="1:4" x14ac:dyDescent="0.35">
      <c r="A3055" s="3">
        <v>38245</v>
      </c>
      <c r="B3055" s="2">
        <v>4.18</v>
      </c>
      <c r="C3055" s="2">
        <v>5.04</v>
      </c>
      <c r="D3055">
        <f t="shared" si="51"/>
        <v>2004</v>
      </c>
    </row>
    <row r="3056" spans="1:4" x14ac:dyDescent="0.35">
      <c r="A3056" s="3">
        <v>38246</v>
      </c>
      <c r="B3056" s="2">
        <v>4.08</v>
      </c>
      <c r="C3056" s="2">
        <v>4.95</v>
      </c>
      <c r="D3056">
        <f t="shared" si="51"/>
        <v>2004</v>
      </c>
    </row>
    <row r="3057" spans="1:4" x14ac:dyDescent="0.35">
      <c r="A3057" s="3">
        <v>38247</v>
      </c>
      <c r="B3057" s="2">
        <v>4.1399999999999997</v>
      </c>
      <c r="C3057" s="2">
        <v>4.99</v>
      </c>
      <c r="D3057">
        <f t="shared" si="51"/>
        <v>2004</v>
      </c>
    </row>
    <row r="3058" spans="1:4" x14ac:dyDescent="0.35">
      <c r="A3058" s="3">
        <v>38250</v>
      </c>
      <c r="B3058" s="2">
        <v>4.07</v>
      </c>
      <c r="C3058" s="2">
        <v>4.9400000000000004</v>
      </c>
      <c r="D3058">
        <f t="shared" si="51"/>
        <v>2004</v>
      </c>
    </row>
    <row r="3059" spans="1:4" x14ac:dyDescent="0.35">
      <c r="A3059" s="3">
        <v>38251</v>
      </c>
      <c r="B3059" s="2">
        <v>4.05</v>
      </c>
      <c r="C3059" s="2">
        <v>4.9400000000000004</v>
      </c>
      <c r="D3059">
        <f t="shared" si="51"/>
        <v>2004</v>
      </c>
    </row>
    <row r="3060" spans="1:4" x14ac:dyDescent="0.35">
      <c r="A3060" s="3">
        <v>38252</v>
      </c>
      <c r="B3060" s="2">
        <v>4</v>
      </c>
      <c r="C3060" s="2">
        <v>4.88</v>
      </c>
      <c r="D3060">
        <f t="shared" si="51"/>
        <v>2004</v>
      </c>
    </row>
    <row r="3061" spans="1:4" x14ac:dyDescent="0.35">
      <c r="A3061" s="3">
        <v>38253</v>
      </c>
      <c r="B3061" s="2">
        <v>4.0199999999999996</v>
      </c>
      <c r="C3061" s="2">
        <v>4.8600000000000003</v>
      </c>
      <c r="D3061">
        <f t="shared" si="51"/>
        <v>2004</v>
      </c>
    </row>
    <row r="3062" spans="1:4" x14ac:dyDescent="0.35">
      <c r="A3062" s="3">
        <v>38254</v>
      </c>
      <c r="B3062" s="2">
        <v>4.04</v>
      </c>
      <c r="C3062" s="2">
        <v>4.87</v>
      </c>
      <c r="D3062">
        <f t="shared" si="51"/>
        <v>2004</v>
      </c>
    </row>
    <row r="3063" spans="1:4" x14ac:dyDescent="0.35">
      <c r="A3063" s="3">
        <v>38257</v>
      </c>
      <c r="B3063" s="2">
        <v>4.01</v>
      </c>
      <c r="C3063" s="2">
        <v>4.84</v>
      </c>
      <c r="D3063">
        <f t="shared" si="51"/>
        <v>2004</v>
      </c>
    </row>
    <row r="3064" spans="1:4" x14ac:dyDescent="0.35">
      <c r="A3064" s="3">
        <v>38258</v>
      </c>
      <c r="B3064" s="2">
        <v>4.0199999999999996</v>
      </c>
      <c r="C3064" s="2">
        <v>4.9000000000000004</v>
      </c>
      <c r="D3064">
        <f t="shared" si="51"/>
        <v>2004</v>
      </c>
    </row>
    <row r="3065" spans="1:4" x14ac:dyDescent="0.35">
      <c r="A3065" s="3">
        <v>38259</v>
      </c>
      <c r="B3065" s="2">
        <v>4.0999999999999996</v>
      </c>
      <c r="C3065" s="2">
        <v>4.97</v>
      </c>
      <c r="D3065">
        <f t="shared" si="51"/>
        <v>2004</v>
      </c>
    </row>
    <row r="3066" spans="1:4" x14ac:dyDescent="0.35">
      <c r="A3066" s="3">
        <v>38260</v>
      </c>
      <c r="B3066" s="2">
        <v>4.1399999999999997</v>
      </c>
      <c r="C3066" s="2">
        <v>4.97</v>
      </c>
      <c r="D3066">
        <f t="shared" si="51"/>
        <v>2004</v>
      </c>
    </row>
    <row r="3067" spans="1:4" x14ac:dyDescent="0.35">
      <c r="A3067" s="3">
        <v>38261</v>
      </c>
      <c r="B3067" s="2">
        <v>4.21</v>
      </c>
      <c r="C3067" s="2">
        <v>5.0599999999999996</v>
      </c>
      <c r="D3067">
        <f t="shared" si="51"/>
        <v>2004</v>
      </c>
    </row>
    <row r="3068" spans="1:4" x14ac:dyDescent="0.35">
      <c r="A3068" s="3">
        <v>38264</v>
      </c>
      <c r="B3068" s="2">
        <v>4.1900000000000004</v>
      </c>
      <c r="C3068" s="2">
        <v>5.04</v>
      </c>
      <c r="D3068">
        <f t="shared" si="51"/>
        <v>2004</v>
      </c>
    </row>
    <row r="3069" spans="1:4" x14ac:dyDescent="0.35">
      <c r="A3069" s="3">
        <v>38265</v>
      </c>
      <c r="B3069" s="2">
        <v>4.18</v>
      </c>
      <c r="C3069" s="2">
        <v>5.04</v>
      </c>
      <c r="D3069">
        <f t="shared" si="51"/>
        <v>2004</v>
      </c>
    </row>
    <row r="3070" spans="1:4" x14ac:dyDescent="0.35">
      <c r="A3070" s="3">
        <v>38266</v>
      </c>
      <c r="B3070" s="2">
        <v>4.2300000000000004</v>
      </c>
      <c r="C3070" s="2">
        <v>5.04</v>
      </c>
      <c r="D3070">
        <f t="shared" si="51"/>
        <v>2004</v>
      </c>
    </row>
    <row r="3071" spans="1:4" x14ac:dyDescent="0.35">
      <c r="A3071" s="3">
        <v>38267</v>
      </c>
      <c r="B3071" s="2">
        <v>4.26</v>
      </c>
      <c r="C3071" s="2">
        <v>5.08</v>
      </c>
      <c r="D3071">
        <f t="shared" si="51"/>
        <v>2004</v>
      </c>
    </row>
    <row r="3072" spans="1:4" x14ac:dyDescent="0.35">
      <c r="A3072" s="3">
        <v>38268</v>
      </c>
      <c r="B3072" s="2">
        <v>4.1500000000000004</v>
      </c>
      <c r="C3072" s="2">
        <v>4.9800000000000004</v>
      </c>
      <c r="D3072">
        <f t="shared" si="51"/>
        <v>2004</v>
      </c>
    </row>
    <row r="3073" spans="1:4" x14ac:dyDescent="0.35">
      <c r="A3073" s="3">
        <v>38271</v>
      </c>
      <c r="B3073" s="2" t="s">
        <v>9</v>
      </c>
      <c r="C3073" s="2" t="s">
        <v>9</v>
      </c>
      <c r="D3073">
        <f t="shared" si="51"/>
        <v>2004</v>
      </c>
    </row>
    <row r="3074" spans="1:4" x14ac:dyDescent="0.35">
      <c r="A3074" s="3">
        <v>38272</v>
      </c>
      <c r="B3074" s="2">
        <v>4.12</v>
      </c>
      <c r="C3074" s="2">
        <v>4.95</v>
      </c>
      <c r="D3074">
        <f t="shared" si="51"/>
        <v>2004</v>
      </c>
    </row>
    <row r="3075" spans="1:4" x14ac:dyDescent="0.35">
      <c r="A3075" s="3">
        <v>38273</v>
      </c>
      <c r="B3075" s="2">
        <v>4.09</v>
      </c>
      <c r="C3075" s="2">
        <v>4.9800000000000004</v>
      </c>
      <c r="D3075">
        <f t="shared" si="51"/>
        <v>2004</v>
      </c>
    </row>
    <row r="3076" spans="1:4" x14ac:dyDescent="0.35">
      <c r="A3076" s="3">
        <v>38274</v>
      </c>
      <c r="B3076" s="2">
        <v>4.03</v>
      </c>
      <c r="C3076" s="2">
        <v>4.93</v>
      </c>
      <c r="D3076">
        <f t="shared" ref="D3076:D3139" si="52">YEAR(A3076)</f>
        <v>2004</v>
      </c>
    </row>
    <row r="3077" spans="1:4" x14ac:dyDescent="0.35">
      <c r="A3077" s="3">
        <v>38275</v>
      </c>
      <c r="B3077" s="2">
        <v>4.07</v>
      </c>
      <c r="C3077" s="2">
        <v>4.92</v>
      </c>
      <c r="D3077">
        <f t="shared" si="52"/>
        <v>2004</v>
      </c>
    </row>
    <row r="3078" spans="1:4" x14ac:dyDescent="0.35">
      <c r="A3078" s="3">
        <v>38278</v>
      </c>
      <c r="B3078" s="2">
        <v>4.07</v>
      </c>
      <c r="C3078" s="2">
        <v>4.92</v>
      </c>
      <c r="D3078">
        <f t="shared" si="52"/>
        <v>2004</v>
      </c>
    </row>
    <row r="3079" spans="1:4" x14ac:dyDescent="0.35">
      <c r="A3079" s="3">
        <v>38279</v>
      </c>
      <c r="B3079" s="2">
        <v>4.07</v>
      </c>
      <c r="C3079" s="2">
        <v>4.91</v>
      </c>
      <c r="D3079">
        <f t="shared" si="52"/>
        <v>2004</v>
      </c>
    </row>
    <row r="3080" spans="1:4" x14ac:dyDescent="0.35">
      <c r="A3080" s="3">
        <v>38280</v>
      </c>
      <c r="B3080" s="2">
        <v>4.01</v>
      </c>
      <c r="C3080" s="2">
        <v>4.8499999999999996</v>
      </c>
      <c r="D3080">
        <f t="shared" si="52"/>
        <v>2004</v>
      </c>
    </row>
    <row r="3081" spans="1:4" x14ac:dyDescent="0.35">
      <c r="A3081" s="3">
        <v>38281</v>
      </c>
      <c r="B3081" s="2">
        <v>4.01</v>
      </c>
      <c r="C3081" s="2">
        <v>4.84</v>
      </c>
      <c r="D3081">
        <f t="shared" si="52"/>
        <v>2004</v>
      </c>
    </row>
    <row r="3082" spans="1:4" x14ac:dyDescent="0.35">
      <c r="A3082" s="3">
        <v>38282</v>
      </c>
      <c r="B3082" s="2">
        <v>4</v>
      </c>
      <c r="C3082" s="2">
        <v>4.87</v>
      </c>
      <c r="D3082">
        <f t="shared" si="52"/>
        <v>2004</v>
      </c>
    </row>
    <row r="3083" spans="1:4" x14ac:dyDescent="0.35">
      <c r="A3083" s="3">
        <v>38285</v>
      </c>
      <c r="B3083" s="2">
        <v>3.99</v>
      </c>
      <c r="C3083" s="2">
        <v>4.8600000000000003</v>
      </c>
      <c r="D3083">
        <f t="shared" si="52"/>
        <v>2004</v>
      </c>
    </row>
    <row r="3084" spans="1:4" x14ac:dyDescent="0.35">
      <c r="A3084" s="3">
        <v>38286</v>
      </c>
      <c r="B3084" s="2">
        <v>4.01</v>
      </c>
      <c r="C3084" s="2">
        <v>4.87</v>
      </c>
      <c r="D3084">
        <f t="shared" si="52"/>
        <v>2004</v>
      </c>
    </row>
    <row r="3085" spans="1:4" x14ac:dyDescent="0.35">
      <c r="A3085" s="3">
        <v>38287</v>
      </c>
      <c r="B3085" s="2">
        <v>4.1100000000000003</v>
      </c>
      <c r="C3085" s="2">
        <v>4.96</v>
      </c>
      <c r="D3085">
        <f t="shared" si="52"/>
        <v>2004</v>
      </c>
    </row>
    <row r="3086" spans="1:4" x14ac:dyDescent="0.35">
      <c r="A3086" s="3">
        <v>38288</v>
      </c>
      <c r="B3086" s="2">
        <v>4.09</v>
      </c>
      <c r="C3086" s="2">
        <v>4.91</v>
      </c>
      <c r="D3086">
        <f t="shared" si="52"/>
        <v>2004</v>
      </c>
    </row>
    <row r="3087" spans="1:4" x14ac:dyDescent="0.35">
      <c r="A3087" s="3">
        <v>38289</v>
      </c>
      <c r="B3087" s="2">
        <v>4.05</v>
      </c>
      <c r="C3087" s="2">
        <v>4.87</v>
      </c>
      <c r="D3087">
        <f t="shared" si="52"/>
        <v>2004</v>
      </c>
    </row>
    <row r="3088" spans="1:4" x14ac:dyDescent="0.35">
      <c r="A3088" s="3">
        <v>38292</v>
      </c>
      <c r="B3088" s="2">
        <v>4.1100000000000003</v>
      </c>
      <c r="C3088" s="2">
        <v>4.92</v>
      </c>
      <c r="D3088">
        <f t="shared" si="52"/>
        <v>2004</v>
      </c>
    </row>
    <row r="3089" spans="1:4" x14ac:dyDescent="0.35">
      <c r="A3089" s="3">
        <v>38293</v>
      </c>
      <c r="B3089" s="2">
        <v>4.0999999999999996</v>
      </c>
      <c r="C3089" s="2">
        <v>4.91</v>
      </c>
      <c r="D3089">
        <f t="shared" si="52"/>
        <v>2004</v>
      </c>
    </row>
    <row r="3090" spans="1:4" x14ac:dyDescent="0.35">
      <c r="A3090" s="3">
        <v>38294</v>
      </c>
      <c r="B3090" s="2">
        <v>4.09</v>
      </c>
      <c r="C3090" s="2">
        <v>4.9000000000000004</v>
      </c>
      <c r="D3090">
        <f t="shared" si="52"/>
        <v>2004</v>
      </c>
    </row>
    <row r="3091" spans="1:4" x14ac:dyDescent="0.35">
      <c r="A3091" s="3">
        <v>38295</v>
      </c>
      <c r="B3091" s="2">
        <v>4.0999999999999996</v>
      </c>
      <c r="C3091" s="2">
        <v>4.8899999999999997</v>
      </c>
      <c r="D3091">
        <f t="shared" si="52"/>
        <v>2004</v>
      </c>
    </row>
    <row r="3092" spans="1:4" x14ac:dyDescent="0.35">
      <c r="A3092" s="3">
        <v>38296</v>
      </c>
      <c r="B3092" s="2">
        <v>4.21</v>
      </c>
      <c r="C3092" s="2">
        <v>4.99</v>
      </c>
      <c r="D3092">
        <f t="shared" si="52"/>
        <v>2004</v>
      </c>
    </row>
    <row r="3093" spans="1:4" x14ac:dyDescent="0.35">
      <c r="A3093" s="3">
        <v>38299</v>
      </c>
      <c r="B3093" s="2">
        <v>4.22</v>
      </c>
      <c r="C3093" s="2">
        <v>4.9800000000000004</v>
      </c>
      <c r="D3093">
        <f t="shared" si="52"/>
        <v>2004</v>
      </c>
    </row>
    <row r="3094" spans="1:4" x14ac:dyDescent="0.35">
      <c r="A3094" s="3">
        <v>38300</v>
      </c>
      <c r="B3094" s="2">
        <v>4.22</v>
      </c>
      <c r="C3094" s="2">
        <v>5.0199999999999996</v>
      </c>
      <c r="D3094">
        <f t="shared" si="52"/>
        <v>2004</v>
      </c>
    </row>
    <row r="3095" spans="1:4" x14ac:dyDescent="0.35">
      <c r="A3095" s="3">
        <v>38301</v>
      </c>
      <c r="B3095" s="2">
        <v>4.25</v>
      </c>
      <c r="C3095" s="2">
        <v>5.05</v>
      </c>
      <c r="D3095">
        <f t="shared" si="52"/>
        <v>2004</v>
      </c>
    </row>
    <row r="3096" spans="1:4" x14ac:dyDescent="0.35">
      <c r="A3096" s="3">
        <v>38302</v>
      </c>
      <c r="B3096" s="2" t="s">
        <v>9</v>
      </c>
      <c r="C3096" s="2" t="s">
        <v>9</v>
      </c>
      <c r="D3096">
        <f t="shared" si="52"/>
        <v>2004</v>
      </c>
    </row>
    <row r="3097" spans="1:4" x14ac:dyDescent="0.35">
      <c r="A3097" s="3">
        <v>38303</v>
      </c>
      <c r="B3097" s="2">
        <v>4.2</v>
      </c>
      <c r="C3097" s="2">
        <v>4.96</v>
      </c>
      <c r="D3097">
        <f t="shared" si="52"/>
        <v>2004</v>
      </c>
    </row>
    <row r="3098" spans="1:4" x14ac:dyDescent="0.35">
      <c r="A3098" s="3">
        <v>38306</v>
      </c>
      <c r="B3098" s="2">
        <v>4.2</v>
      </c>
      <c r="C3098" s="2">
        <v>4.9800000000000004</v>
      </c>
      <c r="D3098">
        <f t="shared" si="52"/>
        <v>2004</v>
      </c>
    </row>
    <row r="3099" spans="1:4" x14ac:dyDescent="0.35">
      <c r="A3099" s="3">
        <v>38307</v>
      </c>
      <c r="B3099" s="2">
        <v>4.21</v>
      </c>
      <c r="C3099" s="2">
        <v>4.96</v>
      </c>
      <c r="D3099">
        <f t="shared" si="52"/>
        <v>2004</v>
      </c>
    </row>
    <row r="3100" spans="1:4" x14ac:dyDescent="0.35">
      <c r="A3100" s="3">
        <v>38308</v>
      </c>
      <c r="B3100" s="2">
        <v>4.1399999999999997</v>
      </c>
      <c r="C3100" s="2">
        <v>4.8899999999999997</v>
      </c>
      <c r="D3100">
        <f t="shared" si="52"/>
        <v>2004</v>
      </c>
    </row>
    <row r="3101" spans="1:4" x14ac:dyDescent="0.35">
      <c r="A3101" s="3">
        <v>38309</v>
      </c>
      <c r="B3101" s="2">
        <v>4.12</v>
      </c>
      <c r="C3101" s="2">
        <v>4.8600000000000003</v>
      </c>
      <c r="D3101">
        <f t="shared" si="52"/>
        <v>2004</v>
      </c>
    </row>
    <row r="3102" spans="1:4" x14ac:dyDescent="0.35">
      <c r="A3102" s="3">
        <v>38310</v>
      </c>
      <c r="B3102" s="2">
        <v>4.2</v>
      </c>
      <c r="C3102" s="2">
        <v>4.93</v>
      </c>
      <c r="D3102">
        <f t="shared" si="52"/>
        <v>2004</v>
      </c>
    </row>
    <row r="3103" spans="1:4" x14ac:dyDescent="0.35">
      <c r="A3103" s="3">
        <v>38313</v>
      </c>
      <c r="B3103" s="2">
        <v>4.18</v>
      </c>
      <c r="C3103" s="2">
        <v>4.8899999999999997</v>
      </c>
      <c r="D3103">
        <f t="shared" si="52"/>
        <v>2004</v>
      </c>
    </row>
    <row r="3104" spans="1:4" x14ac:dyDescent="0.35">
      <c r="A3104" s="3">
        <v>38314</v>
      </c>
      <c r="B3104" s="2">
        <v>4.1900000000000004</v>
      </c>
      <c r="C3104" s="2">
        <v>4.8899999999999997</v>
      </c>
      <c r="D3104">
        <f t="shared" si="52"/>
        <v>2004</v>
      </c>
    </row>
    <row r="3105" spans="1:4" x14ac:dyDescent="0.35">
      <c r="A3105" s="3">
        <v>38315</v>
      </c>
      <c r="B3105" s="2">
        <v>4.2</v>
      </c>
      <c r="C3105" s="2">
        <v>4.8899999999999997</v>
      </c>
      <c r="D3105">
        <f t="shared" si="52"/>
        <v>2004</v>
      </c>
    </row>
    <row r="3106" spans="1:4" x14ac:dyDescent="0.35">
      <c r="A3106" s="3">
        <v>38316</v>
      </c>
      <c r="B3106" s="2" t="s">
        <v>9</v>
      </c>
      <c r="C3106" s="2" t="s">
        <v>9</v>
      </c>
      <c r="D3106">
        <f t="shared" si="52"/>
        <v>2004</v>
      </c>
    </row>
    <row r="3107" spans="1:4" x14ac:dyDescent="0.35">
      <c r="A3107" s="3">
        <v>38317</v>
      </c>
      <c r="B3107" s="2">
        <v>4.24</v>
      </c>
      <c r="C3107" s="2">
        <v>4.9400000000000004</v>
      </c>
      <c r="D3107">
        <f t="shared" si="52"/>
        <v>2004</v>
      </c>
    </row>
    <row r="3108" spans="1:4" x14ac:dyDescent="0.35">
      <c r="A3108" s="3">
        <v>38320</v>
      </c>
      <c r="B3108" s="2">
        <v>4.34</v>
      </c>
      <c r="C3108" s="2">
        <v>5.03</v>
      </c>
      <c r="D3108">
        <f t="shared" si="52"/>
        <v>2004</v>
      </c>
    </row>
    <row r="3109" spans="1:4" x14ac:dyDescent="0.35">
      <c r="A3109" s="3">
        <v>38321</v>
      </c>
      <c r="B3109" s="2">
        <v>4.3600000000000003</v>
      </c>
      <c r="C3109" s="2">
        <v>5.07</v>
      </c>
      <c r="D3109">
        <f t="shared" si="52"/>
        <v>2004</v>
      </c>
    </row>
    <row r="3110" spans="1:4" x14ac:dyDescent="0.35">
      <c r="A3110" s="3">
        <v>38322</v>
      </c>
      <c r="B3110" s="2">
        <v>4.38</v>
      </c>
      <c r="C3110" s="2">
        <v>5.08</v>
      </c>
      <c r="D3110">
        <f t="shared" si="52"/>
        <v>2004</v>
      </c>
    </row>
    <row r="3111" spans="1:4" x14ac:dyDescent="0.35">
      <c r="A3111" s="3">
        <v>38323</v>
      </c>
      <c r="B3111" s="2">
        <v>4.4000000000000004</v>
      </c>
      <c r="C3111" s="2">
        <v>5.1100000000000003</v>
      </c>
      <c r="D3111">
        <f t="shared" si="52"/>
        <v>2004</v>
      </c>
    </row>
    <row r="3112" spans="1:4" x14ac:dyDescent="0.35">
      <c r="A3112" s="3">
        <v>38324</v>
      </c>
      <c r="B3112" s="2">
        <v>4.2699999999999996</v>
      </c>
      <c r="C3112" s="2">
        <v>4.99</v>
      </c>
      <c r="D3112">
        <f t="shared" si="52"/>
        <v>2004</v>
      </c>
    </row>
    <row r="3113" spans="1:4" x14ac:dyDescent="0.35">
      <c r="A3113" s="3">
        <v>38327</v>
      </c>
      <c r="B3113" s="2">
        <v>4.24</v>
      </c>
      <c r="C3113" s="2">
        <v>4.96</v>
      </c>
      <c r="D3113">
        <f t="shared" si="52"/>
        <v>2004</v>
      </c>
    </row>
    <row r="3114" spans="1:4" x14ac:dyDescent="0.35">
      <c r="A3114" s="3">
        <v>38328</v>
      </c>
      <c r="B3114" s="2">
        <v>4.2300000000000004</v>
      </c>
      <c r="C3114" s="2">
        <v>4.95</v>
      </c>
      <c r="D3114">
        <f t="shared" si="52"/>
        <v>2004</v>
      </c>
    </row>
    <row r="3115" spans="1:4" x14ac:dyDescent="0.35">
      <c r="A3115" s="3">
        <v>38329</v>
      </c>
      <c r="B3115" s="2">
        <v>4.1399999999999997</v>
      </c>
      <c r="C3115" s="2">
        <v>4.84</v>
      </c>
      <c r="D3115">
        <f t="shared" si="52"/>
        <v>2004</v>
      </c>
    </row>
    <row r="3116" spans="1:4" x14ac:dyDescent="0.35">
      <c r="A3116" s="3">
        <v>38330</v>
      </c>
      <c r="B3116" s="2">
        <v>4.1900000000000004</v>
      </c>
      <c r="C3116" s="2">
        <v>4.88</v>
      </c>
      <c r="D3116">
        <f t="shared" si="52"/>
        <v>2004</v>
      </c>
    </row>
    <row r="3117" spans="1:4" x14ac:dyDescent="0.35">
      <c r="A3117" s="3">
        <v>38331</v>
      </c>
      <c r="B3117" s="2">
        <v>4.16</v>
      </c>
      <c r="C3117" s="2">
        <v>4.87</v>
      </c>
      <c r="D3117">
        <f t="shared" si="52"/>
        <v>2004</v>
      </c>
    </row>
    <row r="3118" spans="1:4" x14ac:dyDescent="0.35">
      <c r="A3118" s="3">
        <v>38334</v>
      </c>
      <c r="B3118" s="2">
        <v>4.16</v>
      </c>
      <c r="C3118" s="2">
        <v>4.8499999999999996</v>
      </c>
      <c r="D3118">
        <f t="shared" si="52"/>
        <v>2004</v>
      </c>
    </row>
    <row r="3119" spans="1:4" x14ac:dyDescent="0.35">
      <c r="A3119" s="3">
        <v>38335</v>
      </c>
      <c r="B3119" s="2">
        <v>4.1399999999999997</v>
      </c>
      <c r="C3119" s="2">
        <v>4.83</v>
      </c>
      <c r="D3119">
        <f t="shared" si="52"/>
        <v>2004</v>
      </c>
    </row>
    <row r="3120" spans="1:4" x14ac:dyDescent="0.35">
      <c r="A3120" s="3">
        <v>38336</v>
      </c>
      <c r="B3120" s="2">
        <v>4.09</v>
      </c>
      <c r="C3120" s="2">
        <v>4.76</v>
      </c>
      <c r="D3120">
        <f t="shared" si="52"/>
        <v>2004</v>
      </c>
    </row>
    <row r="3121" spans="1:4" x14ac:dyDescent="0.35">
      <c r="A3121" s="3">
        <v>38337</v>
      </c>
      <c r="B3121" s="2">
        <v>4.1900000000000004</v>
      </c>
      <c r="C3121" s="2">
        <v>4.88</v>
      </c>
      <c r="D3121">
        <f t="shared" si="52"/>
        <v>2004</v>
      </c>
    </row>
    <row r="3122" spans="1:4" x14ac:dyDescent="0.35">
      <c r="A3122" s="3">
        <v>38338</v>
      </c>
      <c r="B3122" s="2">
        <v>4.21</v>
      </c>
      <c r="C3122" s="2">
        <v>4.8899999999999997</v>
      </c>
      <c r="D3122">
        <f t="shared" si="52"/>
        <v>2004</v>
      </c>
    </row>
    <row r="3123" spans="1:4" x14ac:dyDescent="0.35">
      <c r="A3123" s="3">
        <v>38341</v>
      </c>
      <c r="B3123" s="2">
        <v>4.21</v>
      </c>
      <c r="C3123" s="2">
        <v>4.88</v>
      </c>
      <c r="D3123">
        <f t="shared" si="52"/>
        <v>2004</v>
      </c>
    </row>
    <row r="3124" spans="1:4" x14ac:dyDescent="0.35">
      <c r="A3124" s="3">
        <v>38342</v>
      </c>
      <c r="B3124" s="2">
        <v>4.18</v>
      </c>
      <c r="C3124" s="2">
        <v>4.83</v>
      </c>
      <c r="D3124">
        <f t="shared" si="52"/>
        <v>2004</v>
      </c>
    </row>
    <row r="3125" spans="1:4" x14ac:dyDescent="0.35">
      <c r="A3125" s="3">
        <v>38343</v>
      </c>
      <c r="B3125" s="2">
        <v>4.21</v>
      </c>
      <c r="C3125" s="2">
        <v>4.8600000000000003</v>
      </c>
      <c r="D3125">
        <f t="shared" si="52"/>
        <v>2004</v>
      </c>
    </row>
    <row r="3126" spans="1:4" x14ac:dyDescent="0.35">
      <c r="A3126" s="3">
        <v>38344</v>
      </c>
      <c r="B3126" s="2">
        <v>4.2300000000000004</v>
      </c>
      <c r="C3126" s="2">
        <v>4.9000000000000004</v>
      </c>
      <c r="D3126">
        <f t="shared" si="52"/>
        <v>2004</v>
      </c>
    </row>
    <row r="3127" spans="1:4" x14ac:dyDescent="0.35">
      <c r="A3127" s="3">
        <v>38345</v>
      </c>
      <c r="B3127" s="2" t="s">
        <v>9</v>
      </c>
      <c r="C3127" s="2" t="s">
        <v>9</v>
      </c>
      <c r="D3127">
        <f t="shared" si="52"/>
        <v>2004</v>
      </c>
    </row>
    <row r="3128" spans="1:4" x14ac:dyDescent="0.35">
      <c r="A3128" s="3">
        <v>38348</v>
      </c>
      <c r="B3128" s="2">
        <v>4.3</v>
      </c>
      <c r="C3128" s="2">
        <v>4.97</v>
      </c>
      <c r="D3128">
        <f t="shared" si="52"/>
        <v>2004</v>
      </c>
    </row>
    <row r="3129" spans="1:4" x14ac:dyDescent="0.35">
      <c r="A3129" s="3">
        <v>38349</v>
      </c>
      <c r="B3129" s="2">
        <v>4.3099999999999996</v>
      </c>
      <c r="C3129" s="2">
        <v>4.95</v>
      </c>
      <c r="D3129">
        <f t="shared" si="52"/>
        <v>2004</v>
      </c>
    </row>
    <row r="3130" spans="1:4" x14ac:dyDescent="0.35">
      <c r="A3130" s="3">
        <v>38350</v>
      </c>
      <c r="B3130" s="2">
        <v>4.33</v>
      </c>
      <c r="C3130" s="2">
        <v>4.97</v>
      </c>
      <c r="D3130">
        <f t="shared" si="52"/>
        <v>2004</v>
      </c>
    </row>
    <row r="3131" spans="1:4" x14ac:dyDescent="0.35">
      <c r="A3131" s="3">
        <v>38351</v>
      </c>
      <c r="B3131" s="2">
        <v>4.2699999999999996</v>
      </c>
      <c r="C3131" s="2">
        <v>4.9400000000000004</v>
      </c>
      <c r="D3131">
        <f t="shared" si="52"/>
        <v>2004</v>
      </c>
    </row>
    <row r="3132" spans="1:4" x14ac:dyDescent="0.35">
      <c r="A3132" s="3">
        <v>38352</v>
      </c>
      <c r="B3132" s="2">
        <v>4.24</v>
      </c>
      <c r="C3132" s="2">
        <v>4.8600000000000003</v>
      </c>
      <c r="D3132">
        <f t="shared" si="52"/>
        <v>2004</v>
      </c>
    </row>
    <row r="3133" spans="1:4" x14ac:dyDescent="0.35">
      <c r="A3133" s="3">
        <v>38355</v>
      </c>
      <c r="B3133" s="2">
        <v>4.2300000000000004</v>
      </c>
      <c r="C3133" s="2">
        <v>4.8499999999999996</v>
      </c>
      <c r="D3133">
        <f t="shared" si="52"/>
        <v>2005</v>
      </c>
    </row>
    <row r="3134" spans="1:4" x14ac:dyDescent="0.35">
      <c r="A3134" s="3">
        <v>38356</v>
      </c>
      <c r="B3134" s="2">
        <v>4.29</v>
      </c>
      <c r="C3134" s="2">
        <v>4.91</v>
      </c>
      <c r="D3134">
        <f t="shared" si="52"/>
        <v>2005</v>
      </c>
    </row>
    <row r="3135" spans="1:4" x14ac:dyDescent="0.35">
      <c r="A3135" s="3">
        <v>38357</v>
      </c>
      <c r="B3135" s="2">
        <v>4.29</v>
      </c>
      <c r="C3135" s="2">
        <v>4.88</v>
      </c>
      <c r="D3135">
        <f t="shared" si="52"/>
        <v>2005</v>
      </c>
    </row>
    <row r="3136" spans="1:4" x14ac:dyDescent="0.35">
      <c r="A3136" s="3">
        <v>38358</v>
      </c>
      <c r="B3136" s="2">
        <v>4.29</v>
      </c>
      <c r="C3136" s="2">
        <v>4.8899999999999997</v>
      </c>
      <c r="D3136">
        <f t="shared" si="52"/>
        <v>2005</v>
      </c>
    </row>
    <row r="3137" spans="1:4" x14ac:dyDescent="0.35">
      <c r="A3137" s="3">
        <v>38359</v>
      </c>
      <c r="B3137" s="2">
        <v>4.29</v>
      </c>
      <c r="C3137" s="2">
        <v>4.88</v>
      </c>
      <c r="D3137">
        <f t="shared" si="52"/>
        <v>2005</v>
      </c>
    </row>
    <row r="3138" spans="1:4" x14ac:dyDescent="0.35">
      <c r="A3138" s="3">
        <v>38362</v>
      </c>
      <c r="B3138" s="2">
        <v>4.29</v>
      </c>
      <c r="C3138" s="2">
        <v>4.8600000000000003</v>
      </c>
      <c r="D3138">
        <f t="shared" si="52"/>
        <v>2005</v>
      </c>
    </row>
    <row r="3139" spans="1:4" x14ac:dyDescent="0.35">
      <c r="A3139" s="3">
        <v>38363</v>
      </c>
      <c r="B3139" s="2">
        <v>4.26</v>
      </c>
      <c r="C3139" s="2">
        <v>4.84</v>
      </c>
      <c r="D3139">
        <f t="shared" si="52"/>
        <v>2005</v>
      </c>
    </row>
    <row r="3140" spans="1:4" x14ac:dyDescent="0.35">
      <c r="A3140" s="3">
        <v>38364</v>
      </c>
      <c r="B3140" s="2">
        <v>4.25</v>
      </c>
      <c r="C3140" s="2">
        <v>4.8</v>
      </c>
      <c r="D3140">
        <f t="shared" ref="D3140:D3203" si="53">YEAR(A3140)</f>
        <v>2005</v>
      </c>
    </row>
    <row r="3141" spans="1:4" x14ac:dyDescent="0.35">
      <c r="A3141" s="3">
        <v>38365</v>
      </c>
      <c r="B3141" s="2">
        <v>4.2</v>
      </c>
      <c r="C3141" s="2">
        <v>4.7699999999999996</v>
      </c>
      <c r="D3141">
        <f t="shared" si="53"/>
        <v>2005</v>
      </c>
    </row>
    <row r="3142" spans="1:4" x14ac:dyDescent="0.35">
      <c r="A3142" s="3">
        <v>38366</v>
      </c>
      <c r="B3142" s="2">
        <v>4.2300000000000004</v>
      </c>
      <c r="C3142" s="2">
        <v>4.78</v>
      </c>
      <c r="D3142">
        <f t="shared" si="53"/>
        <v>2005</v>
      </c>
    </row>
    <row r="3143" spans="1:4" x14ac:dyDescent="0.35">
      <c r="A3143" s="3">
        <v>38369</v>
      </c>
      <c r="B3143" s="2" t="s">
        <v>9</v>
      </c>
      <c r="C3143" s="2" t="s">
        <v>9</v>
      </c>
      <c r="D3143">
        <f t="shared" si="53"/>
        <v>2005</v>
      </c>
    </row>
    <row r="3144" spans="1:4" x14ac:dyDescent="0.35">
      <c r="A3144" s="3">
        <v>38370</v>
      </c>
      <c r="B3144" s="2">
        <v>4.21</v>
      </c>
      <c r="C3144" s="2">
        <v>4.72</v>
      </c>
      <c r="D3144">
        <f t="shared" si="53"/>
        <v>2005</v>
      </c>
    </row>
    <row r="3145" spans="1:4" x14ac:dyDescent="0.35">
      <c r="A3145" s="3">
        <v>38371</v>
      </c>
      <c r="B3145" s="2">
        <v>4.2</v>
      </c>
      <c r="C3145" s="2">
        <v>4.7</v>
      </c>
      <c r="D3145">
        <f t="shared" si="53"/>
        <v>2005</v>
      </c>
    </row>
    <row r="3146" spans="1:4" x14ac:dyDescent="0.35">
      <c r="A3146" s="3">
        <v>38372</v>
      </c>
      <c r="B3146" s="2">
        <v>4.17</v>
      </c>
      <c r="C3146" s="2">
        <v>4.71</v>
      </c>
      <c r="D3146">
        <f t="shared" si="53"/>
        <v>2005</v>
      </c>
    </row>
    <row r="3147" spans="1:4" x14ac:dyDescent="0.35">
      <c r="A3147" s="3">
        <v>38373</v>
      </c>
      <c r="B3147" s="2">
        <v>4.16</v>
      </c>
      <c r="C3147" s="2">
        <v>4.7</v>
      </c>
      <c r="D3147">
        <f t="shared" si="53"/>
        <v>2005</v>
      </c>
    </row>
    <row r="3148" spans="1:4" x14ac:dyDescent="0.35">
      <c r="A3148" s="3">
        <v>38376</v>
      </c>
      <c r="B3148" s="2">
        <v>4.1399999999999997</v>
      </c>
      <c r="C3148" s="2">
        <v>4.63</v>
      </c>
      <c r="D3148">
        <f t="shared" si="53"/>
        <v>2005</v>
      </c>
    </row>
    <row r="3149" spans="1:4" x14ac:dyDescent="0.35">
      <c r="A3149" s="3">
        <v>38377</v>
      </c>
      <c r="B3149" s="2">
        <v>4.2</v>
      </c>
      <c r="C3149" s="2">
        <v>4.71</v>
      </c>
      <c r="D3149">
        <f t="shared" si="53"/>
        <v>2005</v>
      </c>
    </row>
    <row r="3150" spans="1:4" x14ac:dyDescent="0.35">
      <c r="A3150" s="3">
        <v>38378</v>
      </c>
      <c r="B3150" s="2">
        <v>4.21</v>
      </c>
      <c r="C3150" s="2">
        <v>4.7</v>
      </c>
      <c r="D3150">
        <f t="shared" si="53"/>
        <v>2005</v>
      </c>
    </row>
    <row r="3151" spans="1:4" x14ac:dyDescent="0.35">
      <c r="A3151" s="3">
        <v>38379</v>
      </c>
      <c r="B3151" s="2">
        <v>4.22</v>
      </c>
      <c r="C3151" s="2">
        <v>4.71</v>
      </c>
      <c r="D3151">
        <f t="shared" si="53"/>
        <v>2005</v>
      </c>
    </row>
    <row r="3152" spans="1:4" x14ac:dyDescent="0.35">
      <c r="A3152" s="3">
        <v>38380</v>
      </c>
      <c r="B3152" s="2">
        <v>4.16</v>
      </c>
      <c r="C3152" s="2">
        <v>4.6399999999999997</v>
      </c>
      <c r="D3152">
        <f t="shared" si="53"/>
        <v>2005</v>
      </c>
    </row>
    <row r="3153" spans="1:4" x14ac:dyDescent="0.35">
      <c r="A3153" s="3">
        <v>38383</v>
      </c>
      <c r="B3153" s="2">
        <v>4.1399999999999997</v>
      </c>
      <c r="C3153" s="2">
        <v>4.62</v>
      </c>
      <c r="D3153">
        <f t="shared" si="53"/>
        <v>2005</v>
      </c>
    </row>
    <row r="3154" spans="1:4" x14ac:dyDescent="0.35">
      <c r="A3154" s="3">
        <v>38384</v>
      </c>
      <c r="B3154" s="2">
        <v>4.1500000000000004</v>
      </c>
      <c r="C3154" s="2">
        <v>4.63</v>
      </c>
      <c r="D3154">
        <f t="shared" si="53"/>
        <v>2005</v>
      </c>
    </row>
    <row r="3155" spans="1:4" x14ac:dyDescent="0.35">
      <c r="A3155" s="3">
        <v>38385</v>
      </c>
      <c r="B3155" s="2">
        <v>4.1500000000000004</v>
      </c>
      <c r="C3155" s="2">
        <v>4.6100000000000003</v>
      </c>
      <c r="D3155">
        <f t="shared" si="53"/>
        <v>2005</v>
      </c>
    </row>
    <row r="3156" spans="1:4" x14ac:dyDescent="0.35">
      <c r="A3156" s="3">
        <v>38386</v>
      </c>
      <c r="B3156" s="2">
        <v>4.18</v>
      </c>
      <c r="C3156" s="2">
        <v>4.58</v>
      </c>
      <c r="D3156">
        <f t="shared" si="53"/>
        <v>2005</v>
      </c>
    </row>
    <row r="3157" spans="1:4" x14ac:dyDescent="0.35">
      <c r="A3157" s="3">
        <v>38387</v>
      </c>
      <c r="B3157" s="2">
        <v>4.09</v>
      </c>
      <c r="C3157" s="2">
        <v>4.4800000000000004</v>
      </c>
      <c r="D3157">
        <f t="shared" si="53"/>
        <v>2005</v>
      </c>
    </row>
    <row r="3158" spans="1:4" x14ac:dyDescent="0.35">
      <c r="A3158" s="3">
        <v>38390</v>
      </c>
      <c r="B3158" s="2">
        <v>4.07</v>
      </c>
      <c r="C3158" s="2">
        <v>4.43</v>
      </c>
      <c r="D3158">
        <f t="shared" si="53"/>
        <v>2005</v>
      </c>
    </row>
    <row r="3159" spans="1:4" x14ac:dyDescent="0.35">
      <c r="A3159" s="3">
        <v>38391</v>
      </c>
      <c r="B3159" s="2">
        <v>4.05</v>
      </c>
      <c r="C3159" s="2">
        <v>4.3899999999999997</v>
      </c>
      <c r="D3159">
        <f t="shared" si="53"/>
        <v>2005</v>
      </c>
    </row>
    <row r="3160" spans="1:4" x14ac:dyDescent="0.35">
      <c r="A3160" s="3">
        <v>38392</v>
      </c>
      <c r="B3160" s="2">
        <v>4</v>
      </c>
      <c r="C3160" s="2">
        <v>4.4000000000000004</v>
      </c>
      <c r="D3160">
        <f t="shared" si="53"/>
        <v>2005</v>
      </c>
    </row>
    <row r="3161" spans="1:4" x14ac:dyDescent="0.35">
      <c r="A3161" s="3">
        <v>38393</v>
      </c>
      <c r="B3161" s="2">
        <v>4.07</v>
      </c>
      <c r="C3161" s="2">
        <v>4.5</v>
      </c>
      <c r="D3161">
        <f t="shared" si="53"/>
        <v>2005</v>
      </c>
    </row>
    <row r="3162" spans="1:4" x14ac:dyDescent="0.35">
      <c r="A3162" s="3">
        <v>38394</v>
      </c>
      <c r="B3162" s="2">
        <v>4.0999999999999996</v>
      </c>
      <c r="C3162" s="2">
        <v>4.5199999999999996</v>
      </c>
      <c r="D3162">
        <f t="shared" si="53"/>
        <v>2005</v>
      </c>
    </row>
    <row r="3163" spans="1:4" x14ac:dyDescent="0.35">
      <c r="A3163" s="3">
        <v>38397</v>
      </c>
      <c r="B3163" s="2">
        <v>4.08</v>
      </c>
      <c r="C3163" s="2">
        <v>4.45</v>
      </c>
      <c r="D3163">
        <f t="shared" si="53"/>
        <v>2005</v>
      </c>
    </row>
    <row r="3164" spans="1:4" x14ac:dyDescent="0.35">
      <c r="A3164" s="3">
        <v>38398</v>
      </c>
      <c r="B3164" s="2">
        <v>4.0999999999999996</v>
      </c>
      <c r="C3164" s="2">
        <v>4.4800000000000004</v>
      </c>
      <c r="D3164">
        <f t="shared" si="53"/>
        <v>2005</v>
      </c>
    </row>
    <row r="3165" spans="1:4" x14ac:dyDescent="0.35">
      <c r="A3165" s="3">
        <v>38399</v>
      </c>
      <c r="B3165" s="2">
        <v>4.16</v>
      </c>
      <c r="C3165" s="2">
        <v>4.53</v>
      </c>
      <c r="D3165">
        <f t="shared" si="53"/>
        <v>2005</v>
      </c>
    </row>
    <row r="3166" spans="1:4" x14ac:dyDescent="0.35">
      <c r="A3166" s="3">
        <v>38400</v>
      </c>
      <c r="B3166" s="2">
        <v>4.1900000000000004</v>
      </c>
      <c r="C3166" s="2">
        <v>4.58</v>
      </c>
      <c r="D3166">
        <f t="shared" si="53"/>
        <v>2005</v>
      </c>
    </row>
    <row r="3167" spans="1:4" x14ac:dyDescent="0.35">
      <c r="A3167" s="3">
        <v>38401</v>
      </c>
      <c r="B3167" s="2">
        <v>4.2699999999999996</v>
      </c>
      <c r="C3167" s="2">
        <v>4.6500000000000004</v>
      </c>
      <c r="D3167">
        <f t="shared" si="53"/>
        <v>2005</v>
      </c>
    </row>
    <row r="3168" spans="1:4" x14ac:dyDescent="0.35">
      <c r="A3168" s="3">
        <v>38404</v>
      </c>
      <c r="B3168" s="2" t="s">
        <v>9</v>
      </c>
      <c r="C3168" s="2" t="s">
        <v>9</v>
      </c>
      <c r="D3168">
        <f t="shared" si="53"/>
        <v>2005</v>
      </c>
    </row>
    <row r="3169" spans="1:4" x14ac:dyDescent="0.35">
      <c r="A3169" s="3">
        <v>38405</v>
      </c>
      <c r="B3169" s="2">
        <v>4.29</v>
      </c>
      <c r="C3169" s="2">
        <v>4.71</v>
      </c>
      <c r="D3169">
        <f t="shared" si="53"/>
        <v>2005</v>
      </c>
    </row>
    <row r="3170" spans="1:4" x14ac:dyDescent="0.35">
      <c r="A3170" s="3">
        <v>38406</v>
      </c>
      <c r="B3170" s="2">
        <v>4.2699999999999996</v>
      </c>
      <c r="C3170" s="2">
        <v>4.6900000000000004</v>
      </c>
      <c r="D3170">
        <f t="shared" si="53"/>
        <v>2005</v>
      </c>
    </row>
    <row r="3171" spans="1:4" x14ac:dyDescent="0.35">
      <c r="A3171" s="3">
        <v>38407</v>
      </c>
      <c r="B3171" s="2">
        <v>4.29</v>
      </c>
      <c r="C3171" s="2">
        <v>4.67</v>
      </c>
      <c r="D3171">
        <f t="shared" si="53"/>
        <v>2005</v>
      </c>
    </row>
    <row r="3172" spans="1:4" x14ac:dyDescent="0.35">
      <c r="A3172" s="3">
        <v>38408</v>
      </c>
      <c r="B3172" s="2">
        <v>4.2699999999999996</v>
      </c>
      <c r="C3172" s="2">
        <v>4.6100000000000003</v>
      </c>
      <c r="D3172">
        <f t="shared" si="53"/>
        <v>2005</v>
      </c>
    </row>
    <row r="3173" spans="1:4" x14ac:dyDescent="0.35">
      <c r="A3173" s="3">
        <v>38411</v>
      </c>
      <c r="B3173" s="2">
        <v>4.3600000000000003</v>
      </c>
      <c r="C3173" s="2">
        <v>4.71</v>
      </c>
      <c r="D3173">
        <f t="shared" si="53"/>
        <v>2005</v>
      </c>
    </row>
    <row r="3174" spans="1:4" x14ac:dyDescent="0.35">
      <c r="A3174" s="3">
        <v>38412</v>
      </c>
      <c r="B3174" s="2">
        <v>4.38</v>
      </c>
      <c r="C3174" s="2">
        <v>4.6900000000000004</v>
      </c>
      <c r="D3174">
        <f t="shared" si="53"/>
        <v>2005</v>
      </c>
    </row>
    <row r="3175" spans="1:4" x14ac:dyDescent="0.35">
      <c r="A3175" s="3">
        <v>38413</v>
      </c>
      <c r="B3175" s="2">
        <v>4.38</v>
      </c>
      <c r="C3175" s="2">
        <v>4.71</v>
      </c>
      <c r="D3175">
        <f t="shared" si="53"/>
        <v>2005</v>
      </c>
    </row>
    <row r="3176" spans="1:4" x14ac:dyDescent="0.35">
      <c r="A3176" s="3">
        <v>38414</v>
      </c>
      <c r="B3176" s="2">
        <v>4.3899999999999997</v>
      </c>
      <c r="C3176" s="2">
        <v>4.71</v>
      </c>
      <c r="D3176">
        <f t="shared" si="53"/>
        <v>2005</v>
      </c>
    </row>
    <row r="3177" spans="1:4" x14ac:dyDescent="0.35">
      <c r="A3177" s="3">
        <v>38415</v>
      </c>
      <c r="B3177" s="2">
        <v>4.32</v>
      </c>
      <c r="C3177" s="2">
        <v>4.66</v>
      </c>
      <c r="D3177">
        <f t="shared" si="53"/>
        <v>2005</v>
      </c>
    </row>
    <row r="3178" spans="1:4" x14ac:dyDescent="0.35">
      <c r="A3178" s="3">
        <v>38418</v>
      </c>
      <c r="B3178" s="2">
        <v>4.3099999999999996</v>
      </c>
      <c r="C3178" s="2">
        <v>4.63</v>
      </c>
      <c r="D3178">
        <f t="shared" si="53"/>
        <v>2005</v>
      </c>
    </row>
    <row r="3179" spans="1:4" x14ac:dyDescent="0.35">
      <c r="A3179" s="3">
        <v>38419</v>
      </c>
      <c r="B3179" s="2">
        <v>4.38</v>
      </c>
      <c r="C3179" s="2">
        <v>4.67</v>
      </c>
      <c r="D3179">
        <f t="shared" si="53"/>
        <v>2005</v>
      </c>
    </row>
    <row r="3180" spans="1:4" x14ac:dyDescent="0.35">
      <c r="A3180" s="3">
        <v>38420</v>
      </c>
      <c r="B3180" s="2">
        <v>4.5199999999999996</v>
      </c>
      <c r="C3180" s="2">
        <v>4.84</v>
      </c>
      <c r="D3180">
        <f t="shared" si="53"/>
        <v>2005</v>
      </c>
    </row>
    <row r="3181" spans="1:4" x14ac:dyDescent="0.35">
      <c r="A3181" s="3">
        <v>38421</v>
      </c>
      <c r="B3181" s="2">
        <v>4.4800000000000004</v>
      </c>
      <c r="C3181" s="2">
        <v>4.74</v>
      </c>
      <c r="D3181">
        <f t="shared" si="53"/>
        <v>2005</v>
      </c>
    </row>
    <row r="3182" spans="1:4" x14ac:dyDescent="0.35">
      <c r="A3182" s="3">
        <v>38422</v>
      </c>
      <c r="B3182" s="2">
        <v>4.5599999999999996</v>
      </c>
      <c r="C3182" s="2">
        <v>4.8</v>
      </c>
      <c r="D3182">
        <f t="shared" si="53"/>
        <v>2005</v>
      </c>
    </row>
    <row r="3183" spans="1:4" x14ac:dyDescent="0.35">
      <c r="A3183" s="3">
        <v>38425</v>
      </c>
      <c r="B3183" s="2">
        <v>4.5199999999999996</v>
      </c>
      <c r="C3183" s="2">
        <v>4.7699999999999996</v>
      </c>
      <c r="D3183">
        <f t="shared" si="53"/>
        <v>2005</v>
      </c>
    </row>
    <row r="3184" spans="1:4" x14ac:dyDescent="0.35">
      <c r="A3184" s="3">
        <v>38426</v>
      </c>
      <c r="B3184" s="2">
        <v>4.54</v>
      </c>
      <c r="C3184" s="2">
        <v>4.8</v>
      </c>
      <c r="D3184">
        <f t="shared" si="53"/>
        <v>2005</v>
      </c>
    </row>
    <row r="3185" spans="1:4" x14ac:dyDescent="0.35">
      <c r="A3185" s="3">
        <v>38427</v>
      </c>
      <c r="B3185" s="2">
        <v>4.5199999999999996</v>
      </c>
      <c r="C3185" s="2">
        <v>4.78</v>
      </c>
      <c r="D3185">
        <f t="shared" si="53"/>
        <v>2005</v>
      </c>
    </row>
    <row r="3186" spans="1:4" x14ac:dyDescent="0.35">
      <c r="A3186" s="3">
        <v>38428</v>
      </c>
      <c r="B3186" s="2">
        <v>4.47</v>
      </c>
      <c r="C3186" s="2">
        <v>4.75</v>
      </c>
      <c r="D3186">
        <f t="shared" si="53"/>
        <v>2005</v>
      </c>
    </row>
    <row r="3187" spans="1:4" x14ac:dyDescent="0.35">
      <c r="A3187" s="3">
        <v>38429</v>
      </c>
      <c r="B3187" s="2">
        <v>4.51</v>
      </c>
      <c r="C3187" s="2">
        <v>4.8</v>
      </c>
      <c r="D3187">
        <f t="shared" si="53"/>
        <v>2005</v>
      </c>
    </row>
    <row r="3188" spans="1:4" x14ac:dyDescent="0.35">
      <c r="A3188" s="3">
        <v>38432</v>
      </c>
      <c r="B3188" s="2">
        <v>4.53</v>
      </c>
      <c r="C3188" s="2">
        <v>4.8499999999999996</v>
      </c>
      <c r="D3188">
        <f t="shared" si="53"/>
        <v>2005</v>
      </c>
    </row>
    <row r="3189" spans="1:4" x14ac:dyDescent="0.35">
      <c r="A3189" s="3">
        <v>38433</v>
      </c>
      <c r="B3189" s="2">
        <v>4.63</v>
      </c>
      <c r="C3189" s="2">
        <v>4.88</v>
      </c>
      <c r="D3189">
        <f t="shared" si="53"/>
        <v>2005</v>
      </c>
    </row>
    <row r="3190" spans="1:4" x14ac:dyDescent="0.35">
      <c r="A3190" s="3">
        <v>38434</v>
      </c>
      <c r="B3190" s="2">
        <v>4.6100000000000003</v>
      </c>
      <c r="C3190" s="2">
        <v>4.8600000000000003</v>
      </c>
      <c r="D3190">
        <f t="shared" si="53"/>
        <v>2005</v>
      </c>
    </row>
    <row r="3191" spans="1:4" x14ac:dyDescent="0.35">
      <c r="A3191" s="3">
        <v>38435</v>
      </c>
      <c r="B3191" s="2">
        <v>4.5999999999999996</v>
      </c>
      <c r="C3191" s="2">
        <v>4.84</v>
      </c>
      <c r="D3191">
        <f t="shared" si="53"/>
        <v>2005</v>
      </c>
    </row>
    <row r="3192" spans="1:4" x14ac:dyDescent="0.35">
      <c r="A3192" s="3">
        <v>38436</v>
      </c>
      <c r="B3192" s="2" t="s">
        <v>9</v>
      </c>
      <c r="C3192" s="2" t="s">
        <v>9</v>
      </c>
      <c r="D3192">
        <f t="shared" si="53"/>
        <v>2005</v>
      </c>
    </row>
    <row r="3193" spans="1:4" x14ac:dyDescent="0.35">
      <c r="A3193" s="3">
        <v>38439</v>
      </c>
      <c r="B3193" s="2">
        <v>4.6399999999999997</v>
      </c>
      <c r="C3193" s="2">
        <v>4.88</v>
      </c>
      <c r="D3193">
        <f t="shared" si="53"/>
        <v>2005</v>
      </c>
    </row>
    <row r="3194" spans="1:4" x14ac:dyDescent="0.35">
      <c r="A3194" s="3">
        <v>38440</v>
      </c>
      <c r="B3194" s="2">
        <v>4.5999999999999996</v>
      </c>
      <c r="C3194" s="2">
        <v>4.8499999999999996</v>
      </c>
      <c r="D3194">
        <f t="shared" si="53"/>
        <v>2005</v>
      </c>
    </row>
    <row r="3195" spans="1:4" x14ac:dyDescent="0.35">
      <c r="A3195" s="3">
        <v>38441</v>
      </c>
      <c r="B3195" s="2">
        <v>4.5599999999999996</v>
      </c>
      <c r="C3195" s="2">
        <v>4.7699999999999996</v>
      </c>
      <c r="D3195">
        <f t="shared" si="53"/>
        <v>2005</v>
      </c>
    </row>
    <row r="3196" spans="1:4" x14ac:dyDescent="0.35">
      <c r="A3196" s="3">
        <v>38442</v>
      </c>
      <c r="B3196" s="2">
        <v>4.5</v>
      </c>
      <c r="C3196" s="2">
        <v>4.76</v>
      </c>
      <c r="D3196">
        <f t="shared" si="53"/>
        <v>2005</v>
      </c>
    </row>
    <row r="3197" spans="1:4" x14ac:dyDescent="0.35">
      <c r="A3197" s="3">
        <v>38443</v>
      </c>
      <c r="B3197" s="2">
        <v>4.46</v>
      </c>
      <c r="C3197" s="2">
        <v>4.72</v>
      </c>
      <c r="D3197">
        <f t="shared" si="53"/>
        <v>2005</v>
      </c>
    </row>
    <row r="3198" spans="1:4" x14ac:dyDescent="0.35">
      <c r="A3198" s="3">
        <v>38446</v>
      </c>
      <c r="B3198" s="2">
        <v>4.47</v>
      </c>
      <c r="C3198" s="2">
        <v>4.7300000000000004</v>
      </c>
      <c r="D3198">
        <f t="shared" si="53"/>
        <v>2005</v>
      </c>
    </row>
    <row r="3199" spans="1:4" x14ac:dyDescent="0.35">
      <c r="A3199" s="3">
        <v>38447</v>
      </c>
      <c r="B3199" s="2">
        <v>4.4800000000000004</v>
      </c>
      <c r="C3199" s="2">
        <v>4.75</v>
      </c>
      <c r="D3199">
        <f t="shared" si="53"/>
        <v>2005</v>
      </c>
    </row>
    <row r="3200" spans="1:4" x14ac:dyDescent="0.35">
      <c r="A3200" s="3">
        <v>38448</v>
      </c>
      <c r="B3200" s="2">
        <v>4.4400000000000004</v>
      </c>
      <c r="C3200" s="2">
        <v>4.7300000000000004</v>
      </c>
      <c r="D3200">
        <f t="shared" si="53"/>
        <v>2005</v>
      </c>
    </row>
    <row r="3201" spans="1:4" x14ac:dyDescent="0.35">
      <c r="A3201" s="3">
        <v>38449</v>
      </c>
      <c r="B3201" s="2">
        <v>4.49</v>
      </c>
      <c r="C3201" s="2">
        <v>4.78</v>
      </c>
      <c r="D3201">
        <f t="shared" si="53"/>
        <v>2005</v>
      </c>
    </row>
    <row r="3202" spans="1:4" x14ac:dyDescent="0.35">
      <c r="A3202" s="3">
        <v>38450</v>
      </c>
      <c r="B3202" s="2">
        <v>4.5</v>
      </c>
      <c r="C3202" s="2">
        <v>4.7699999999999996</v>
      </c>
      <c r="D3202">
        <f t="shared" si="53"/>
        <v>2005</v>
      </c>
    </row>
    <row r="3203" spans="1:4" x14ac:dyDescent="0.35">
      <c r="A3203" s="3">
        <v>38453</v>
      </c>
      <c r="B3203" s="2">
        <v>4.45</v>
      </c>
      <c r="C3203" s="2">
        <v>4.7300000000000004</v>
      </c>
      <c r="D3203">
        <f t="shared" si="53"/>
        <v>2005</v>
      </c>
    </row>
    <row r="3204" spans="1:4" x14ac:dyDescent="0.35">
      <c r="A3204" s="3">
        <v>38454</v>
      </c>
      <c r="B3204" s="2">
        <v>4.38</v>
      </c>
      <c r="C3204" s="2">
        <v>4.66</v>
      </c>
      <c r="D3204">
        <f t="shared" ref="D3204:D3267" si="54">YEAR(A3204)</f>
        <v>2005</v>
      </c>
    </row>
    <row r="3205" spans="1:4" x14ac:dyDescent="0.35">
      <c r="A3205" s="3">
        <v>38455</v>
      </c>
      <c r="B3205" s="2">
        <v>4.38</v>
      </c>
      <c r="C3205" s="2">
        <v>4.68</v>
      </c>
      <c r="D3205">
        <f t="shared" si="54"/>
        <v>2005</v>
      </c>
    </row>
    <row r="3206" spans="1:4" x14ac:dyDescent="0.35">
      <c r="A3206" s="3">
        <v>38456</v>
      </c>
      <c r="B3206" s="2">
        <v>4.37</v>
      </c>
      <c r="C3206" s="2">
        <v>4.7300000000000004</v>
      </c>
      <c r="D3206">
        <f t="shared" si="54"/>
        <v>2005</v>
      </c>
    </row>
    <row r="3207" spans="1:4" x14ac:dyDescent="0.35">
      <c r="A3207" s="3">
        <v>38457</v>
      </c>
      <c r="B3207" s="2">
        <v>4.2699999999999996</v>
      </c>
      <c r="C3207" s="2">
        <v>4.66</v>
      </c>
      <c r="D3207">
        <f t="shared" si="54"/>
        <v>2005</v>
      </c>
    </row>
    <row r="3208" spans="1:4" x14ac:dyDescent="0.35">
      <c r="A3208" s="3">
        <v>38460</v>
      </c>
      <c r="B3208" s="2">
        <v>4.2699999999999996</v>
      </c>
      <c r="C3208" s="2">
        <v>4.62</v>
      </c>
      <c r="D3208">
        <f t="shared" si="54"/>
        <v>2005</v>
      </c>
    </row>
    <row r="3209" spans="1:4" x14ac:dyDescent="0.35">
      <c r="A3209" s="3">
        <v>38461</v>
      </c>
      <c r="B3209" s="2">
        <v>4.21</v>
      </c>
      <c r="C3209" s="2">
        <v>4.53</v>
      </c>
      <c r="D3209">
        <f t="shared" si="54"/>
        <v>2005</v>
      </c>
    </row>
    <row r="3210" spans="1:4" x14ac:dyDescent="0.35">
      <c r="A3210" s="3">
        <v>38462</v>
      </c>
      <c r="B3210" s="2">
        <v>4.22</v>
      </c>
      <c r="C3210" s="2">
        <v>4.59</v>
      </c>
      <c r="D3210">
        <f t="shared" si="54"/>
        <v>2005</v>
      </c>
    </row>
    <row r="3211" spans="1:4" x14ac:dyDescent="0.35">
      <c r="A3211" s="3">
        <v>38463</v>
      </c>
      <c r="B3211" s="2">
        <v>4.32</v>
      </c>
      <c r="C3211" s="2">
        <v>4.62</v>
      </c>
      <c r="D3211">
        <f t="shared" si="54"/>
        <v>2005</v>
      </c>
    </row>
    <row r="3212" spans="1:4" x14ac:dyDescent="0.35">
      <c r="A3212" s="3">
        <v>38464</v>
      </c>
      <c r="B3212" s="2">
        <v>4.26</v>
      </c>
      <c r="C3212" s="2">
        <v>4.5999999999999996</v>
      </c>
      <c r="D3212">
        <f t="shared" si="54"/>
        <v>2005</v>
      </c>
    </row>
    <row r="3213" spans="1:4" x14ac:dyDescent="0.35">
      <c r="A3213" s="3">
        <v>38467</v>
      </c>
      <c r="B3213" s="2">
        <v>4.26</v>
      </c>
      <c r="C3213" s="2">
        <v>4.54</v>
      </c>
      <c r="D3213">
        <f t="shared" si="54"/>
        <v>2005</v>
      </c>
    </row>
    <row r="3214" spans="1:4" x14ac:dyDescent="0.35">
      <c r="A3214" s="3">
        <v>38468</v>
      </c>
      <c r="B3214" s="2">
        <v>4.28</v>
      </c>
      <c r="C3214" s="2">
        <v>4.59</v>
      </c>
      <c r="D3214">
        <f t="shared" si="54"/>
        <v>2005</v>
      </c>
    </row>
    <row r="3215" spans="1:4" x14ac:dyDescent="0.35">
      <c r="A3215" s="3">
        <v>38469</v>
      </c>
      <c r="B3215" s="2">
        <v>4.25</v>
      </c>
      <c r="C3215" s="2">
        <v>4.57</v>
      </c>
      <c r="D3215">
        <f t="shared" si="54"/>
        <v>2005</v>
      </c>
    </row>
    <row r="3216" spans="1:4" x14ac:dyDescent="0.35">
      <c r="A3216" s="3">
        <v>38470</v>
      </c>
      <c r="B3216" s="2">
        <v>4.1900000000000004</v>
      </c>
      <c r="C3216" s="2">
        <v>4.5199999999999996</v>
      </c>
      <c r="D3216">
        <f t="shared" si="54"/>
        <v>2005</v>
      </c>
    </row>
    <row r="3217" spans="1:4" x14ac:dyDescent="0.35">
      <c r="A3217" s="3">
        <v>38471</v>
      </c>
      <c r="B3217" s="2">
        <v>4.21</v>
      </c>
      <c r="C3217" s="2">
        <v>4.53</v>
      </c>
      <c r="D3217">
        <f t="shared" si="54"/>
        <v>2005</v>
      </c>
    </row>
    <row r="3218" spans="1:4" x14ac:dyDescent="0.35">
      <c r="A3218" s="3">
        <v>38474</v>
      </c>
      <c r="B3218" s="2">
        <v>4.21</v>
      </c>
      <c r="C3218" s="2">
        <v>4.53</v>
      </c>
      <c r="D3218">
        <f t="shared" si="54"/>
        <v>2005</v>
      </c>
    </row>
    <row r="3219" spans="1:4" x14ac:dyDescent="0.35">
      <c r="A3219" s="3">
        <v>38475</v>
      </c>
      <c r="B3219" s="2">
        <v>4.21</v>
      </c>
      <c r="C3219" s="2">
        <v>4.49</v>
      </c>
      <c r="D3219">
        <f t="shared" si="54"/>
        <v>2005</v>
      </c>
    </row>
    <row r="3220" spans="1:4" x14ac:dyDescent="0.35">
      <c r="A3220" s="3">
        <v>38476</v>
      </c>
      <c r="B3220" s="2">
        <v>4.2</v>
      </c>
      <c r="C3220" s="2">
        <v>4.5999999999999996</v>
      </c>
      <c r="D3220">
        <f t="shared" si="54"/>
        <v>2005</v>
      </c>
    </row>
    <row r="3221" spans="1:4" x14ac:dyDescent="0.35">
      <c r="A3221" s="3">
        <v>38477</v>
      </c>
      <c r="B3221" s="2">
        <v>4.1900000000000004</v>
      </c>
      <c r="C3221" s="2">
        <v>4.5999999999999996</v>
      </c>
      <c r="D3221">
        <f t="shared" si="54"/>
        <v>2005</v>
      </c>
    </row>
    <row r="3222" spans="1:4" x14ac:dyDescent="0.35">
      <c r="A3222" s="3">
        <v>38478</v>
      </c>
      <c r="B3222" s="2">
        <v>4.28</v>
      </c>
      <c r="C3222" s="2">
        <v>4.62</v>
      </c>
      <c r="D3222">
        <f t="shared" si="54"/>
        <v>2005</v>
      </c>
    </row>
    <row r="3223" spans="1:4" x14ac:dyDescent="0.35">
      <c r="A3223" s="3">
        <v>38481</v>
      </c>
      <c r="B3223" s="2">
        <v>4.29</v>
      </c>
      <c r="C3223" s="2">
        <v>4.6399999999999997</v>
      </c>
      <c r="D3223">
        <f t="shared" si="54"/>
        <v>2005</v>
      </c>
    </row>
    <row r="3224" spans="1:4" x14ac:dyDescent="0.35">
      <c r="A3224" s="3">
        <v>38482</v>
      </c>
      <c r="B3224" s="2">
        <v>4.2300000000000004</v>
      </c>
      <c r="C3224" s="2">
        <v>4.5999999999999996</v>
      </c>
      <c r="D3224">
        <f t="shared" si="54"/>
        <v>2005</v>
      </c>
    </row>
    <row r="3225" spans="1:4" x14ac:dyDescent="0.35">
      <c r="A3225" s="3">
        <v>38483</v>
      </c>
      <c r="B3225" s="2">
        <v>4.21</v>
      </c>
      <c r="C3225" s="2">
        <v>4.54</v>
      </c>
      <c r="D3225">
        <f t="shared" si="54"/>
        <v>2005</v>
      </c>
    </row>
    <row r="3226" spans="1:4" x14ac:dyDescent="0.35">
      <c r="A3226" s="3">
        <v>38484</v>
      </c>
      <c r="B3226" s="2">
        <v>4.18</v>
      </c>
      <c r="C3226" s="2">
        <v>4.54</v>
      </c>
      <c r="D3226">
        <f t="shared" si="54"/>
        <v>2005</v>
      </c>
    </row>
    <row r="3227" spans="1:4" x14ac:dyDescent="0.35">
      <c r="A3227" s="3">
        <v>38485</v>
      </c>
      <c r="B3227" s="2">
        <v>4.12</v>
      </c>
      <c r="C3227" s="2">
        <v>4.4800000000000004</v>
      </c>
      <c r="D3227">
        <f t="shared" si="54"/>
        <v>2005</v>
      </c>
    </row>
    <row r="3228" spans="1:4" x14ac:dyDescent="0.35">
      <c r="A3228" s="3">
        <v>38488</v>
      </c>
      <c r="B3228" s="2">
        <v>4.13</v>
      </c>
      <c r="C3228" s="2">
        <v>4.49</v>
      </c>
      <c r="D3228">
        <f t="shared" si="54"/>
        <v>2005</v>
      </c>
    </row>
    <row r="3229" spans="1:4" x14ac:dyDescent="0.35">
      <c r="A3229" s="3">
        <v>38489</v>
      </c>
      <c r="B3229" s="2">
        <v>4.12</v>
      </c>
      <c r="C3229" s="2">
        <v>4.47</v>
      </c>
      <c r="D3229">
        <f t="shared" si="54"/>
        <v>2005</v>
      </c>
    </row>
    <row r="3230" spans="1:4" x14ac:dyDescent="0.35">
      <c r="A3230" s="3">
        <v>38490</v>
      </c>
      <c r="B3230" s="2">
        <v>4.07</v>
      </c>
      <c r="C3230" s="2">
        <v>4.42</v>
      </c>
      <c r="D3230">
        <f t="shared" si="54"/>
        <v>2005</v>
      </c>
    </row>
    <row r="3231" spans="1:4" x14ac:dyDescent="0.35">
      <c r="A3231" s="3">
        <v>38491</v>
      </c>
      <c r="B3231" s="2">
        <v>4.1100000000000003</v>
      </c>
      <c r="C3231" s="2">
        <v>4.4400000000000004</v>
      </c>
      <c r="D3231">
        <f t="shared" si="54"/>
        <v>2005</v>
      </c>
    </row>
    <row r="3232" spans="1:4" x14ac:dyDescent="0.35">
      <c r="A3232" s="3">
        <v>38492</v>
      </c>
      <c r="B3232" s="2">
        <v>4.13</v>
      </c>
      <c r="C3232" s="2">
        <v>4.4400000000000004</v>
      </c>
      <c r="D3232">
        <f t="shared" si="54"/>
        <v>2005</v>
      </c>
    </row>
    <row r="3233" spans="1:4" x14ac:dyDescent="0.35">
      <c r="A3233" s="3">
        <v>38495</v>
      </c>
      <c r="B3233" s="2">
        <v>4.07</v>
      </c>
      <c r="C3233" s="2">
        <v>4.38</v>
      </c>
      <c r="D3233">
        <f t="shared" si="54"/>
        <v>2005</v>
      </c>
    </row>
    <row r="3234" spans="1:4" x14ac:dyDescent="0.35">
      <c r="A3234" s="3">
        <v>38496</v>
      </c>
      <c r="B3234" s="2">
        <v>4.04</v>
      </c>
      <c r="C3234" s="2">
        <v>4.3499999999999996</v>
      </c>
      <c r="D3234">
        <f t="shared" si="54"/>
        <v>2005</v>
      </c>
    </row>
    <row r="3235" spans="1:4" x14ac:dyDescent="0.35">
      <c r="A3235" s="3">
        <v>38497</v>
      </c>
      <c r="B3235" s="2">
        <v>4.08</v>
      </c>
      <c r="C3235" s="2">
        <v>4.4000000000000004</v>
      </c>
      <c r="D3235">
        <f t="shared" si="54"/>
        <v>2005</v>
      </c>
    </row>
    <row r="3236" spans="1:4" x14ac:dyDescent="0.35">
      <c r="A3236" s="3">
        <v>38498</v>
      </c>
      <c r="B3236" s="2">
        <v>4.08</v>
      </c>
      <c r="C3236" s="2">
        <v>4.45</v>
      </c>
      <c r="D3236">
        <f t="shared" si="54"/>
        <v>2005</v>
      </c>
    </row>
    <row r="3237" spans="1:4" x14ac:dyDescent="0.35">
      <c r="A3237" s="3">
        <v>38499</v>
      </c>
      <c r="B3237" s="2">
        <v>4.08</v>
      </c>
      <c r="C3237" s="2">
        <v>4.45</v>
      </c>
      <c r="D3237">
        <f t="shared" si="54"/>
        <v>2005</v>
      </c>
    </row>
    <row r="3238" spans="1:4" x14ac:dyDescent="0.35">
      <c r="A3238" s="3">
        <v>38502</v>
      </c>
      <c r="B3238" s="2" t="s">
        <v>9</v>
      </c>
      <c r="C3238" s="2" t="s">
        <v>9</v>
      </c>
      <c r="D3238">
        <f t="shared" si="54"/>
        <v>2005</v>
      </c>
    </row>
    <row r="3239" spans="1:4" x14ac:dyDescent="0.35">
      <c r="A3239" s="3">
        <v>38503</v>
      </c>
      <c r="B3239" s="2">
        <v>4</v>
      </c>
      <c r="C3239" s="2">
        <v>4.3600000000000003</v>
      </c>
      <c r="D3239">
        <f t="shared" si="54"/>
        <v>2005</v>
      </c>
    </row>
    <row r="3240" spans="1:4" x14ac:dyDescent="0.35">
      <c r="A3240" s="3">
        <v>38504</v>
      </c>
      <c r="B3240" s="2">
        <v>3.91</v>
      </c>
      <c r="C3240" s="2">
        <v>4.2699999999999996</v>
      </c>
      <c r="D3240">
        <f t="shared" si="54"/>
        <v>2005</v>
      </c>
    </row>
    <row r="3241" spans="1:4" x14ac:dyDescent="0.35">
      <c r="A3241" s="3">
        <v>38505</v>
      </c>
      <c r="B3241" s="2">
        <v>3.89</v>
      </c>
      <c r="C3241" s="2">
        <v>4.2</v>
      </c>
      <c r="D3241">
        <f t="shared" si="54"/>
        <v>2005</v>
      </c>
    </row>
    <row r="3242" spans="1:4" x14ac:dyDescent="0.35">
      <c r="A3242" s="3">
        <v>38506</v>
      </c>
      <c r="B3242" s="2">
        <v>3.98</v>
      </c>
      <c r="C3242" s="2">
        <v>4.26</v>
      </c>
      <c r="D3242">
        <f t="shared" si="54"/>
        <v>2005</v>
      </c>
    </row>
    <row r="3243" spans="1:4" x14ac:dyDescent="0.35">
      <c r="A3243" s="3">
        <v>38509</v>
      </c>
      <c r="B3243" s="2">
        <v>3.96</v>
      </c>
      <c r="C3243" s="2">
        <v>4.2300000000000004</v>
      </c>
      <c r="D3243">
        <f t="shared" si="54"/>
        <v>2005</v>
      </c>
    </row>
    <row r="3244" spans="1:4" x14ac:dyDescent="0.35">
      <c r="A3244" s="3">
        <v>38510</v>
      </c>
      <c r="B3244" s="2">
        <v>3.92</v>
      </c>
      <c r="C3244" s="2">
        <v>4.18</v>
      </c>
      <c r="D3244">
        <f t="shared" si="54"/>
        <v>2005</v>
      </c>
    </row>
    <row r="3245" spans="1:4" x14ac:dyDescent="0.35">
      <c r="A3245" s="3">
        <v>38511</v>
      </c>
      <c r="B3245" s="2">
        <v>3.95</v>
      </c>
      <c r="C3245" s="2">
        <v>4.24</v>
      </c>
      <c r="D3245">
        <f t="shared" si="54"/>
        <v>2005</v>
      </c>
    </row>
    <row r="3246" spans="1:4" x14ac:dyDescent="0.35">
      <c r="A3246" s="3">
        <v>38512</v>
      </c>
      <c r="B3246" s="2">
        <v>3.98</v>
      </c>
      <c r="C3246" s="2">
        <v>4.2300000000000004</v>
      </c>
      <c r="D3246">
        <f t="shared" si="54"/>
        <v>2005</v>
      </c>
    </row>
    <row r="3247" spans="1:4" x14ac:dyDescent="0.35">
      <c r="A3247" s="3">
        <v>38513</v>
      </c>
      <c r="B3247" s="2">
        <v>4.05</v>
      </c>
      <c r="C3247" s="2">
        <v>4.3</v>
      </c>
      <c r="D3247">
        <f t="shared" si="54"/>
        <v>2005</v>
      </c>
    </row>
    <row r="3248" spans="1:4" x14ac:dyDescent="0.35">
      <c r="A3248" s="3">
        <v>38516</v>
      </c>
      <c r="B3248" s="2">
        <v>4.09</v>
      </c>
      <c r="C3248" s="2">
        <v>4.3899999999999997</v>
      </c>
      <c r="D3248">
        <f t="shared" si="54"/>
        <v>2005</v>
      </c>
    </row>
    <row r="3249" spans="1:4" x14ac:dyDescent="0.35">
      <c r="A3249" s="3">
        <v>38517</v>
      </c>
      <c r="B3249" s="2">
        <v>4.13</v>
      </c>
      <c r="C3249" s="2">
        <v>4.41</v>
      </c>
      <c r="D3249">
        <f t="shared" si="54"/>
        <v>2005</v>
      </c>
    </row>
    <row r="3250" spans="1:4" x14ac:dyDescent="0.35">
      <c r="A3250" s="3">
        <v>38518</v>
      </c>
      <c r="B3250" s="2">
        <v>4.12</v>
      </c>
      <c r="C3250" s="2">
        <v>4.4400000000000004</v>
      </c>
      <c r="D3250">
        <f t="shared" si="54"/>
        <v>2005</v>
      </c>
    </row>
    <row r="3251" spans="1:4" x14ac:dyDescent="0.35">
      <c r="A3251" s="3">
        <v>38519</v>
      </c>
      <c r="B3251" s="2">
        <v>4.09</v>
      </c>
      <c r="C3251" s="2">
        <v>4.3600000000000003</v>
      </c>
      <c r="D3251">
        <f t="shared" si="54"/>
        <v>2005</v>
      </c>
    </row>
    <row r="3252" spans="1:4" x14ac:dyDescent="0.35">
      <c r="A3252" s="3">
        <v>38520</v>
      </c>
      <c r="B3252" s="2">
        <v>4.09</v>
      </c>
      <c r="C3252" s="2">
        <v>4.3499999999999996</v>
      </c>
      <c r="D3252">
        <f t="shared" si="54"/>
        <v>2005</v>
      </c>
    </row>
    <row r="3253" spans="1:4" x14ac:dyDescent="0.35">
      <c r="A3253" s="3">
        <v>38523</v>
      </c>
      <c r="B3253" s="2">
        <v>4.1100000000000003</v>
      </c>
      <c r="C3253" s="2">
        <v>4.34</v>
      </c>
      <c r="D3253">
        <f t="shared" si="54"/>
        <v>2005</v>
      </c>
    </row>
    <row r="3254" spans="1:4" x14ac:dyDescent="0.35">
      <c r="A3254" s="3">
        <v>38524</v>
      </c>
      <c r="B3254" s="2">
        <v>4.0599999999999996</v>
      </c>
      <c r="C3254" s="2">
        <v>4.32</v>
      </c>
      <c r="D3254">
        <f t="shared" si="54"/>
        <v>2005</v>
      </c>
    </row>
    <row r="3255" spans="1:4" x14ac:dyDescent="0.35">
      <c r="A3255" s="3">
        <v>38525</v>
      </c>
      <c r="B3255" s="2">
        <v>3.95</v>
      </c>
      <c r="C3255" s="2">
        <v>4.2300000000000004</v>
      </c>
      <c r="D3255">
        <f t="shared" si="54"/>
        <v>2005</v>
      </c>
    </row>
    <row r="3256" spans="1:4" x14ac:dyDescent="0.35">
      <c r="A3256" s="3">
        <v>38526</v>
      </c>
      <c r="B3256" s="2">
        <v>3.96</v>
      </c>
      <c r="C3256" s="2">
        <v>4.2699999999999996</v>
      </c>
      <c r="D3256">
        <f t="shared" si="54"/>
        <v>2005</v>
      </c>
    </row>
    <row r="3257" spans="1:4" x14ac:dyDescent="0.35">
      <c r="A3257" s="3">
        <v>38527</v>
      </c>
      <c r="B3257" s="2">
        <v>3.92</v>
      </c>
      <c r="C3257" s="2">
        <v>4.2300000000000004</v>
      </c>
      <c r="D3257">
        <f t="shared" si="54"/>
        <v>2005</v>
      </c>
    </row>
    <row r="3258" spans="1:4" x14ac:dyDescent="0.35">
      <c r="A3258" s="3">
        <v>38530</v>
      </c>
      <c r="B3258" s="2">
        <v>3.9</v>
      </c>
      <c r="C3258" s="2">
        <v>4.25</v>
      </c>
      <c r="D3258">
        <f t="shared" si="54"/>
        <v>2005</v>
      </c>
    </row>
    <row r="3259" spans="1:4" x14ac:dyDescent="0.35">
      <c r="A3259" s="3">
        <v>38531</v>
      </c>
      <c r="B3259" s="2">
        <v>3.97</v>
      </c>
      <c r="C3259" s="2">
        <v>4.22</v>
      </c>
      <c r="D3259">
        <f t="shared" si="54"/>
        <v>2005</v>
      </c>
    </row>
    <row r="3260" spans="1:4" x14ac:dyDescent="0.35">
      <c r="A3260" s="3">
        <v>38532</v>
      </c>
      <c r="B3260" s="2">
        <v>3.99</v>
      </c>
      <c r="C3260" s="2">
        <v>4.24</v>
      </c>
      <c r="D3260">
        <f t="shared" si="54"/>
        <v>2005</v>
      </c>
    </row>
    <row r="3261" spans="1:4" x14ac:dyDescent="0.35">
      <c r="A3261" s="3">
        <v>38533</v>
      </c>
      <c r="B3261" s="2">
        <v>3.94</v>
      </c>
      <c r="C3261" s="2">
        <v>4.1900000000000004</v>
      </c>
      <c r="D3261">
        <f t="shared" si="54"/>
        <v>2005</v>
      </c>
    </row>
    <row r="3262" spans="1:4" x14ac:dyDescent="0.35">
      <c r="A3262" s="3">
        <v>38534</v>
      </c>
      <c r="B3262" s="2">
        <v>4.0599999999999996</v>
      </c>
      <c r="C3262" s="2">
        <v>4.28</v>
      </c>
      <c r="D3262">
        <f t="shared" si="54"/>
        <v>2005</v>
      </c>
    </row>
    <row r="3263" spans="1:4" x14ac:dyDescent="0.35">
      <c r="A3263" s="3">
        <v>38537</v>
      </c>
      <c r="B3263" s="2" t="s">
        <v>9</v>
      </c>
      <c r="C3263" s="2" t="s">
        <v>9</v>
      </c>
      <c r="D3263">
        <f t="shared" si="54"/>
        <v>2005</v>
      </c>
    </row>
    <row r="3264" spans="1:4" x14ac:dyDescent="0.35">
      <c r="A3264" s="3">
        <v>38538</v>
      </c>
      <c r="B3264" s="2">
        <v>4.1100000000000003</v>
      </c>
      <c r="C3264" s="2">
        <v>4.34</v>
      </c>
      <c r="D3264">
        <f t="shared" si="54"/>
        <v>2005</v>
      </c>
    </row>
    <row r="3265" spans="1:4" x14ac:dyDescent="0.35">
      <c r="A3265" s="3">
        <v>38539</v>
      </c>
      <c r="B3265" s="2">
        <v>4.08</v>
      </c>
      <c r="C3265" s="2">
        <v>4.3099999999999996</v>
      </c>
      <c r="D3265">
        <f t="shared" si="54"/>
        <v>2005</v>
      </c>
    </row>
    <row r="3266" spans="1:4" x14ac:dyDescent="0.35">
      <c r="A3266" s="3">
        <v>38540</v>
      </c>
      <c r="B3266" s="2">
        <v>4.05</v>
      </c>
      <c r="C3266" s="2">
        <v>4.28</v>
      </c>
      <c r="D3266">
        <f t="shared" si="54"/>
        <v>2005</v>
      </c>
    </row>
    <row r="3267" spans="1:4" x14ac:dyDescent="0.35">
      <c r="A3267" s="3">
        <v>38541</v>
      </c>
      <c r="B3267" s="2">
        <v>4.1100000000000003</v>
      </c>
      <c r="C3267" s="2">
        <v>4.33</v>
      </c>
      <c r="D3267">
        <f t="shared" si="54"/>
        <v>2005</v>
      </c>
    </row>
    <row r="3268" spans="1:4" x14ac:dyDescent="0.35">
      <c r="A3268" s="3">
        <v>38544</v>
      </c>
      <c r="B3268" s="2">
        <v>4.1100000000000003</v>
      </c>
      <c r="C3268" s="2">
        <v>4.3</v>
      </c>
      <c r="D3268">
        <f t="shared" ref="D3268:D3331" si="55">YEAR(A3268)</f>
        <v>2005</v>
      </c>
    </row>
    <row r="3269" spans="1:4" x14ac:dyDescent="0.35">
      <c r="A3269" s="3">
        <v>38545</v>
      </c>
      <c r="B3269" s="2">
        <v>4.1500000000000004</v>
      </c>
      <c r="C3269" s="2">
        <v>4.3600000000000003</v>
      </c>
      <c r="D3269">
        <f t="shared" si="55"/>
        <v>2005</v>
      </c>
    </row>
    <row r="3270" spans="1:4" x14ac:dyDescent="0.35">
      <c r="A3270" s="3">
        <v>38546</v>
      </c>
      <c r="B3270" s="2">
        <v>4.17</v>
      </c>
      <c r="C3270" s="2">
        <v>4.38</v>
      </c>
      <c r="D3270">
        <f t="shared" si="55"/>
        <v>2005</v>
      </c>
    </row>
    <row r="3271" spans="1:4" x14ac:dyDescent="0.35">
      <c r="A3271" s="3">
        <v>38547</v>
      </c>
      <c r="B3271" s="2">
        <v>4.1900000000000004</v>
      </c>
      <c r="C3271" s="2">
        <v>4.4000000000000004</v>
      </c>
      <c r="D3271">
        <f t="shared" si="55"/>
        <v>2005</v>
      </c>
    </row>
    <row r="3272" spans="1:4" x14ac:dyDescent="0.35">
      <c r="A3272" s="3">
        <v>38548</v>
      </c>
      <c r="B3272" s="2">
        <v>4.18</v>
      </c>
      <c r="C3272" s="2">
        <v>4.3899999999999997</v>
      </c>
      <c r="D3272">
        <f t="shared" si="55"/>
        <v>2005</v>
      </c>
    </row>
    <row r="3273" spans="1:4" x14ac:dyDescent="0.35">
      <c r="A3273" s="3">
        <v>38551</v>
      </c>
      <c r="B3273" s="2">
        <v>4.22</v>
      </c>
      <c r="C3273" s="2">
        <v>4.4400000000000004</v>
      </c>
      <c r="D3273">
        <f t="shared" si="55"/>
        <v>2005</v>
      </c>
    </row>
    <row r="3274" spans="1:4" x14ac:dyDescent="0.35">
      <c r="A3274" s="3">
        <v>38552</v>
      </c>
      <c r="B3274" s="2">
        <v>4.2</v>
      </c>
      <c r="C3274" s="2">
        <v>4.41</v>
      </c>
      <c r="D3274">
        <f t="shared" si="55"/>
        <v>2005</v>
      </c>
    </row>
    <row r="3275" spans="1:4" x14ac:dyDescent="0.35">
      <c r="A3275" s="3">
        <v>38553</v>
      </c>
      <c r="B3275" s="2">
        <v>4.17</v>
      </c>
      <c r="C3275" s="2">
        <v>4.37</v>
      </c>
      <c r="D3275">
        <f t="shared" si="55"/>
        <v>2005</v>
      </c>
    </row>
    <row r="3276" spans="1:4" x14ac:dyDescent="0.35">
      <c r="A3276" s="3">
        <v>38554</v>
      </c>
      <c r="B3276" s="2">
        <v>4.28</v>
      </c>
      <c r="C3276" s="2">
        <v>4.4800000000000004</v>
      </c>
      <c r="D3276">
        <f t="shared" si="55"/>
        <v>2005</v>
      </c>
    </row>
    <row r="3277" spans="1:4" x14ac:dyDescent="0.35">
      <c r="A3277" s="3">
        <v>38555</v>
      </c>
      <c r="B3277" s="2">
        <v>4.2300000000000004</v>
      </c>
      <c r="C3277" s="2">
        <v>4.3899999999999997</v>
      </c>
      <c r="D3277">
        <f t="shared" si="55"/>
        <v>2005</v>
      </c>
    </row>
    <row r="3278" spans="1:4" x14ac:dyDescent="0.35">
      <c r="A3278" s="3">
        <v>38558</v>
      </c>
      <c r="B3278" s="2">
        <v>4.25</v>
      </c>
      <c r="C3278" s="2">
        <v>4.4400000000000004</v>
      </c>
      <c r="D3278">
        <f t="shared" si="55"/>
        <v>2005</v>
      </c>
    </row>
    <row r="3279" spans="1:4" x14ac:dyDescent="0.35">
      <c r="A3279" s="3">
        <v>38559</v>
      </c>
      <c r="B3279" s="2">
        <v>4.24</v>
      </c>
      <c r="C3279" s="2">
        <v>4.4400000000000004</v>
      </c>
      <c r="D3279">
        <f t="shared" si="55"/>
        <v>2005</v>
      </c>
    </row>
    <row r="3280" spans="1:4" x14ac:dyDescent="0.35">
      <c r="A3280" s="3">
        <v>38560</v>
      </c>
      <c r="B3280" s="2">
        <v>4.2699999999999996</v>
      </c>
      <c r="C3280" s="2">
        <v>4.42</v>
      </c>
      <c r="D3280">
        <f t="shared" si="55"/>
        <v>2005</v>
      </c>
    </row>
    <row r="3281" spans="1:4" x14ac:dyDescent="0.35">
      <c r="A3281" s="3">
        <v>38561</v>
      </c>
      <c r="B3281" s="2">
        <v>4.2</v>
      </c>
      <c r="C3281" s="2">
        <v>4.38</v>
      </c>
      <c r="D3281">
        <f t="shared" si="55"/>
        <v>2005</v>
      </c>
    </row>
    <row r="3282" spans="1:4" x14ac:dyDescent="0.35">
      <c r="A3282" s="3">
        <v>38562</v>
      </c>
      <c r="B3282" s="2">
        <v>4.28</v>
      </c>
      <c r="C3282" s="2">
        <v>4.42</v>
      </c>
      <c r="D3282">
        <f t="shared" si="55"/>
        <v>2005</v>
      </c>
    </row>
    <row r="3283" spans="1:4" x14ac:dyDescent="0.35">
      <c r="A3283" s="3">
        <v>38565</v>
      </c>
      <c r="B3283" s="2">
        <v>4.32</v>
      </c>
      <c r="C3283" s="2">
        <v>4.46</v>
      </c>
      <c r="D3283">
        <f t="shared" si="55"/>
        <v>2005</v>
      </c>
    </row>
    <row r="3284" spans="1:4" x14ac:dyDescent="0.35">
      <c r="A3284" s="3">
        <v>38566</v>
      </c>
      <c r="B3284" s="2">
        <v>4.34</v>
      </c>
      <c r="C3284" s="2">
        <v>4.5199999999999996</v>
      </c>
      <c r="D3284">
        <f t="shared" si="55"/>
        <v>2005</v>
      </c>
    </row>
    <row r="3285" spans="1:4" x14ac:dyDescent="0.35">
      <c r="A3285" s="3">
        <v>38567</v>
      </c>
      <c r="B3285" s="2">
        <v>4.3</v>
      </c>
      <c r="C3285" s="2">
        <v>4.4800000000000004</v>
      </c>
      <c r="D3285">
        <f t="shared" si="55"/>
        <v>2005</v>
      </c>
    </row>
    <row r="3286" spans="1:4" x14ac:dyDescent="0.35">
      <c r="A3286" s="3">
        <v>38568</v>
      </c>
      <c r="B3286" s="2">
        <v>4.32</v>
      </c>
      <c r="C3286" s="2">
        <v>4.5</v>
      </c>
      <c r="D3286">
        <f t="shared" si="55"/>
        <v>2005</v>
      </c>
    </row>
    <row r="3287" spans="1:4" x14ac:dyDescent="0.35">
      <c r="A3287" s="3">
        <v>38569</v>
      </c>
      <c r="B3287" s="2">
        <v>4.4000000000000004</v>
      </c>
      <c r="C3287" s="2">
        <v>4.5599999999999996</v>
      </c>
      <c r="D3287">
        <f t="shared" si="55"/>
        <v>2005</v>
      </c>
    </row>
    <row r="3288" spans="1:4" x14ac:dyDescent="0.35">
      <c r="A3288" s="3">
        <v>38572</v>
      </c>
      <c r="B3288" s="2">
        <v>4.42</v>
      </c>
      <c r="C3288" s="2">
        <v>4.58</v>
      </c>
      <c r="D3288">
        <f t="shared" si="55"/>
        <v>2005</v>
      </c>
    </row>
    <row r="3289" spans="1:4" x14ac:dyDescent="0.35">
      <c r="A3289" s="3">
        <v>38573</v>
      </c>
      <c r="B3289" s="2">
        <v>4.41</v>
      </c>
      <c r="C3289" s="2">
        <v>4.5599999999999996</v>
      </c>
      <c r="D3289">
        <f t="shared" si="55"/>
        <v>2005</v>
      </c>
    </row>
    <row r="3290" spans="1:4" x14ac:dyDescent="0.35">
      <c r="A3290" s="3">
        <v>38574</v>
      </c>
      <c r="B3290" s="2">
        <v>4.4000000000000004</v>
      </c>
      <c r="C3290" s="2">
        <v>4.5599999999999996</v>
      </c>
      <c r="D3290">
        <f t="shared" si="55"/>
        <v>2005</v>
      </c>
    </row>
    <row r="3291" spans="1:4" x14ac:dyDescent="0.35">
      <c r="A3291" s="3">
        <v>38575</v>
      </c>
      <c r="B3291" s="2">
        <v>4.32</v>
      </c>
      <c r="C3291" s="2">
        <v>4.51</v>
      </c>
      <c r="D3291">
        <f t="shared" si="55"/>
        <v>2005</v>
      </c>
    </row>
    <row r="3292" spans="1:4" x14ac:dyDescent="0.35">
      <c r="A3292" s="3">
        <v>38576</v>
      </c>
      <c r="B3292" s="2">
        <v>4.24</v>
      </c>
      <c r="C3292" s="2">
        <v>4.42</v>
      </c>
      <c r="D3292">
        <f t="shared" si="55"/>
        <v>2005</v>
      </c>
    </row>
    <row r="3293" spans="1:4" x14ac:dyDescent="0.35">
      <c r="A3293" s="3">
        <v>38579</v>
      </c>
      <c r="B3293" s="2">
        <v>4.2699999999999996</v>
      </c>
      <c r="C3293" s="2">
        <v>4.45</v>
      </c>
      <c r="D3293">
        <f t="shared" si="55"/>
        <v>2005</v>
      </c>
    </row>
    <row r="3294" spans="1:4" x14ac:dyDescent="0.35">
      <c r="A3294" s="3">
        <v>38580</v>
      </c>
      <c r="B3294" s="2">
        <v>4.2300000000000004</v>
      </c>
      <c r="C3294" s="2">
        <v>4.41</v>
      </c>
      <c r="D3294">
        <f t="shared" si="55"/>
        <v>2005</v>
      </c>
    </row>
    <row r="3295" spans="1:4" x14ac:dyDescent="0.35">
      <c r="A3295" s="3">
        <v>38581</v>
      </c>
      <c r="B3295" s="2">
        <v>4.28</v>
      </c>
      <c r="C3295" s="2">
        <v>4.49</v>
      </c>
      <c r="D3295">
        <f t="shared" si="55"/>
        <v>2005</v>
      </c>
    </row>
    <row r="3296" spans="1:4" x14ac:dyDescent="0.35">
      <c r="A3296" s="3">
        <v>38582</v>
      </c>
      <c r="B3296" s="2">
        <v>4.21</v>
      </c>
      <c r="C3296" s="2">
        <v>4.4000000000000004</v>
      </c>
      <c r="D3296">
        <f t="shared" si="55"/>
        <v>2005</v>
      </c>
    </row>
    <row r="3297" spans="1:4" x14ac:dyDescent="0.35">
      <c r="A3297" s="3">
        <v>38583</v>
      </c>
      <c r="B3297" s="2">
        <v>4.21</v>
      </c>
      <c r="C3297" s="2">
        <v>4.4000000000000004</v>
      </c>
      <c r="D3297">
        <f t="shared" si="55"/>
        <v>2005</v>
      </c>
    </row>
    <row r="3298" spans="1:4" x14ac:dyDescent="0.35">
      <c r="A3298" s="3">
        <v>38586</v>
      </c>
      <c r="B3298" s="2">
        <v>4.22</v>
      </c>
      <c r="C3298" s="2">
        <v>4.4000000000000004</v>
      </c>
      <c r="D3298">
        <f t="shared" si="55"/>
        <v>2005</v>
      </c>
    </row>
    <row r="3299" spans="1:4" x14ac:dyDescent="0.35">
      <c r="A3299" s="3">
        <v>38587</v>
      </c>
      <c r="B3299" s="2">
        <v>4.2</v>
      </c>
      <c r="C3299" s="2">
        <v>4.3899999999999997</v>
      </c>
      <c r="D3299">
        <f t="shared" si="55"/>
        <v>2005</v>
      </c>
    </row>
    <row r="3300" spans="1:4" x14ac:dyDescent="0.35">
      <c r="A3300" s="3">
        <v>38588</v>
      </c>
      <c r="B3300" s="2">
        <v>4.1900000000000004</v>
      </c>
      <c r="C3300" s="2">
        <v>4.38</v>
      </c>
      <c r="D3300">
        <f t="shared" si="55"/>
        <v>2005</v>
      </c>
    </row>
    <row r="3301" spans="1:4" x14ac:dyDescent="0.35">
      <c r="A3301" s="3">
        <v>38589</v>
      </c>
      <c r="B3301" s="2">
        <v>4.18</v>
      </c>
      <c r="C3301" s="2">
        <v>4.37</v>
      </c>
      <c r="D3301">
        <f t="shared" si="55"/>
        <v>2005</v>
      </c>
    </row>
    <row r="3302" spans="1:4" x14ac:dyDescent="0.35">
      <c r="A3302" s="3">
        <v>38590</v>
      </c>
      <c r="B3302" s="2">
        <v>4.2</v>
      </c>
      <c r="C3302" s="2">
        <v>4.38</v>
      </c>
      <c r="D3302">
        <f t="shared" si="55"/>
        <v>2005</v>
      </c>
    </row>
    <row r="3303" spans="1:4" x14ac:dyDescent="0.35">
      <c r="A3303" s="3">
        <v>38593</v>
      </c>
      <c r="B3303" s="2">
        <v>4.2</v>
      </c>
      <c r="C3303" s="2">
        <v>4.37</v>
      </c>
      <c r="D3303">
        <f t="shared" si="55"/>
        <v>2005</v>
      </c>
    </row>
    <row r="3304" spans="1:4" x14ac:dyDescent="0.35">
      <c r="A3304" s="3">
        <v>38594</v>
      </c>
      <c r="B3304" s="2">
        <v>4.16</v>
      </c>
      <c r="C3304" s="2">
        <v>4.34</v>
      </c>
      <c r="D3304">
        <f t="shared" si="55"/>
        <v>2005</v>
      </c>
    </row>
    <row r="3305" spans="1:4" x14ac:dyDescent="0.35">
      <c r="A3305" s="3">
        <v>38595</v>
      </c>
      <c r="B3305" s="2">
        <v>4.0199999999999996</v>
      </c>
      <c r="C3305" s="2">
        <v>4.2300000000000004</v>
      </c>
      <c r="D3305">
        <f t="shared" si="55"/>
        <v>2005</v>
      </c>
    </row>
    <row r="3306" spans="1:4" x14ac:dyDescent="0.35">
      <c r="A3306" s="3">
        <v>38596</v>
      </c>
      <c r="B3306" s="2">
        <v>4.0199999999999996</v>
      </c>
      <c r="C3306" s="2">
        <v>4.28</v>
      </c>
      <c r="D3306">
        <f t="shared" si="55"/>
        <v>2005</v>
      </c>
    </row>
    <row r="3307" spans="1:4" x14ac:dyDescent="0.35">
      <c r="A3307" s="3">
        <v>38597</v>
      </c>
      <c r="B3307" s="2">
        <v>4.03</v>
      </c>
      <c r="C3307" s="2">
        <v>4.26</v>
      </c>
      <c r="D3307">
        <f t="shared" si="55"/>
        <v>2005</v>
      </c>
    </row>
    <row r="3308" spans="1:4" x14ac:dyDescent="0.35">
      <c r="A3308" s="3">
        <v>38600</v>
      </c>
      <c r="B3308" s="2" t="s">
        <v>9</v>
      </c>
      <c r="C3308" s="2" t="s">
        <v>9</v>
      </c>
      <c r="D3308">
        <f t="shared" si="55"/>
        <v>2005</v>
      </c>
    </row>
    <row r="3309" spans="1:4" x14ac:dyDescent="0.35">
      <c r="A3309" s="3">
        <v>38601</v>
      </c>
      <c r="B3309" s="2">
        <v>4.09</v>
      </c>
      <c r="C3309" s="2">
        <v>4.3600000000000003</v>
      </c>
      <c r="D3309">
        <f t="shared" si="55"/>
        <v>2005</v>
      </c>
    </row>
    <row r="3310" spans="1:4" x14ac:dyDescent="0.35">
      <c r="A3310" s="3">
        <v>38602</v>
      </c>
      <c r="B3310" s="2">
        <v>4.1500000000000004</v>
      </c>
      <c r="C3310" s="2">
        <v>4.43</v>
      </c>
      <c r="D3310">
        <f t="shared" si="55"/>
        <v>2005</v>
      </c>
    </row>
    <row r="3311" spans="1:4" x14ac:dyDescent="0.35">
      <c r="A3311" s="3">
        <v>38603</v>
      </c>
      <c r="B3311" s="2">
        <v>4.1500000000000004</v>
      </c>
      <c r="C3311" s="2">
        <v>4.43</v>
      </c>
      <c r="D3311">
        <f t="shared" si="55"/>
        <v>2005</v>
      </c>
    </row>
    <row r="3312" spans="1:4" x14ac:dyDescent="0.35">
      <c r="A3312" s="3">
        <v>38604</v>
      </c>
      <c r="B3312" s="2">
        <v>4.1399999999999997</v>
      </c>
      <c r="C3312" s="2">
        <v>4.3600000000000003</v>
      </c>
      <c r="D3312">
        <f t="shared" si="55"/>
        <v>2005</v>
      </c>
    </row>
    <row r="3313" spans="1:4" x14ac:dyDescent="0.35">
      <c r="A3313" s="3">
        <v>38607</v>
      </c>
      <c r="B3313" s="2">
        <v>4.18</v>
      </c>
      <c r="C3313" s="2">
        <v>4.45</v>
      </c>
      <c r="D3313">
        <f t="shared" si="55"/>
        <v>2005</v>
      </c>
    </row>
    <row r="3314" spans="1:4" x14ac:dyDescent="0.35">
      <c r="A3314" s="3">
        <v>38608</v>
      </c>
      <c r="B3314" s="2">
        <v>4.1399999999999997</v>
      </c>
      <c r="C3314" s="2">
        <v>4.38</v>
      </c>
      <c r="D3314">
        <f t="shared" si="55"/>
        <v>2005</v>
      </c>
    </row>
    <row r="3315" spans="1:4" x14ac:dyDescent="0.35">
      <c r="A3315" s="3">
        <v>38609</v>
      </c>
      <c r="B3315" s="2">
        <v>4.17</v>
      </c>
      <c r="C3315" s="2">
        <v>4.41</v>
      </c>
      <c r="D3315">
        <f t="shared" si="55"/>
        <v>2005</v>
      </c>
    </row>
    <row r="3316" spans="1:4" x14ac:dyDescent="0.35">
      <c r="A3316" s="3">
        <v>38610</v>
      </c>
      <c r="B3316" s="2">
        <v>4.22</v>
      </c>
      <c r="C3316" s="2">
        <v>4.51</v>
      </c>
      <c r="D3316">
        <f t="shared" si="55"/>
        <v>2005</v>
      </c>
    </row>
    <row r="3317" spans="1:4" x14ac:dyDescent="0.35">
      <c r="A3317" s="3">
        <v>38611</v>
      </c>
      <c r="B3317" s="2">
        <v>4.26</v>
      </c>
      <c r="C3317" s="2">
        <v>4.5599999999999996</v>
      </c>
      <c r="D3317">
        <f t="shared" si="55"/>
        <v>2005</v>
      </c>
    </row>
    <row r="3318" spans="1:4" x14ac:dyDescent="0.35">
      <c r="A3318" s="3">
        <v>38614</v>
      </c>
      <c r="B3318" s="2">
        <v>4.25</v>
      </c>
      <c r="C3318" s="2">
        <v>4.55</v>
      </c>
      <c r="D3318">
        <f t="shared" si="55"/>
        <v>2005</v>
      </c>
    </row>
    <row r="3319" spans="1:4" x14ac:dyDescent="0.35">
      <c r="A3319" s="3">
        <v>38615</v>
      </c>
      <c r="B3319" s="2">
        <v>4.26</v>
      </c>
      <c r="C3319" s="2">
        <v>4.49</v>
      </c>
      <c r="D3319">
        <f t="shared" si="55"/>
        <v>2005</v>
      </c>
    </row>
    <row r="3320" spans="1:4" x14ac:dyDescent="0.35">
      <c r="A3320" s="3">
        <v>38616</v>
      </c>
      <c r="B3320" s="2">
        <v>4.1900000000000004</v>
      </c>
      <c r="C3320" s="2">
        <v>4.47</v>
      </c>
      <c r="D3320">
        <f t="shared" si="55"/>
        <v>2005</v>
      </c>
    </row>
    <row r="3321" spans="1:4" x14ac:dyDescent="0.35">
      <c r="A3321" s="3">
        <v>38617</v>
      </c>
      <c r="B3321" s="2">
        <v>4.1900000000000004</v>
      </c>
      <c r="C3321" s="2">
        <v>4.47</v>
      </c>
      <c r="D3321">
        <f t="shared" si="55"/>
        <v>2005</v>
      </c>
    </row>
    <row r="3322" spans="1:4" x14ac:dyDescent="0.35">
      <c r="A3322" s="3">
        <v>38618</v>
      </c>
      <c r="B3322" s="2">
        <v>4.25</v>
      </c>
      <c r="C3322" s="2">
        <v>4.47</v>
      </c>
      <c r="D3322">
        <f t="shared" si="55"/>
        <v>2005</v>
      </c>
    </row>
    <row r="3323" spans="1:4" x14ac:dyDescent="0.35">
      <c r="A3323" s="3">
        <v>38621</v>
      </c>
      <c r="B3323" s="2">
        <v>4.3</v>
      </c>
      <c r="C3323" s="2">
        <v>4.5599999999999996</v>
      </c>
      <c r="D3323">
        <f t="shared" si="55"/>
        <v>2005</v>
      </c>
    </row>
    <row r="3324" spans="1:4" x14ac:dyDescent="0.35">
      <c r="A3324" s="3">
        <v>38622</v>
      </c>
      <c r="B3324" s="2">
        <v>4.3</v>
      </c>
      <c r="C3324" s="2">
        <v>4.5599999999999996</v>
      </c>
      <c r="D3324">
        <f t="shared" si="55"/>
        <v>2005</v>
      </c>
    </row>
    <row r="3325" spans="1:4" x14ac:dyDescent="0.35">
      <c r="A3325" s="3">
        <v>38623</v>
      </c>
      <c r="B3325" s="2">
        <v>4.26</v>
      </c>
      <c r="C3325" s="2">
        <v>4.46</v>
      </c>
      <c r="D3325">
        <f t="shared" si="55"/>
        <v>2005</v>
      </c>
    </row>
    <row r="3326" spans="1:4" x14ac:dyDescent="0.35">
      <c r="A3326" s="3">
        <v>38624</v>
      </c>
      <c r="B3326" s="2">
        <v>4.29</v>
      </c>
      <c r="C3326" s="2">
        <v>4.5</v>
      </c>
      <c r="D3326">
        <f t="shared" si="55"/>
        <v>2005</v>
      </c>
    </row>
    <row r="3327" spans="1:4" x14ac:dyDescent="0.35">
      <c r="A3327" s="3">
        <v>38625</v>
      </c>
      <c r="B3327" s="2">
        <v>4.34</v>
      </c>
      <c r="C3327" s="2">
        <v>4.53</v>
      </c>
      <c r="D3327">
        <f t="shared" si="55"/>
        <v>2005</v>
      </c>
    </row>
    <row r="3328" spans="1:4" x14ac:dyDescent="0.35">
      <c r="A3328" s="3">
        <v>38628</v>
      </c>
      <c r="B3328" s="2">
        <v>4.3899999999999997</v>
      </c>
      <c r="C3328" s="2">
        <v>4.58</v>
      </c>
      <c r="D3328">
        <f t="shared" si="55"/>
        <v>2005</v>
      </c>
    </row>
    <row r="3329" spans="1:4" x14ac:dyDescent="0.35">
      <c r="A3329" s="3">
        <v>38629</v>
      </c>
      <c r="B3329" s="2">
        <v>4.38</v>
      </c>
      <c r="C3329" s="2">
        <v>4.6100000000000003</v>
      </c>
      <c r="D3329">
        <f t="shared" si="55"/>
        <v>2005</v>
      </c>
    </row>
    <row r="3330" spans="1:4" x14ac:dyDescent="0.35">
      <c r="A3330" s="3">
        <v>38630</v>
      </c>
      <c r="B3330" s="2">
        <v>4.3600000000000003</v>
      </c>
      <c r="C3330" s="2">
        <v>4.54</v>
      </c>
      <c r="D3330">
        <f t="shared" si="55"/>
        <v>2005</v>
      </c>
    </row>
    <row r="3331" spans="1:4" x14ac:dyDescent="0.35">
      <c r="A3331" s="3">
        <v>38631</v>
      </c>
      <c r="B3331" s="2">
        <v>4.37</v>
      </c>
      <c r="C3331" s="2">
        <v>4.55</v>
      </c>
      <c r="D3331">
        <f t="shared" si="55"/>
        <v>2005</v>
      </c>
    </row>
    <row r="3332" spans="1:4" x14ac:dyDescent="0.35">
      <c r="A3332" s="3">
        <v>38632</v>
      </c>
      <c r="B3332" s="2">
        <v>4.3499999999999996</v>
      </c>
      <c r="C3332" s="2">
        <v>4.53</v>
      </c>
      <c r="D3332">
        <f t="shared" ref="D3332:D3395" si="56">YEAR(A3332)</f>
        <v>2005</v>
      </c>
    </row>
    <row r="3333" spans="1:4" x14ac:dyDescent="0.35">
      <c r="A3333" s="3">
        <v>38635</v>
      </c>
      <c r="B3333" s="2" t="s">
        <v>9</v>
      </c>
      <c r="C3333" s="2" t="s">
        <v>9</v>
      </c>
      <c r="D3333">
        <f t="shared" si="56"/>
        <v>2005</v>
      </c>
    </row>
    <row r="3334" spans="1:4" x14ac:dyDescent="0.35">
      <c r="A3334" s="3">
        <v>38636</v>
      </c>
      <c r="B3334" s="2">
        <v>4.3899999999999997</v>
      </c>
      <c r="C3334" s="2">
        <v>4.5599999999999996</v>
      </c>
      <c r="D3334">
        <f t="shared" si="56"/>
        <v>2005</v>
      </c>
    </row>
    <row r="3335" spans="1:4" x14ac:dyDescent="0.35">
      <c r="A3335" s="3">
        <v>38637</v>
      </c>
      <c r="B3335" s="2">
        <v>4.45</v>
      </c>
      <c r="C3335" s="2">
        <v>4.62</v>
      </c>
      <c r="D3335">
        <f t="shared" si="56"/>
        <v>2005</v>
      </c>
    </row>
    <row r="3336" spans="1:4" x14ac:dyDescent="0.35">
      <c r="A3336" s="3">
        <v>38638</v>
      </c>
      <c r="B3336" s="2">
        <v>4.4800000000000004</v>
      </c>
      <c r="C3336" s="2">
        <v>4.66</v>
      </c>
      <c r="D3336">
        <f t="shared" si="56"/>
        <v>2005</v>
      </c>
    </row>
    <row r="3337" spans="1:4" x14ac:dyDescent="0.35">
      <c r="A3337" s="3">
        <v>38639</v>
      </c>
      <c r="B3337" s="2">
        <v>4.4800000000000004</v>
      </c>
      <c r="C3337" s="2">
        <v>4.67</v>
      </c>
      <c r="D3337">
        <f t="shared" si="56"/>
        <v>2005</v>
      </c>
    </row>
    <row r="3338" spans="1:4" x14ac:dyDescent="0.35">
      <c r="A3338" s="3">
        <v>38642</v>
      </c>
      <c r="B3338" s="2">
        <v>4.5</v>
      </c>
      <c r="C3338" s="2">
        <v>4.68</v>
      </c>
      <c r="D3338">
        <f t="shared" si="56"/>
        <v>2005</v>
      </c>
    </row>
    <row r="3339" spans="1:4" x14ac:dyDescent="0.35">
      <c r="A3339" s="3">
        <v>38643</v>
      </c>
      <c r="B3339" s="2">
        <v>4.49</v>
      </c>
      <c r="C3339" s="2">
        <v>4.6399999999999997</v>
      </c>
      <c r="D3339">
        <f t="shared" si="56"/>
        <v>2005</v>
      </c>
    </row>
    <row r="3340" spans="1:4" x14ac:dyDescent="0.35">
      <c r="A3340" s="3">
        <v>38644</v>
      </c>
      <c r="B3340" s="2">
        <v>4.47</v>
      </c>
      <c r="C3340" s="2">
        <v>4.66</v>
      </c>
      <c r="D3340">
        <f t="shared" si="56"/>
        <v>2005</v>
      </c>
    </row>
    <row r="3341" spans="1:4" x14ac:dyDescent="0.35">
      <c r="A3341" s="3">
        <v>38645</v>
      </c>
      <c r="B3341" s="2">
        <v>4.46</v>
      </c>
      <c r="C3341" s="2">
        <v>4.62</v>
      </c>
      <c r="D3341">
        <f t="shared" si="56"/>
        <v>2005</v>
      </c>
    </row>
    <row r="3342" spans="1:4" x14ac:dyDescent="0.35">
      <c r="A3342" s="3">
        <v>38646</v>
      </c>
      <c r="B3342" s="2">
        <v>4.3899999999999997</v>
      </c>
      <c r="C3342" s="2">
        <v>4.58</v>
      </c>
      <c r="D3342">
        <f t="shared" si="56"/>
        <v>2005</v>
      </c>
    </row>
    <row r="3343" spans="1:4" x14ac:dyDescent="0.35">
      <c r="A3343" s="3">
        <v>38649</v>
      </c>
      <c r="B3343" s="2">
        <v>4.45</v>
      </c>
      <c r="C3343" s="2">
        <v>4.63</v>
      </c>
      <c r="D3343">
        <f t="shared" si="56"/>
        <v>2005</v>
      </c>
    </row>
    <row r="3344" spans="1:4" x14ac:dyDescent="0.35">
      <c r="A3344" s="3">
        <v>38650</v>
      </c>
      <c r="B3344" s="2">
        <v>4.54</v>
      </c>
      <c r="C3344" s="2">
        <v>4.7</v>
      </c>
      <c r="D3344">
        <f t="shared" si="56"/>
        <v>2005</v>
      </c>
    </row>
    <row r="3345" spans="1:4" x14ac:dyDescent="0.35">
      <c r="A3345" s="3">
        <v>38651</v>
      </c>
      <c r="B3345" s="2">
        <v>4.5999999999999996</v>
      </c>
      <c r="C3345" s="2">
        <v>4.7699999999999996</v>
      </c>
      <c r="D3345">
        <f t="shared" si="56"/>
        <v>2005</v>
      </c>
    </row>
    <row r="3346" spans="1:4" x14ac:dyDescent="0.35">
      <c r="A3346" s="3">
        <v>38652</v>
      </c>
      <c r="B3346" s="2">
        <v>4.57</v>
      </c>
      <c r="C3346" s="2">
        <v>4.74</v>
      </c>
      <c r="D3346">
        <f t="shared" si="56"/>
        <v>2005</v>
      </c>
    </row>
    <row r="3347" spans="1:4" x14ac:dyDescent="0.35">
      <c r="A3347" s="3">
        <v>38653</v>
      </c>
      <c r="B3347" s="2">
        <v>4.58</v>
      </c>
      <c r="C3347" s="2">
        <v>4.74</v>
      </c>
      <c r="D3347">
        <f t="shared" si="56"/>
        <v>2005</v>
      </c>
    </row>
    <row r="3348" spans="1:4" x14ac:dyDescent="0.35">
      <c r="A3348" s="3">
        <v>38656</v>
      </c>
      <c r="B3348" s="2">
        <v>4.57</v>
      </c>
      <c r="C3348" s="2">
        <v>4.7300000000000004</v>
      </c>
      <c r="D3348">
        <f t="shared" si="56"/>
        <v>2005</v>
      </c>
    </row>
    <row r="3349" spans="1:4" x14ac:dyDescent="0.35">
      <c r="A3349" s="3">
        <v>38657</v>
      </c>
      <c r="B3349" s="2">
        <v>4.58</v>
      </c>
      <c r="C3349" s="2">
        <v>4.74</v>
      </c>
      <c r="D3349">
        <f t="shared" si="56"/>
        <v>2005</v>
      </c>
    </row>
    <row r="3350" spans="1:4" x14ac:dyDescent="0.35">
      <c r="A3350" s="3">
        <v>38658</v>
      </c>
      <c r="B3350" s="2">
        <v>4.6100000000000003</v>
      </c>
      <c r="C3350" s="2">
        <v>4.74</v>
      </c>
      <c r="D3350">
        <f t="shared" si="56"/>
        <v>2005</v>
      </c>
    </row>
    <row r="3351" spans="1:4" x14ac:dyDescent="0.35">
      <c r="A3351" s="3">
        <v>38659</v>
      </c>
      <c r="B3351" s="2">
        <v>4.6500000000000004</v>
      </c>
      <c r="C3351" s="2">
        <v>4.79</v>
      </c>
      <c r="D3351">
        <f t="shared" si="56"/>
        <v>2005</v>
      </c>
    </row>
    <row r="3352" spans="1:4" x14ac:dyDescent="0.35">
      <c r="A3352" s="3">
        <v>38660</v>
      </c>
      <c r="B3352" s="2">
        <v>4.66</v>
      </c>
      <c r="C3352" s="2">
        <v>4.84</v>
      </c>
      <c r="D3352">
        <f t="shared" si="56"/>
        <v>2005</v>
      </c>
    </row>
    <row r="3353" spans="1:4" x14ac:dyDescent="0.35">
      <c r="A3353" s="3">
        <v>38663</v>
      </c>
      <c r="B3353" s="2">
        <v>4.6500000000000004</v>
      </c>
      <c r="C3353" s="2">
        <v>4.82</v>
      </c>
      <c r="D3353">
        <f t="shared" si="56"/>
        <v>2005</v>
      </c>
    </row>
    <row r="3354" spans="1:4" x14ac:dyDescent="0.35">
      <c r="A3354" s="3">
        <v>38664</v>
      </c>
      <c r="B3354" s="2">
        <v>4.57</v>
      </c>
      <c r="C3354" s="2">
        <v>4.75</v>
      </c>
      <c r="D3354">
        <f t="shared" si="56"/>
        <v>2005</v>
      </c>
    </row>
    <row r="3355" spans="1:4" x14ac:dyDescent="0.35">
      <c r="A3355" s="3">
        <v>38665</v>
      </c>
      <c r="B3355" s="2">
        <v>4.6399999999999997</v>
      </c>
      <c r="C3355" s="2">
        <v>4.78</v>
      </c>
      <c r="D3355">
        <f t="shared" si="56"/>
        <v>2005</v>
      </c>
    </row>
    <row r="3356" spans="1:4" x14ac:dyDescent="0.35">
      <c r="A3356" s="3">
        <v>38666</v>
      </c>
      <c r="B3356" s="2">
        <v>4.55</v>
      </c>
      <c r="C3356" s="2">
        <v>4.74</v>
      </c>
      <c r="D3356">
        <f t="shared" si="56"/>
        <v>2005</v>
      </c>
    </row>
    <row r="3357" spans="1:4" x14ac:dyDescent="0.35">
      <c r="A3357" s="3">
        <v>38667</v>
      </c>
      <c r="B3357" s="2" t="s">
        <v>9</v>
      </c>
      <c r="C3357" s="2" t="s">
        <v>9</v>
      </c>
      <c r="D3357">
        <f t="shared" si="56"/>
        <v>2005</v>
      </c>
    </row>
    <row r="3358" spans="1:4" x14ac:dyDescent="0.35">
      <c r="A3358" s="3">
        <v>38670</v>
      </c>
      <c r="B3358" s="2">
        <v>4.6100000000000003</v>
      </c>
      <c r="C3358" s="2">
        <v>4.75</v>
      </c>
      <c r="D3358">
        <f t="shared" si="56"/>
        <v>2005</v>
      </c>
    </row>
    <row r="3359" spans="1:4" x14ac:dyDescent="0.35">
      <c r="A3359" s="3">
        <v>38671</v>
      </c>
      <c r="B3359" s="2">
        <v>4.5599999999999996</v>
      </c>
      <c r="C3359" s="2">
        <v>4.7</v>
      </c>
      <c r="D3359">
        <f t="shared" si="56"/>
        <v>2005</v>
      </c>
    </row>
    <row r="3360" spans="1:4" x14ac:dyDescent="0.35">
      <c r="A3360" s="3">
        <v>38672</v>
      </c>
      <c r="B3360" s="2">
        <v>4.49</v>
      </c>
      <c r="C3360" s="2">
        <v>4.63</v>
      </c>
      <c r="D3360">
        <f t="shared" si="56"/>
        <v>2005</v>
      </c>
    </row>
    <row r="3361" spans="1:4" x14ac:dyDescent="0.35">
      <c r="A3361" s="3">
        <v>38673</v>
      </c>
      <c r="B3361" s="2">
        <v>4.46</v>
      </c>
      <c r="C3361" s="2">
        <v>4.5999999999999996</v>
      </c>
      <c r="D3361">
        <f t="shared" si="56"/>
        <v>2005</v>
      </c>
    </row>
    <row r="3362" spans="1:4" x14ac:dyDescent="0.35">
      <c r="A3362" s="3">
        <v>38674</v>
      </c>
      <c r="B3362" s="2">
        <v>4.5</v>
      </c>
      <c r="C3362" s="2">
        <v>4.68</v>
      </c>
      <c r="D3362">
        <f t="shared" si="56"/>
        <v>2005</v>
      </c>
    </row>
    <row r="3363" spans="1:4" x14ac:dyDescent="0.35">
      <c r="A3363" s="3">
        <v>38677</v>
      </c>
      <c r="B3363" s="2">
        <v>4.46</v>
      </c>
      <c r="C3363" s="2">
        <v>4.62</v>
      </c>
      <c r="D3363">
        <f t="shared" si="56"/>
        <v>2005</v>
      </c>
    </row>
    <row r="3364" spans="1:4" x14ac:dyDescent="0.35">
      <c r="A3364" s="3">
        <v>38678</v>
      </c>
      <c r="B3364" s="2">
        <v>4.43</v>
      </c>
      <c r="C3364" s="2">
        <v>4.6500000000000004</v>
      </c>
      <c r="D3364">
        <f t="shared" si="56"/>
        <v>2005</v>
      </c>
    </row>
    <row r="3365" spans="1:4" x14ac:dyDescent="0.35">
      <c r="A3365" s="3">
        <v>38679</v>
      </c>
      <c r="B3365" s="2">
        <v>4.47</v>
      </c>
      <c r="C3365" s="2">
        <v>4.7</v>
      </c>
      <c r="D3365">
        <f t="shared" si="56"/>
        <v>2005</v>
      </c>
    </row>
    <row r="3366" spans="1:4" x14ac:dyDescent="0.35">
      <c r="A3366" s="3">
        <v>38680</v>
      </c>
      <c r="B3366" s="2" t="s">
        <v>9</v>
      </c>
      <c r="C3366" s="2" t="s">
        <v>9</v>
      </c>
      <c r="D3366">
        <f t="shared" si="56"/>
        <v>2005</v>
      </c>
    </row>
    <row r="3367" spans="1:4" x14ac:dyDescent="0.35">
      <c r="A3367" s="3">
        <v>38681</v>
      </c>
      <c r="B3367" s="2">
        <v>4.43</v>
      </c>
      <c r="C3367" s="2">
        <v>4.66</v>
      </c>
      <c r="D3367">
        <f t="shared" si="56"/>
        <v>2005</v>
      </c>
    </row>
    <row r="3368" spans="1:4" x14ac:dyDescent="0.35">
      <c r="A3368" s="3">
        <v>38684</v>
      </c>
      <c r="B3368" s="2">
        <v>4.41</v>
      </c>
      <c r="C3368" s="2">
        <v>4.58</v>
      </c>
      <c r="D3368">
        <f t="shared" si="56"/>
        <v>2005</v>
      </c>
    </row>
    <row r="3369" spans="1:4" x14ac:dyDescent="0.35">
      <c r="A3369" s="3">
        <v>38685</v>
      </c>
      <c r="B3369" s="2">
        <v>4.4800000000000004</v>
      </c>
      <c r="C3369" s="2">
        <v>4.6500000000000004</v>
      </c>
      <c r="D3369">
        <f t="shared" si="56"/>
        <v>2005</v>
      </c>
    </row>
    <row r="3370" spans="1:4" x14ac:dyDescent="0.35">
      <c r="A3370" s="3">
        <v>38686</v>
      </c>
      <c r="B3370" s="2">
        <v>4.49</v>
      </c>
      <c r="C3370" s="2">
        <v>4.66</v>
      </c>
      <c r="D3370">
        <f t="shared" si="56"/>
        <v>2005</v>
      </c>
    </row>
    <row r="3371" spans="1:4" x14ac:dyDescent="0.35">
      <c r="A3371" s="3">
        <v>38687</v>
      </c>
      <c r="B3371" s="2">
        <v>4.5199999999999996</v>
      </c>
      <c r="C3371" s="2">
        <v>4.68</v>
      </c>
      <c r="D3371">
        <f t="shared" si="56"/>
        <v>2005</v>
      </c>
    </row>
    <row r="3372" spans="1:4" x14ac:dyDescent="0.35">
      <c r="A3372" s="3">
        <v>38688</v>
      </c>
      <c r="B3372" s="2">
        <v>4.5199999999999996</v>
      </c>
      <c r="C3372" s="2">
        <v>4.68</v>
      </c>
      <c r="D3372">
        <f t="shared" si="56"/>
        <v>2005</v>
      </c>
    </row>
    <row r="3373" spans="1:4" x14ac:dyDescent="0.35">
      <c r="A3373" s="3">
        <v>38691</v>
      </c>
      <c r="B3373" s="2">
        <v>4.57</v>
      </c>
      <c r="C3373" s="2">
        <v>4.72</v>
      </c>
      <c r="D3373">
        <f t="shared" si="56"/>
        <v>2005</v>
      </c>
    </row>
    <row r="3374" spans="1:4" x14ac:dyDescent="0.35">
      <c r="A3374" s="3">
        <v>38692</v>
      </c>
      <c r="B3374" s="2">
        <v>4.49</v>
      </c>
      <c r="C3374" s="2">
        <v>4.68</v>
      </c>
      <c r="D3374">
        <f t="shared" si="56"/>
        <v>2005</v>
      </c>
    </row>
    <row r="3375" spans="1:4" x14ac:dyDescent="0.35">
      <c r="A3375" s="3">
        <v>38693</v>
      </c>
      <c r="B3375" s="2">
        <v>4.5199999999999996</v>
      </c>
      <c r="C3375" s="2">
        <v>4.67</v>
      </c>
      <c r="D3375">
        <f t="shared" si="56"/>
        <v>2005</v>
      </c>
    </row>
    <row r="3376" spans="1:4" x14ac:dyDescent="0.35">
      <c r="A3376" s="3">
        <v>38694</v>
      </c>
      <c r="B3376" s="2">
        <v>4.47</v>
      </c>
      <c r="C3376" s="2">
        <v>4.62</v>
      </c>
      <c r="D3376">
        <f t="shared" si="56"/>
        <v>2005</v>
      </c>
    </row>
    <row r="3377" spans="1:4" x14ac:dyDescent="0.35">
      <c r="A3377" s="3">
        <v>38695</v>
      </c>
      <c r="B3377" s="2">
        <v>4.54</v>
      </c>
      <c r="C3377" s="2">
        <v>4.72</v>
      </c>
      <c r="D3377">
        <f t="shared" si="56"/>
        <v>2005</v>
      </c>
    </row>
    <row r="3378" spans="1:4" x14ac:dyDescent="0.35">
      <c r="A3378" s="3">
        <v>38698</v>
      </c>
      <c r="B3378" s="2">
        <v>4.5599999999999996</v>
      </c>
      <c r="C3378" s="2">
        <v>4.6900000000000004</v>
      </c>
      <c r="D3378">
        <f t="shared" si="56"/>
        <v>2005</v>
      </c>
    </row>
    <row r="3379" spans="1:4" x14ac:dyDescent="0.35">
      <c r="A3379" s="3">
        <v>38699</v>
      </c>
      <c r="B3379" s="2">
        <v>4.54</v>
      </c>
      <c r="C3379" s="2">
        <v>4.68</v>
      </c>
      <c r="D3379">
        <f t="shared" si="56"/>
        <v>2005</v>
      </c>
    </row>
    <row r="3380" spans="1:4" x14ac:dyDescent="0.35">
      <c r="A3380" s="3">
        <v>38700</v>
      </c>
      <c r="B3380" s="2">
        <v>4.45</v>
      </c>
      <c r="C3380" s="2">
        <v>4.63</v>
      </c>
      <c r="D3380">
        <f t="shared" si="56"/>
        <v>2005</v>
      </c>
    </row>
    <row r="3381" spans="1:4" x14ac:dyDescent="0.35">
      <c r="A3381" s="3">
        <v>38701</v>
      </c>
      <c r="B3381" s="2">
        <v>4.47</v>
      </c>
      <c r="C3381" s="2">
        <v>4.62</v>
      </c>
      <c r="D3381">
        <f t="shared" si="56"/>
        <v>2005</v>
      </c>
    </row>
    <row r="3382" spans="1:4" x14ac:dyDescent="0.35">
      <c r="A3382" s="3">
        <v>38702</v>
      </c>
      <c r="B3382" s="2">
        <v>4.45</v>
      </c>
      <c r="C3382" s="2">
        <v>4.63</v>
      </c>
      <c r="D3382">
        <f t="shared" si="56"/>
        <v>2005</v>
      </c>
    </row>
    <row r="3383" spans="1:4" x14ac:dyDescent="0.35">
      <c r="A3383" s="3">
        <v>38705</v>
      </c>
      <c r="B3383" s="2">
        <v>4.45</v>
      </c>
      <c r="C3383" s="2">
        <v>4.62</v>
      </c>
      <c r="D3383">
        <f t="shared" si="56"/>
        <v>2005</v>
      </c>
    </row>
    <row r="3384" spans="1:4" x14ac:dyDescent="0.35">
      <c r="A3384" s="3">
        <v>38706</v>
      </c>
      <c r="B3384" s="2">
        <v>4.47</v>
      </c>
      <c r="C3384" s="2">
        <v>4.63</v>
      </c>
      <c r="D3384">
        <f t="shared" si="56"/>
        <v>2005</v>
      </c>
    </row>
    <row r="3385" spans="1:4" x14ac:dyDescent="0.35">
      <c r="A3385" s="3">
        <v>38707</v>
      </c>
      <c r="B3385" s="2">
        <v>4.49</v>
      </c>
      <c r="C3385" s="2">
        <v>4.6500000000000004</v>
      </c>
      <c r="D3385">
        <f t="shared" si="56"/>
        <v>2005</v>
      </c>
    </row>
    <row r="3386" spans="1:4" x14ac:dyDescent="0.35">
      <c r="A3386" s="3">
        <v>38708</v>
      </c>
      <c r="B3386" s="2">
        <v>4.4400000000000004</v>
      </c>
      <c r="C3386" s="2">
        <v>4.59</v>
      </c>
      <c r="D3386">
        <f t="shared" si="56"/>
        <v>2005</v>
      </c>
    </row>
    <row r="3387" spans="1:4" x14ac:dyDescent="0.35">
      <c r="A3387" s="3">
        <v>38709</v>
      </c>
      <c r="B3387" s="2">
        <v>4.38</v>
      </c>
      <c r="C3387" s="2">
        <v>4.5199999999999996</v>
      </c>
      <c r="D3387">
        <f t="shared" si="56"/>
        <v>2005</v>
      </c>
    </row>
    <row r="3388" spans="1:4" x14ac:dyDescent="0.35">
      <c r="A3388" s="3">
        <v>38712</v>
      </c>
      <c r="B3388" s="2" t="s">
        <v>9</v>
      </c>
      <c r="C3388" s="2" t="s">
        <v>9</v>
      </c>
      <c r="D3388">
        <f t="shared" si="56"/>
        <v>2005</v>
      </c>
    </row>
    <row r="3389" spans="1:4" x14ac:dyDescent="0.35">
      <c r="A3389" s="3">
        <v>38713</v>
      </c>
      <c r="B3389" s="2">
        <v>4.34</v>
      </c>
      <c r="C3389" s="2">
        <v>4.4800000000000004</v>
      </c>
      <c r="D3389">
        <f t="shared" si="56"/>
        <v>2005</v>
      </c>
    </row>
    <row r="3390" spans="1:4" x14ac:dyDescent="0.35">
      <c r="A3390" s="3">
        <v>38714</v>
      </c>
      <c r="B3390" s="2">
        <v>4.38</v>
      </c>
      <c r="C3390" s="2">
        <v>4.51</v>
      </c>
      <c r="D3390">
        <f t="shared" si="56"/>
        <v>2005</v>
      </c>
    </row>
    <row r="3391" spans="1:4" x14ac:dyDescent="0.35">
      <c r="A3391" s="3">
        <v>38715</v>
      </c>
      <c r="B3391" s="2">
        <v>4.37</v>
      </c>
      <c r="C3391" s="2">
        <v>4.49</v>
      </c>
      <c r="D3391">
        <f t="shared" si="56"/>
        <v>2005</v>
      </c>
    </row>
    <row r="3392" spans="1:4" x14ac:dyDescent="0.35">
      <c r="A3392" s="3">
        <v>38716</v>
      </c>
      <c r="B3392" s="2">
        <v>4.3899999999999997</v>
      </c>
      <c r="C3392" s="2">
        <v>4.51</v>
      </c>
      <c r="D3392">
        <f t="shared" si="56"/>
        <v>2005</v>
      </c>
    </row>
    <row r="3393" spans="1:4" x14ac:dyDescent="0.35">
      <c r="A3393" s="3">
        <v>38719</v>
      </c>
      <c r="B3393" s="2" t="s">
        <v>9</v>
      </c>
      <c r="C3393" s="2" t="s">
        <v>9</v>
      </c>
      <c r="D3393">
        <f t="shared" si="56"/>
        <v>2006</v>
      </c>
    </row>
    <row r="3394" spans="1:4" x14ac:dyDescent="0.35">
      <c r="A3394" s="3">
        <v>38720</v>
      </c>
      <c r="B3394" s="2">
        <v>4.37</v>
      </c>
      <c r="C3394" s="2">
        <v>4.5199999999999996</v>
      </c>
      <c r="D3394">
        <f t="shared" si="56"/>
        <v>2006</v>
      </c>
    </row>
    <row r="3395" spans="1:4" x14ac:dyDescent="0.35">
      <c r="A3395" s="3">
        <v>38721</v>
      </c>
      <c r="B3395" s="2">
        <v>4.3600000000000003</v>
      </c>
      <c r="C3395" s="2">
        <v>4.55</v>
      </c>
      <c r="D3395">
        <f t="shared" si="56"/>
        <v>2006</v>
      </c>
    </row>
    <row r="3396" spans="1:4" x14ac:dyDescent="0.35">
      <c r="A3396" s="3">
        <v>38722</v>
      </c>
      <c r="B3396" s="2">
        <v>4.3600000000000003</v>
      </c>
      <c r="C3396" s="2">
        <v>4.51</v>
      </c>
      <c r="D3396">
        <f t="shared" ref="D3396:D3459" si="57">YEAR(A3396)</f>
        <v>2006</v>
      </c>
    </row>
    <row r="3397" spans="1:4" x14ac:dyDescent="0.35">
      <c r="A3397" s="3">
        <v>38723</v>
      </c>
      <c r="B3397" s="2">
        <v>4.38</v>
      </c>
      <c r="C3397" s="2">
        <v>4.53</v>
      </c>
      <c r="D3397">
        <f t="shared" si="57"/>
        <v>2006</v>
      </c>
    </row>
    <row r="3398" spans="1:4" x14ac:dyDescent="0.35">
      <c r="A3398" s="3">
        <v>38726</v>
      </c>
      <c r="B3398" s="2">
        <v>4.38</v>
      </c>
      <c r="C3398" s="2">
        <v>4.53</v>
      </c>
      <c r="D3398">
        <f t="shared" si="57"/>
        <v>2006</v>
      </c>
    </row>
    <row r="3399" spans="1:4" x14ac:dyDescent="0.35">
      <c r="A3399" s="3">
        <v>38727</v>
      </c>
      <c r="B3399" s="2">
        <v>4.43</v>
      </c>
      <c r="C3399" s="2">
        <v>4.62</v>
      </c>
      <c r="D3399">
        <f t="shared" si="57"/>
        <v>2006</v>
      </c>
    </row>
    <row r="3400" spans="1:4" x14ac:dyDescent="0.35">
      <c r="A3400" s="3">
        <v>38728</v>
      </c>
      <c r="B3400" s="2">
        <v>4.46</v>
      </c>
      <c r="C3400" s="2">
        <v>4.6100000000000003</v>
      </c>
      <c r="D3400">
        <f t="shared" si="57"/>
        <v>2006</v>
      </c>
    </row>
    <row r="3401" spans="1:4" x14ac:dyDescent="0.35">
      <c r="A3401" s="3">
        <v>38729</v>
      </c>
      <c r="B3401" s="2">
        <v>4.42</v>
      </c>
      <c r="C3401" s="2">
        <v>4.5599999999999996</v>
      </c>
      <c r="D3401">
        <f t="shared" si="57"/>
        <v>2006</v>
      </c>
    </row>
    <row r="3402" spans="1:4" x14ac:dyDescent="0.35">
      <c r="A3402" s="3">
        <v>38730</v>
      </c>
      <c r="B3402" s="2">
        <v>4.3600000000000003</v>
      </c>
      <c r="C3402" s="2">
        <v>4.49</v>
      </c>
      <c r="D3402">
        <f t="shared" si="57"/>
        <v>2006</v>
      </c>
    </row>
    <row r="3403" spans="1:4" x14ac:dyDescent="0.35">
      <c r="A3403" s="3">
        <v>38733</v>
      </c>
      <c r="B3403" s="2" t="s">
        <v>9</v>
      </c>
      <c r="C3403" s="2" t="s">
        <v>9</v>
      </c>
      <c r="D3403">
        <f t="shared" si="57"/>
        <v>2006</v>
      </c>
    </row>
    <row r="3404" spans="1:4" x14ac:dyDescent="0.35">
      <c r="A3404" s="3">
        <v>38734</v>
      </c>
      <c r="B3404" s="2">
        <v>4.34</v>
      </c>
      <c r="C3404" s="2">
        <v>4.5199999999999996</v>
      </c>
      <c r="D3404">
        <f t="shared" si="57"/>
        <v>2006</v>
      </c>
    </row>
    <row r="3405" spans="1:4" x14ac:dyDescent="0.35">
      <c r="A3405" s="3">
        <v>38735</v>
      </c>
      <c r="B3405" s="2">
        <v>4.34</v>
      </c>
      <c r="C3405" s="2">
        <v>4.53</v>
      </c>
      <c r="D3405">
        <f t="shared" si="57"/>
        <v>2006</v>
      </c>
    </row>
    <row r="3406" spans="1:4" x14ac:dyDescent="0.35">
      <c r="A3406" s="3">
        <v>38736</v>
      </c>
      <c r="B3406" s="2">
        <v>4.38</v>
      </c>
      <c r="C3406" s="2">
        <v>4.51</v>
      </c>
      <c r="D3406">
        <f t="shared" si="57"/>
        <v>2006</v>
      </c>
    </row>
    <row r="3407" spans="1:4" x14ac:dyDescent="0.35">
      <c r="A3407" s="3">
        <v>38737</v>
      </c>
      <c r="B3407" s="2">
        <v>4.37</v>
      </c>
      <c r="C3407" s="2">
        <v>4.54</v>
      </c>
      <c r="D3407">
        <f t="shared" si="57"/>
        <v>2006</v>
      </c>
    </row>
    <row r="3408" spans="1:4" x14ac:dyDescent="0.35">
      <c r="A3408" s="3">
        <v>38740</v>
      </c>
      <c r="B3408" s="2">
        <v>4.3600000000000003</v>
      </c>
      <c r="C3408" s="2">
        <v>4.54</v>
      </c>
      <c r="D3408">
        <f t="shared" si="57"/>
        <v>2006</v>
      </c>
    </row>
    <row r="3409" spans="1:4" x14ac:dyDescent="0.35">
      <c r="A3409" s="3">
        <v>38741</v>
      </c>
      <c r="B3409" s="2">
        <v>4.4000000000000004</v>
      </c>
      <c r="C3409" s="2">
        <v>4.53</v>
      </c>
      <c r="D3409">
        <f t="shared" si="57"/>
        <v>2006</v>
      </c>
    </row>
    <row r="3410" spans="1:4" x14ac:dyDescent="0.35">
      <c r="A3410" s="3">
        <v>38742</v>
      </c>
      <c r="B3410" s="2">
        <v>4.49</v>
      </c>
      <c r="C3410" s="2">
        <v>4.62</v>
      </c>
      <c r="D3410">
        <f t="shared" si="57"/>
        <v>2006</v>
      </c>
    </row>
    <row r="3411" spans="1:4" x14ac:dyDescent="0.35">
      <c r="A3411" s="3">
        <v>38743</v>
      </c>
      <c r="B3411" s="2">
        <v>4.53</v>
      </c>
      <c r="C3411" s="2">
        <v>4.66</v>
      </c>
      <c r="D3411">
        <f t="shared" si="57"/>
        <v>2006</v>
      </c>
    </row>
    <row r="3412" spans="1:4" x14ac:dyDescent="0.35">
      <c r="A3412" s="3">
        <v>38744</v>
      </c>
      <c r="B3412" s="2">
        <v>4.5199999999999996</v>
      </c>
      <c r="C3412" s="2">
        <v>4.7</v>
      </c>
      <c r="D3412">
        <f t="shared" si="57"/>
        <v>2006</v>
      </c>
    </row>
    <row r="3413" spans="1:4" x14ac:dyDescent="0.35">
      <c r="A3413" s="3">
        <v>38747</v>
      </c>
      <c r="B3413" s="2">
        <v>4.54</v>
      </c>
      <c r="C3413" s="2">
        <v>4.67</v>
      </c>
      <c r="D3413">
        <f t="shared" si="57"/>
        <v>2006</v>
      </c>
    </row>
    <row r="3414" spans="1:4" x14ac:dyDescent="0.35">
      <c r="A3414" s="3">
        <v>38748</v>
      </c>
      <c r="B3414" s="2">
        <v>4.53</v>
      </c>
      <c r="C3414" s="2">
        <v>4.6900000000000004</v>
      </c>
      <c r="D3414">
        <f t="shared" si="57"/>
        <v>2006</v>
      </c>
    </row>
    <row r="3415" spans="1:4" x14ac:dyDescent="0.35">
      <c r="A3415" s="3">
        <v>38749</v>
      </c>
      <c r="B3415" s="2">
        <v>4.57</v>
      </c>
      <c r="C3415" s="2">
        <v>4.6900000000000004</v>
      </c>
      <c r="D3415">
        <f t="shared" si="57"/>
        <v>2006</v>
      </c>
    </row>
    <row r="3416" spans="1:4" x14ac:dyDescent="0.35">
      <c r="A3416" s="3">
        <v>38750</v>
      </c>
      <c r="B3416" s="2">
        <v>4.57</v>
      </c>
      <c r="C3416" s="2">
        <v>4.68</v>
      </c>
      <c r="D3416">
        <f t="shared" si="57"/>
        <v>2006</v>
      </c>
    </row>
    <row r="3417" spans="1:4" x14ac:dyDescent="0.35">
      <c r="A3417" s="3">
        <v>38751</v>
      </c>
      <c r="B3417" s="2">
        <v>4.54</v>
      </c>
      <c r="C3417" s="2">
        <v>4.6399999999999997</v>
      </c>
      <c r="D3417">
        <f t="shared" si="57"/>
        <v>2006</v>
      </c>
    </row>
    <row r="3418" spans="1:4" x14ac:dyDescent="0.35">
      <c r="A3418" s="3">
        <v>38754</v>
      </c>
      <c r="B3418" s="2">
        <v>4.55</v>
      </c>
      <c r="C3418" s="2">
        <v>4.6100000000000003</v>
      </c>
      <c r="D3418">
        <f t="shared" si="57"/>
        <v>2006</v>
      </c>
    </row>
    <row r="3419" spans="1:4" x14ac:dyDescent="0.35">
      <c r="A3419" s="3">
        <v>38755</v>
      </c>
      <c r="B3419" s="2">
        <v>4.57</v>
      </c>
      <c r="C3419" s="2">
        <v>4.6399999999999997</v>
      </c>
      <c r="D3419">
        <f t="shared" si="57"/>
        <v>2006</v>
      </c>
    </row>
    <row r="3420" spans="1:4" x14ac:dyDescent="0.35">
      <c r="A3420" s="3">
        <v>38756</v>
      </c>
      <c r="B3420" s="2">
        <v>4.5599999999999996</v>
      </c>
      <c r="C3420" s="2">
        <v>4.67</v>
      </c>
      <c r="D3420">
        <f t="shared" si="57"/>
        <v>2006</v>
      </c>
    </row>
    <row r="3421" spans="1:4" x14ac:dyDescent="0.35">
      <c r="A3421" s="3">
        <v>38757</v>
      </c>
      <c r="B3421" s="2">
        <v>4.54</v>
      </c>
      <c r="C3421" s="2">
        <v>4.51</v>
      </c>
      <c r="D3421">
        <f t="shared" si="57"/>
        <v>2006</v>
      </c>
    </row>
    <row r="3422" spans="1:4" x14ac:dyDescent="0.35">
      <c r="A3422" s="3">
        <v>38758</v>
      </c>
      <c r="B3422" s="2">
        <v>4.59</v>
      </c>
      <c r="C3422" s="2">
        <v>4.55</v>
      </c>
      <c r="D3422">
        <f t="shared" si="57"/>
        <v>2006</v>
      </c>
    </row>
    <row r="3423" spans="1:4" x14ac:dyDescent="0.35">
      <c r="A3423" s="3">
        <v>38761</v>
      </c>
      <c r="B3423" s="2">
        <v>4.58</v>
      </c>
      <c r="C3423" s="2">
        <v>4.5599999999999996</v>
      </c>
      <c r="D3423">
        <f t="shared" si="57"/>
        <v>2006</v>
      </c>
    </row>
    <row r="3424" spans="1:4" x14ac:dyDescent="0.35">
      <c r="A3424" s="3">
        <v>38762</v>
      </c>
      <c r="B3424" s="2">
        <v>4.62</v>
      </c>
      <c r="C3424" s="2">
        <v>4.5999999999999996</v>
      </c>
      <c r="D3424">
        <f t="shared" si="57"/>
        <v>2006</v>
      </c>
    </row>
    <row r="3425" spans="1:4" x14ac:dyDescent="0.35">
      <c r="A3425" s="3">
        <v>38763</v>
      </c>
      <c r="B3425" s="2">
        <v>4.6100000000000003</v>
      </c>
      <c r="C3425" s="2">
        <v>4.58</v>
      </c>
      <c r="D3425">
        <f t="shared" si="57"/>
        <v>2006</v>
      </c>
    </row>
    <row r="3426" spans="1:4" x14ac:dyDescent="0.35">
      <c r="A3426" s="3">
        <v>38764</v>
      </c>
      <c r="B3426" s="2">
        <v>4.59</v>
      </c>
      <c r="C3426" s="2">
        <v>4.57</v>
      </c>
      <c r="D3426">
        <f t="shared" si="57"/>
        <v>2006</v>
      </c>
    </row>
    <row r="3427" spans="1:4" x14ac:dyDescent="0.35">
      <c r="A3427" s="3">
        <v>38765</v>
      </c>
      <c r="B3427" s="2">
        <v>4.54</v>
      </c>
      <c r="C3427" s="2">
        <v>4.51</v>
      </c>
      <c r="D3427">
        <f t="shared" si="57"/>
        <v>2006</v>
      </c>
    </row>
    <row r="3428" spans="1:4" x14ac:dyDescent="0.35">
      <c r="A3428" s="3">
        <v>38768</v>
      </c>
      <c r="B3428" s="2" t="s">
        <v>9</v>
      </c>
      <c r="C3428" s="2" t="s">
        <v>9</v>
      </c>
      <c r="D3428">
        <f t="shared" si="57"/>
        <v>2006</v>
      </c>
    </row>
    <row r="3429" spans="1:4" x14ac:dyDescent="0.35">
      <c r="A3429" s="3">
        <v>38769</v>
      </c>
      <c r="B3429" s="2">
        <v>4.57</v>
      </c>
      <c r="C3429" s="2">
        <v>4.53</v>
      </c>
      <c r="D3429">
        <f t="shared" si="57"/>
        <v>2006</v>
      </c>
    </row>
    <row r="3430" spans="1:4" x14ac:dyDescent="0.35">
      <c r="A3430" s="3">
        <v>38770</v>
      </c>
      <c r="B3430" s="2">
        <v>4.53</v>
      </c>
      <c r="C3430" s="2">
        <v>4.4800000000000004</v>
      </c>
      <c r="D3430">
        <f t="shared" si="57"/>
        <v>2006</v>
      </c>
    </row>
    <row r="3431" spans="1:4" x14ac:dyDescent="0.35">
      <c r="A3431" s="3">
        <v>38771</v>
      </c>
      <c r="B3431" s="2">
        <v>4.5599999999999996</v>
      </c>
      <c r="C3431" s="2">
        <v>4.51</v>
      </c>
      <c r="D3431">
        <f t="shared" si="57"/>
        <v>2006</v>
      </c>
    </row>
    <row r="3432" spans="1:4" x14ac:dyDescent="0.35">
      <c r="A3432" s="3">
        <v>38772</v>
      </c>
      <c r="B3432" s="2">
        <v>4.58</v>
      </c>
      <c r="C3432" s="2">
        <v>4.5199999999999996</v>
      </c>
      <c r="D3432">
        <f t="shared" si="57"/>
        <v>2006</v>
      </c>
    </row>
    <row r="3433" spans="1:4" x14ac:dyDescent="0.35">
      <c r="A3433" s="3">
        <v>38775</v>
      </c>
      <c r="B3433" s="2">
        <v>4.59</v>
      </c>
      <c r="C3433" s="2">
        <v>4.55</v>
      </c>
      <c r="D3433">
        <f t="shared" si="57"/>
        <v>2006</v>
      </c>
    </row>
    <row r="3434" spans="1:4" x14ac:dyDescent="0.35">
      <c r="A3434" s="3">
        <v>38776</v>
      </c>
      <c r="B3434" s="2">
        <v>4.55</v>
      </c>
      <c r="C3434" s="2">
        <v>4.51</v>
      </c>
      <c r="D3434">
        <f t="shared" si="57"/>
        <v>2006</v>
      </c>
    </row>
    <row r="3435" spans="1:4" x14ac:dyDescent="0.35">
      <c r="A3435" s="3">
        <v>38777</v>
      </c>
      <c r="B3435" s="2">
        <v>4.59</v>
      </c>
      <c r="C3435" s="2">
        <v>4.5599999999999996</v>
      </c>
      <c r="D3435">
        <f t="shared" si="57"/>
        <v>2006</v>
      </c>
    </row>
    <row r="3436" spans="1:4" x14ac:dyDescent="0.35">
      <c r="A3436" s="3">
        <v>38778</v>
      </c>
      <c r="B3436" s="2">
        <v>4.6399999999999997</v>
      </c>
      <c r="C3436" s="2">
        <v>4.62</v>
      </c>
      <c r="D3436">
        <f t="shared" si="57"/>
        <v>2006</v>
      </c>
    </row>
    <row r="3437" spans="1:4" x14ac:dyDescent="0.35">
      <c r="A3437" s="3">
        <v>38779</v>
      </c>
      <c r="B3437" s="2">
        <v>4.68</v>
      </c>
      <c r="C3437" s="2">
        <v>4.66</v>
      </c>
      <c r="D3437">
        <f t="shared" si="57"/>
        <v>2006</v>
      </c>
    </row>
    <row r="3438" spans="1:4" x14ac:dyDescent="0.35">
      <c r="A3438" s="3">
        <v>38782</v>
      </c>
      <c r="B3438" s="2">
        <v>4.74</v>
      </c>
      <c r="C3438" s="2">
        <v>4.72</v>
      </c>
      <c r="D3438">
        <f t="shared" si="57"/>
        <v>2006</v>
      </c>
    </row>
    <row r="3439" spans="1:4" x14ac:dyDescent="0.35">
      <c r="A3439" s="3">
        <v>38783</v>
      </c>
      <c r="B3439" s="2">
        <v>4.74</v>
      </c>
      <c r="C3439" s="2">
        <v>4.72</v>
      </c>
      <c r="D3439">
        <f t="shared" si="57"/>
        <v>2006</v>
      </c>
    </row>
    <row r="3440" spans="1:4" x14ac:dyDescent="0.35">
      <c r="A3440" s="3">
        <v>38784</v>
      </c>
      <c r="B3440" s="2">
        <v>4.7300000000000004</v>
      </c>
      <c r="C3440" s="2">
        <v>4.72</v>
      </c>
      <c r="D3440">
        <f t="shared" si="57"/>
        <v>2006</v>
      </c>
    </row>
    <row r="3441" spans="1:4" x14ac:dyDescent="0.35">
      <c r="A3441" s="3">
        <v>38785</v>
      </c>
      <c r="B3441" s="2">
        <v>4.74</v>
      </c>
      <c r="C3441" s="2">
        <v>4.72</v>
      </c>
      <c r="D3441">
        <f t="shared" si="57"/>
        <v>2006</v>
      </c>
    </row>
    <row r="3442" spans="1:4" x14ac:dyDescent="0.35">
      <c r="A3442" s="3">
        <v>38786</v>
      </c>
      <c r="B3442" s="2">
        <v>4.76</v>
      </c>
      <c r="C3442" s="2">
        <v>4.74</v>
      </c>
      <c r="D3442">
        <f t="shared" si="57"/>
        <v>2006</v>
      </c>
    </row>
    <row r="3443" spans="1:4" x14ac:dyDescent="0.35">
      <c r="A3443" s="3">
        <v>38789</v>
      </c>
      <c r="B3443" s="2">
        <v>4.7699999999999996</v>
      </c>
      <c r="C3443" s="2">
        <v>4.7699999999999996</v>
      </c>
      <c r="D3443">
        <f t="shared" si="57"/>
        <v>2006</v>
      </c>
    </row>
    <row r="3444" spans="1:4" x14ac:dyDescent="0.35">
      <c r="A3444" s="3">
        <v>38790</v>
      </c>
      <c r="B3444" s="2">
        <v>4.71</v>
      </c>
      <c r="C3444" s="2">
        <v>4.71</v>
      </c>
      <c r="D3444">
        <f t="shared" si="57"/>
        <v>2006</v>
      </c>
    </row>
    <row r="3445" spans="1:4" x14ac:dyDescent="0.35">
      <c r="A3445" s="3">
        <v>38791</v>
      </c>
      <c r="B3445" s="2">
        <v>4.7300000000000004</v>
      </c>
      <c r="C3445" s="2">
        <v>4.75</v>
      </c>
      <c r="D3445">
        <f t="shared" si="57"/>
        <v>2006</v>
      </c>
    </row>
    <row r="3446" spans="1:4" x14ac:dyDescent="0.35">
      <c r="A3446" s="3">
        <v>38792</v>
      </c>
      <c r="B3446" s="2">
        <v>4.6500000000000004</v>
      </c>
      <c r="C3446" s="2">
        <v>4.7</v>
      </c>
      <c r="D3446">
        <f t="shared" si="57"/>
        <v>2006</v>
      </c>
    </row>
    <row r="3447" spans="1:4" x14ac:dyDescent="0.35">
      <c r="A3447" s="3">
        <v>38793</v>
      </c>
      <c r="B3447" s="2">
        <v>4.68</v>
      </c>
      <c r="C3447" s="2">
        <v>4.72</v>
      </c>
      <c r="D3447">
        <f t="shared" si="57"/>
        <v>2006</v>
      </c>
    </row>
    <row r="3448" spans="1:4" x14ac:dyDescent="0.35">
      <c r="A3448" s="3">
        <v>38796</v>
      </c>
      <c r="B3448" s="2">
        <v>4.66</v>
      </c>
      <c r="C3448" s="2">
        <v>4.7</v>
      </c>
      <c r="D3448">
        <f t="shared" si="57"/>
        <v>2006</v>
      </c>
    </row>
    <row r="3449" spans="1:4" x14ac:dyDescent="0.35">
      <c r="A3449" s="3">
        <v>38797</v>
      </c>
      <c r="B3449" s="2">
        <v>4.71</v>
      </c>
      <c r="C3449" s="2">
        <v>4.74</v>
      </c>
      <c r="D3449">
        <f t="shared" si="57"/>
        <v>2006</v>
      </c>
    </row>
    <row r="3450" spans="1:4" x14ac:dyDescent="0.35">
      <c r="A3450" s="3">
        <v>38798</v>
      </c>
      <c r="B3450" s="2">
        <v>4.7</v>
      </c>
      <c r="C3450" s="2">
        <v>4.7300000000000004</v>
      </c>
      <c r="D3450">
        <f t="shared" si="57"/>
        <v>2006</v>
      </c>
    </row>
    <row r="3451" spans="1:4" x14ac:dyDescent="0.35">
      <c r="A3451" s="3">
        <v>38799</v>
      </c>
      <c r="B3451" s="2">
        <v>4.7300000000000004</v>
      </c>
      <c r="C3451" s="2">
        <v>4.75</v>
      </c>
      <c r="D3451">
        <f t="shared" si="57"/>
        <v>2006</v>
      </c>
    </row>
    <row r="3452" spans="1:4" x14ac:dyDescent="0.35">
      <c r="A3452" s="3">
        <v>38800</v>
      </c>
      <c r="B3452" s="2">
        <v>4.67</v>
      </c>
      <c r="C3452" s="2">
        <v>4.7</v>
      </c>
      <c r="D3452">
        <f t="shared" si="57"/>
        <v>2006</v>
      </c>
    </row>
    <row r="3453" spans="1:4" x14ac:dyDescent="0.35">
      <c r="A3453" s="3">
        <v>38803</v>
      </c>
      <c r="B3453" s="2">
        <v>4.7</v>
      </c>
      <c r="C3453" s="2">
        <v>4.7300000000000004</v>
      </c>
      <c r="D3453">
        <f t="shared" si="57"/>
        <v>2006</v>
      </c>
    </row>
    <row r="3454" spans="1:4" x14ac:dyDescent="0.35">
      <c r="A3454" s="3">
        <v>38804</v>
      </c>
      <c r="B3454" s="2">
        <v>4.79</v>
      </c>
      <c r="C3454" s="2">
        <v>4.8</v>
      </c>
      <c r="D3454">
        <f t="shared" si="57"/>
        <v>2006</v>
      </c>
    </row>
    <row r="3455" spans="1:4" x14ac:dyDescent="0.35">
      <c r="A3455" s="3">
        <v>38805</v>
      </c>
      <c r="B3455" s="2">
        <v>4.8099999999999996</v>
      </c>
      <c r="C3455" s="2">
        <v>4.84</v>
      </c>
      <c r="D3455">
        <f t="shared" si="57"/>
        <v>2006</v>
      </c>
    </row>
    <row r="3456" spans="1:4" x14ac:dyDescent="0.35">
      <c r="A3456" s="3">
        <v>38806</v>
      </c>
      <c r="B3456" s="2">
        <v>4.8600000000000003</v>
      </c>
      <c r="C3456" s="2">
        <v>4.8899999999999997</v>
      </c>
      <c r="D3456">
        <f t="shared" si="57"/>
        <v>2006</v>
      </c>
    </row>
    <row r="3457" spans="1:4" x14ac:dyDescent="0.35">
      <c r="A3457" s="3">
        <v>38807</v>
      </c>
      <c r="B3457" s="2">
        <v>4.8600000000000003</v>
      </c>
      <c r="C3457" s="2">
        <v>4.9000000000000004</v>
      </c>
      <c r="D3457">
        <f t="shared" si="57"/>
        <v>2006</v>
      </c>
    </row>
    <row r="3458" spans="1:4" x14ac:dyDescent="0.35">
      <c r="A3458" s="3">
        <v>38810</v>
      </c>
      <c r="B3458" s="2">
        <v>4.88</v>
      </c>
      <c r="C3458" s="2">
        <v>4.9000000000000004</v>
      </c>
      <c r="D3458">
        <f t="shared" si="57"/>
        <v>2006</v>
      </c>
    </row>
    <row r="3459" spans="1:4" x14ac:dyDescent="0.35">
      <c r="A3459" s="3">
        <v>38811</v>
      </c>
      <c r="B3459" s="2">
        <v>4.87</v>
      </c>
      <c r="C3459" s="2">
        <v>4.91</v>
      </c>
      <c r="D3459">
        <f t="shared" si="57"/>
        <v>2006</v>
      </c>
    </row>
    <row r="3460" spans="1:4" x14ac:dyDescent="0.35">
      <c r="A3460" s="3">
        <v>38812</v>
      </c>
      <c r="B3460" s="2">
        <v>4.84</v>
      </c>
      <c r="C3460" s="2">
        <v>4.9000000000000004</v>
      </c>
      <c r="D3460">
        <f t="shared" ref="D3460:D3523" si="58">YEAR(A3460)</f>
        <v>2006</v>
      </c>
    </row>
    <row r="3461" spans="1:4" x14ac:dyDescent="0.35">
      <c r="A3461" s="3">
        <v>38813</v>
      </c>
      <c r="B3461" s="2">
        <v>4.9000000000000004</v>
      </c>
      <c r="C3461" s="2">
        <v>4.96</v>
      </c>
      <c r="D3461">
        <f t="shared" si="58"/>
        <v>2006</v>
      </c>
    </row>
    <row r="3462" spans="1:4" x14ac:dyDescent="0.35">
      <c r="A3462" s="3">
        <v>38814</v>
      </c>
      <c r="B3462" s="2">
        <v>4.97</v>
      </c>
      <c r="C3462" s="2">
        <v>5.04</v>
      </c>
      <c r="D3462">
        <f t="shared" si="58"/>
        <v>2006</v>
      </c>
    </row>
    <row r="3463" spans="1:4" x14ac:dyDescent="0.35">
      <c r="A3463" s="3">
        <v>38817</v>
      </c>
      <c r="B3463" s="2">
        <v>4.97</v>
      </c>
      <c r="C3463" s="2">
        <v>5.04</v>
      </c>
      <c r="D3463">
        <f t="shared" si="58"/>
        <v>2006</v>
      </c>
    </row>
    <row r="3464" spans="1:4" x14ac:dyDescent="0.35">
      <c r="A3464" s="3">
        <v>38818</v>
      </c>
      <c r="B3464" s="2">
        <v>4.93</v>
      </c>
      <c r="C3464" s="2">
        <v>5</v>
      </c>
      <c r="D3464">
        <f t="shared" si="58"/>
        <v>2006</v>
      </c>
    </row>
    <row r="3465" spans="1:4" x14ac:dyDescent="0.35">
      <c r="A3465" s="3">
        <v>38819</v>
      </c>
      <c r="B3465" s="2">
        <v>4.9800000000000004</v>
      </c>
      <c r="C3465" s="2">
        <v>5.05</v>
      </c>
      <c r="D3465">
        <f t="shared" si="58"/>
        <v>2006</v>
      </c>
    </row>
    <row r="3466" spans="1:4" x14ac:dyDescent="0.35">
      <c r="A3466" s="3">
        <v>38820</v>
      </c>
      <c r="B3466" s="2">
        <v>5.05</v>
      </c>
      <c r="C3466" s="2">
        <v>5.1100000000000003</v>
      </c>
      <c r="D3466">
        <f t="shared" si="58"/>
        <v>2006</v>
      </c>
    </row>
    <row r="3467" spans="1:4" x14ac:dyDescent="0.35">
      <c r="A3467" s="3">
        <v>38821</v>
      </c>
      <c r="B3467" s="2" t="s">
        <v>9</v>
      </c>
      <c r="C3467" s="2" t="s">
        <v>9</v>
      </c>
      <c r="D3467">
        <f t="shared" si="58"/>
        <v>2006</v>
      </c>
    </row>
    <row r="3468" spans="1:4" x14ac:dyDescent="0.35">
      <c r="A3468" s="3">
        <v>38824</v>
      </c>
      <c r="B3468" s="2">
        <v>5.01</v>
      </c>
      <c r="C3468" s="2">
        <v>5.08</v>
      </c>
      <c r="D3468">
        <f t="shared" si="58"/>
        <v>2006</v>
      </c>
    </row>
    <row r="3469" spans="1:4" x14ac:dyDescent="0.35">
      <c r="A3469" s="3">
        <v>38825</v>
      </c>
      <c r="B3469" s="2">
        <v>4.99</v>
      </c>
      <c r="C3469" s="2">
        <v>5.07</v>
      </c>
      <c r="D3469">
        <f t="shared" si="58"/>
        <v>2006</v>
      </c>
    </row>
    <row r="3470" spans="1:4" x14ac:dyDescent="0.35">
      <c r="A3470" s="3">
        <v>38826</v>
      </c>
      <c r="B3470" s="2">
        <v>5.04</v>
      </c>
      <c r="C3470" s="2">
        <v>5.13</v>
      </c>
      <c r="D3470">
        <f t="shared" si="58"/>
        <v>2006</v>
      </c>
    </row>
    <row r="3471" spans="1:4" x14ac:dyDescent="0.35">
      <c r="A3471" s="3">
        <v>38827</v>
      </c>
      <c r="B3471" s="2">
        <v>5.04</v>
      </c>
      <c r="C3471" s="2">
        <v>5.14</v>
      </c>
      <c r="D3471">
        <f t="shared" si="58"/>
        <v>2006</v>
      </c>
    </row>
    <row r="3472" spans="1:4" x14ac:dyDescent="0.35">
      <c r="A3472" s="3">
        <v>38828</v>
      </c>
      <c r="B3472" s="2">
        <v>5.01</v>
      </c>
      <c r="C3472" s="2">
        <v>5.0999999999999996</v>
      </c>
      <c r="D3472">
        <f t="shared" si="58"/>
        <v>2006</v>
      </c>
    </row>
    <row r="3473" spans="1:4" x14ac:dyDescent="0.35">
      <c r="A3473" s="3">
        <v>38831</v>
      </c>
      <c r="B3473" s="2">
        <v>4.99</v>
      </c>
      <c r="C3473" s="2">
        <v>5.07</v>
      </c>
      <c r="D3473">
        <f t="shared" si="58"/>
        <v>2006</v>
      </c>
    </row>
    <row r="3474" spans="1:4" x14ac:dyDescent="0.35">
      <c r="A3474" s="3">
        <v>38832</v>
      </c>
      <c r="B3474" s="2">
        <v>5.07</v>
      </c>
      <c r="C3474" s="2">
        <v>5.16</v>
      </c>
      <c r="D3474">
        <f t="shared" si="58"/>
        <v>2006</v>
      </c>
    </row>
    <row r="3475" spans="1:4" x14ac:dyDescent="0.35">
      <c r="A3475" s="3">
        <v>38833</v>
      </c>
      <c r="B3475" s="2">
        <v>5.12</v>
      </c>
      <c r="C3475" s="2">
        <v>5.18</v>
      </c>
      <c r="D3475">
        <f t="shared" si="58"/>
        <v>2006</v>
      </c>
    </row>
    <row r="3476" spans="1:4" x14ac:dyDescent="0.35">
      <c r="A3476" s="3">
        <v>38834</v>
      </c>
      <c r="B3476" s="2">
        <v>5.09</v>
      </c>
      <c r="C3476" s="2">
        <v>5.18</v>
      </c>
      <c r="D3476">
        <f t="shared" si="58"/>
        <v>2006</v>
      </c>
    </row>
    <row r="3477" spans="1:4" x14ac:dyDescent="0.35">
      <c r="A3477" s="3">
        <v>38835</v>
      </c>
      <c r="B3477" s="2">
        <v>5.07</v>
      </c>
      <c r="C3477" s="2">
        <v>5.17</v>
      </c>
      <c r="D3477">
        <f t="shared" si="58"/>
        <v>2006</v>
      </c>
    </row>
    <row r="3478" spans="1:4" x14ac:dyDescent="0.35">
      <c r="A3478" s="3">
        <v>38838</v>
      </c>
      <c r="B3478" s="2">
        <v>5.14</v>
      </c>
      <c r="C3478" s="2">
        <v>5.23</v>
      </c>
      <c r="D3478">
        <f t="shared" si="58"/>
        <v>2006</v>
      </c>
    </row>
    <row r="3479" spans="1:4" x14ac:dyDescent="0.35">
      <c r="A3479" s="3">
        <v>38839</v>
      </c>
      <c r="B3479" s="2">
        <v>5.12</v>
      </c>
      <c r="C3479" s="2">
        <v>5.2</v>
      </c>
      <c r="D3479">
        <f t="shared" si="58"/>
        <v>2006</v>
      </c>
    </row>
    <row r="3480" spans="1:4" x14ac:dyDescent="0.35">
      <c r="A3480" s="3">
        <v>38840</v>
      </c>
      <c r="B3480" s="2">
        <v>5.15</v>
      </c>
      <c r="C3480" s="2">
        <v>5.24</v>
      </c>
      <c r="D3480">
        <f t="shared" si="58"/>
        <v>2006</v>
      </c>
    </row>
    <row r="3481" spans="1:4" x14ac:dyDescent="0.35">
      <c r="A3481" s="3">
        <v>38841</v>
      </c>
      <c r="B3481" s="2">
        <v>5.16</v>
      </c>
      <c r="C3481" s="2">
        <v>5.23</v>
      </c>
      <c r="D3481">
        <f t="shared" si="58"/>
        <v>2006</v>
      </c>
    </row>
    <row r="3482" spans="1:4" x14ac:dyDescent="0.35">
      <c r="A3482" s="3">
        <v>38842</v>
      </c>
      <c r="B3482" s="2">
        <v>5.12</v>
      </c>
      <c r="C3482" s="2">
        <v>5.2</v>
      </c>
      <c r="D3482">
        <f t="shared" si="58"/>
        <v>2006</v>
      </c>
    </row>
    <row r="3483" spans="1:4" x14ac:dyDescent="0.35">
      <c r="A3483" s="3">
        <v>38845</v>
      </c>
      <c r="B3483" s="2">
        <v>5.12</v>
      </c>
      <c r="C3483" s="2">
        <v>5.19</v>
      </c>
      <c r="D3483">
        <f t="shared" si="58"/>
        <v>2006</v>
      </c>
    </row>
    <row r="3484" spans="1:4" x14ac:dyDescent="0.35">
      <c r="A3484" s="3">
        <v>38846</v>
      </c>
      <c r="B3484" s="2">
        <v>5.13</v>
      </c>
      <c r="C3484" s="2">
        <v>5.2</v>
      </c>
      <c r="D3484">
        <f t="shared" si="58"/>
        <v>2006</v>
      </c>
    </row>
    <row r="3485" spans="1:4" x14ac:dyDescent="0.35">
      <c r="A3485" s="3">
        <v>38847</v>
      </c>
      <c r="B3485" s="2">
        <v>5.13</v>
      </c>
      <c r="C3485" s="2">
        <v>5.19</v>
      </c>
      <c r="D3485">
        <f t="shared" si="58"/>
        <v>2006</v>
      </c>
    </row>
    <row r="3486" spans="1:4" x14ac:dyDescent="0.35">
      <c r="A3486" s="3">
        <v>38848</v>
      </c>
      <c r="B3486" s="2">
        <v>5.14</v>
      </c>
      <c r="C3486" s="2">
        <v>5.23</v>
      </c>
      <c r="D3486">
        <f t="shared" si="58"/>
        <v>2006</v>
      </c>
    </row>
    <row r="3487" spans="1:4" x14ac:dyDescent="0.35">
      <c r="A3487" s="3">
        <v>38849</v>
      </c>
      <c r="B3487" s="2">
        <v>5.19</v>
      </c>
      <c r="C3487" s="2">
        <v>5.29</v>
      </c>
      <c r="D3487">
        <f t="shared" si="58"/>
        <v>2006</v>
      </c>
    </row>
    <row r="3488" spans="1:4" x14ac:dyDescent="0.35">
      <c r="A3488" s="3">
        <v>38852</v>
      </c>
      <c r="B3488" s="2">
        <v>5.15</v>
      </c>
      <c r="C3488" s="2">
        <v>5.26</v>
      </c>
      <c r="D3488">
        <f t="shared" si="58"/>
        <v>2006</v>
      </c>
    </row>
    <row r="3489" spans="1:4" x14ac:dyDescent="0.35">
      <c r="A3489" s="3">
        <v>38853</v>
      </c>
      <c r="B3489" s="2">
        <v>5.0999999999999996</v>
      </c>
      <c r="C3489" s="2">
        <v>5.22</v>
      </c>
      <c r="D3489">
        <f t="shared" si="58"/>
        <v>2006</v>
      </c>
    </row>
    <row r="3490" spans="1:4" x14ac:dyDescent="0.35">
      <c r="A3490" s="3">
        <v>38854</v>
      </c>
      <c r="B3490" s="2">
        <v>5.16</v>
      </c>
      <c r="C3490" s="2">
        <v>5.28</v>
      </c>
      <c r="D3490">
        <f t="shared" si="58"/>
        <v>2006</v>
      </c>
    </row>
    <row r="3491" spans="1:4" x14ac:dyDescent="0.35">
      <c r="A3491" s="3">
        <v>38855</v>
      </c>
      <c r="B3491" s="2">
        <v>5.08</v>
      </c>
      <c r="C3491" s="2">
        <v>5.18</v>
      </c>
      <c r="D3491">
        <f t="shared" si="58"/>
        <v>2006</v>
      </c>
    </row>
    <row r="3492" spans="1:4" x14ac:dyDescent="0.35">
      <c r="A3492" s="3">
        <v>38856</v>
      </c>
      <c r="B3492" s="2">
        <v>5.05</v>
      </c>
      <c r="C3492" s="2">
        <v>5.14</v>
      </c>
      <c r="D3492">
        <f t="shared" si="58"/>
        <v>2006</v>
      </c>
    </row>
    <row r="3493" spans="1:4" x14ac:dyDescent="0.35">
      <c r="A3493" s="3">
        <v>38859</v>
      </c>
      <c r="B3493" s="2">
        <v>5.04</v>
      </c>
      <c r="C3493" s="2">
        <v>5.13</v>
      </c>
      <c r="D3493">
        <f t="shared" si="58"/>
        <v>2006</v>
      </c>
    </row>
    <row r="3494" spans="1:4" x14ac:dyDescent="0.35">
      <c r="A3494" s="3">
        <v>38860</v>
      </c>
      <c r="B3494" s="2">
        <v>5.07</v>
      </c>
      <c r="C3494" s="2">
        <v>5.16</v>
      </c>
      <c r="D3494">
        <f t="shared" si="58"/>
        <v>2006</v>
      </c>
    </row>
    <row r="3495" spans="1:4" x14ac:dyDescent="0.35">
      <c r="A3495" s="3">
        <v>38861</v>
      </c>
      <c r="B3495" s="2">
        <v>5.03</v>
      </c>
      <c r="C3495" s="2">
        <v>5.13</v>
      </c>
      <c r="D3495">
        <f t="shared" si="58"/>
        <v>2006</v>
      </c>
    </row>
    <row r="3496" spans="1:4" x14ac:dyDescent="0.35">
      <c r="A3496" s="3">
        <v>38862</v>
      </c>
      <c r="B3496" s="2">
        <v>5.07</v>
      </c>
      <c r="C3496" s="2">
        <v>5.17</v>
      </c>
      <c r="D3496">
        <f t="shared" si="58"/>
        <v>2006</v>
      </c>
    </row>
    <row r="3497" spans="1:4" x14ac:dyDescent="0.35">
      <c r="A3497" s="3">
        <v>38863</v>
      </c>
      <c r="B3497" s="2">
        <v>5.0599999999999996</v>
      </c>
      <c r="C3497" s="2">
        <v>5.16</v>
      </c>
      <c r="D3497">
        <f t="shared" si="58"/>
        <v>2006</v>
      </c>
    </row>
    <row r="3498" spans="1:4" x14ac:dyDescent="0.35">
      <c r="A3498" s="3">
        <v>38866</v>
      </c>
      <c r="B3498" s="2" t="s">
        <v>9</v>
      </c>
      <c r="C3498" s="2" t="s">
        <v>9</v>
      </c>
      <c r="D3498">
        <f t="shared" si="58"/>
        <v>2006</v>
      </c>
    </row>
    <row r="3499" spans="1:4" x14ac:dyDescent="0.35">
      <c r="A3499" s="3">
        <v>38867</v>
      </c>
      <c r="B3499" s="2">
        <v>5.09</v>
      </c>
      <c r="C3499" s="2">
        <v>5.19</v>
      </c>
      <c r="D3499">
        <f t="shared" si="58"/>
        <v>2006</v>
      </c>
    </row>
    <row r="3500" spans="1:4" x14ac:dyDescent="0.35">
      <c r="A3500" s="3">
        <v>38868</v>
      </c>
      <c r="B3500" s="2">
        <v>5.12</v>
      </c>
      <c r="C3500" s="2">
        <v>5.21</v>
      </c>
      <c r="D3500">
        <f t="shared" si="58"/>
        <v>2006</v>
      </c>
    </row>
    <row r="3501" spans="1:4" x14ac:dyDescent="0.35">
      <c r="A3501" s="3">
        <v>38869</v>
      </c>
      <c r="B3501" s="2">
        <v>5.1100000000000003</v>
      </c>
      <c r="C3501" s="2">
        <v>5.2</v>
      </c>
      <c r="D3501">
        <f t="shared" si="58"/>
        <v>2006</v>
      </c>
    </row>
    <row r="3502" spans="1:4" x14ac:dyDescent="0.35">
      <c r="A3502" s="3">
        <v>38870</v>
      </c>
      <c r="B3502" s="2">
        <v>5</v>
      </c>
      <c r="C3502" s="2">
        <v>5.0999999999999996</v>
      </c>
      <c r="D3502">
        <f t="shared" si="58"/>
        <v>2006</v>
      </c>
    </row>
    <row r="3503" spans="1:4" x14ac:dyDescent="0.35">
      <c r="A3503" s="3">
        <v>38873</v>
      </c>
      <c r="B3503" s="2">
        <v>5.0199999999999996</v>
      </c>
      <c r="C3503" s="2">
        <v>5.0999999999999996</v>
      </c>
      <c r="D3503">
        <f t="shared" si="58"/>
        <v>2006</v>
      </c>
    </row>
    <row r="3504" spans="1:4" x14ac:dyDescent="0.35">
      <c r="A3504" s="3">
        <v>38874</v>
      </c>
      <c r="B3504" s="2">
        <v>5.01</v>
      </c>
      <c r="C3504" s="2">
        <v>5.08</v>
      </c>
      <c r="D3504">
        <f t="shared" si="58"/>
        <v>2006</v>
      </c>
    </row>
    <row r="3505" spans="1:4" x14ac:dyDescent="0.35">
      <c r="A3505" s="3">
        <v>38875</v>
      </c>
      <c r="B3505" s="2">
        <v>5.0199999999999996</v>
      </c>
      <c r="C3505" s="2">
        <v>5.09</v>
      </c>
      <c r="D3505">
        <f t="shared" si="58"/>
        <v>2006</v>
      </c>
    </row>
    <row r="3506" spans="1:4" x14ac:dyDescent="0.35">
      <c r="A3506" s="3">
        <v>38876</v>
      </c>
      <c r="B3506" s="2">
        <v>5</v>
      </c>
      <c r="C3506" s="2">
        <v>5.0599999999999996</v>
      </c>
      <c r="D3506">
        <f t="shared" si="58"/>
        <v>2006</v>
      </c>
    </row>
    <row r="3507" spans="1:4" x14ac:dyDescent="0.35">
      <c r="A3507" s="3">
        <v>38877</v>
      </c>
      <c r="B3507" s="2">
        <v>4.9800000000000004</v>
      </c>
      <c r="C3507" s="2">
        <v>5.03</v>
      </c>
      <c r="D3507">
        <f t="shared" si="58"/>
        <v>2006</v>
      </c>
    </row>
    <row r="3508" spans="1:4" x14ac:dyDescent="0.35">
      <c r="A3508" s="3">
        <v>38880</v>
      </c>
      <c r="B3508" s="2">
        <v>4.99</v>
      </c>
      <c r="C3508" s="2">
        <v>5.03</v>
      </c>
      <c r="D3508">
        <f t="shared" si="58"/>
        <v>2006</v>
      </c>
    </row>
    <row r="3509" spans="1:4" x14ac:dyDescent="0.35">
      <c r="A3509" s="3">
        <v>38881</v>
      </c>
      <c r="B3509" s="2">
        <v>4.97</v>
      </c>
      <c r="C3509" s="2">
        <v>5.01</v>
      </c>
      <c r="D3509">
        <f t="shared" si="58"/>
        <v>2006</v>
      </c>
    </row>
    <row r="3510" spans="1:4" x14ac:dyDescent="0.35">
      <c r="A3510" s="3">
        <v>38882</v>
      </c>
      <c r="B3510" s="2">
        <v>5.05</v>
      </c>
      <c r="C3510" s="2">
        <v>5.09</v>
      </c>
      <c r="D3510">
        <f t="shared" si="58"/>
        <v>2006</v>
      </c>
    </row>
    <row r="3511" spans="1:4" x14ac:dyDescent="0.35">
      <c r="A3511" s="3">
        <v>38883</v>
      </c>
      <c r="B3511" s="2">
        <v>5.0999999999999996</v>
      </c>
      <c r="C3511" s="2">
        <v>5.13</v>
      </c>
      <c r="D3511">
        <f t="shared" si="58"/>
        <v>2006</v>
      </c>
    </row>
    <row r="3512" spans="1:4" x14ac:dyDescent="0.35">
      <c r="A3512" s="3">
        <v>38884</v>
      </c>
      <c r="B3512" s="2">
        <v>5.13</v>
      </c>
      <c r="C3512" s="2">
        <v>5.17</v>
      </c>
      <c r="D3512">
        <f t="shared" si="58"/>
        <v>2006</v>
      </c>
    </row>
    <row r="3513" spans="1:4" x14ac:dyDescent="0.35">
      <c r="A3513" s="3">
        <v>38887</v>
      </c>
      <c r="B3513" s="2">
        <v>5.14</v>
      </c>
      <c r="C3513" s="2">
        <v>5.18</v>
      </c>
      <c r="D3513">
        <f t="shared" si="58"/>
        <v>2006</v>
      </c>
    </row>
    <row r="3514" spans="1:4" x14ac:dyDescent="0.35">
      <c r="A3514" s="3">
        <v>38888</v>
      </c>
      <c r="B3514" s="2">
        <v>5.15</v>
      </c>
      <c r="C3514" s="2">
        <v>5.19</v>
      </c>
      <c r="D3514">
        <f t="shared" si="58"/>
        <v>2006</v>
      </c>
    </row>
    <row r="3515" spans="1:4" x14ac:dyDescent="0.35">
      <c r="A3515" s="3">
        <v>38889</v>
      </c>
      <c r="B3515" s="2">
        <v>5.16</v>
      </c>
      <c r="C3515" s="2">
        <v>5.19</v>
      </c>
      <c r="D3515">
        <f t="shared" si="58"/>
        <v>2006</v>
      </c>
    </row>
    <row r="3516" spans="1:4" x14ac:dyDescent="0.35">
      <c r="A3516" s="3">
        <v>38890</v>
      </c>
      <c r="B3516" s="2">
        <v>5.2</v>
      </c>
      <c r="C3516" s="2">
        <v>5.23</v>
      </c>
      <c r="D3516">
        <f t="shared" si="58"/>
        <v>2006</v>
      </c>
    </row>
    <row r="3517" spans="1:4" x14ac:dyDescent="0.35">
      <c r="A3517" s="3">
        <v>38891</v>
      </c>
      <c r="B3517" s="2">
        <v>5.23</v>
      </c>
      <c r="C3517" s="2">
        <v>5.26</v>
      </c>
      <c r="D3517">
        <f t="shared" si="58"/>
        <v>2006</v>
      </c>
    </row>
    <row r="3518" spans="1:4" x14ac:dyDescent="0.35">
      <c r="A3518" s="3">
        <v>38894</v>
      </c>
      <c r="B3518" s="2">
        <v>5.25</v>
      </c>
      <c r="C3518" s="2">
        <v>5.28</v>
      </c>
      <c r="D3518">
        <f t="shared" si="58"/>
        <v>2006</v>
      </c>
    </row>
    <row r="3519" spans="1:4" x14ac:dyDescent="0.35">
      <c r="A3519" s="3">
        <v>38895</v>
      </c>
      <c r="B3519" s="2">
        <v>5.21</v>
      </c>
      <c r="C3519" s="2">
        <v>5.24</v>
      </c>
      <c r="D3519">
        <f t="shared" si="58"/>
        <v>2006</v>
      </c>
    </row>
    <row r="3520" spans="1:4" x14ac:dyDescent="0.35">
      <c r="A3520" s="3">
        <v>38896</v>
      </c>
      <c r="B3520" s="2">
        <v>5.25</v>
      </c>
      <c r="C3520" s="2">
        <v>5.28</v>
      </c>
      <c r="D3520">
        <f t="shared" si="58"/>
        <v>2006</v>
      </c>
    </row>
    <row r="3521" spans="1:4" x14ac:dyDescent="0.35">
      <c r="A3521" s="3">
        <v>38897</v>
      </c>
      <c r="B3521" s="2">
        <v>5.22</v>
      </c>
      <c r="C3521" s="2">
        <v>5.26</v>
      </c>
      <c r="D3521">
        <f t="shared" si="58"/>
        <v>2006</v>
      </c>
    </row>
    <row r="3522" spans="1:4" x14ac:dyDescent="0.35">
      <c r="A3522" s="3">
        <v>38898</v>
      </c>
      <c r="B3522" s="2">
        <v>5.15</v>
      </c>
      <c r="C3522" s="2">
        <v>5.19</v>
      </c>
      <c r="D3522">
        <f t="shared" si="58"/>
        <v>2006</v>
      </c>
    </row>
    <row r="3523" spans="1:4" x14ac:dyDescent="0.35">
      <c r="A3523" s="3">
        <v>38901</v>
      </c>
      <c r="B3523" s="2">
        <v>5.15</v>
      </c>
      <c r="C3523" s="2">
        <v>5.2</v>
      </c>
      <c r="D3523">
        <f t="shared" si="58"/>
        <v>2006</v>
      </c>
    </row>
    <row r="3524" spans="1:4" x14ac:dyDescent="0.35">
      <c r="A3524" s="3">
        <v>38902</v>
      </c>
      <c r="B3524" s="2" t="s">
        <v>9</v>
      </c>
      <c r="C3524" s="2" t="s">
        <v>9</v>
      </c>
      <c r="D3524">
        <f t="shared" ref="D3524:D3587" si="59">YEAR(A3524)</f>
        <v>2006</v>
      </c>
    </row>
    <row r="3525" spans="1:4" x14ac:dyDescent="0.35">
      <c r="A3525" s="3">
        <v>38903</v>
      </c>
      <c r="B3525" s="2">
        <v>5.23</v>
      </c>
      <c r="C3525" s="2">
        <v>5.27</v>
      </c>
      <c r="D3525">
        <f t="shared" si="59"/>
        <v>2006</v>
      </c>
    </row>
    <row r="3526" spans="1:4" x14ac:dyDescent="0.35">
      <c r="A3526" s="3">
        <v>38904</v>
      </c>
      <c r="B3526" s="2">
        <v>5.19</v>
      </c>
      <c r="C3526" s="2">
        <v>5.23</v>
      </c>
      <c r="D3526">
        <f t="shared" si="59"/>
        <v>2006</v>
      </c>
    </row>
    <row r="3527" spans="1:4" x14ac:dyDescent="0.35">
      <c r="A3527" s="3">
        <v>38905</v>
      </c>
      <c r="B3527" s="2">
        <v>5.14</v>
      </c>
      <c r="C3527" s="2">
        <v>5.18</v>
      </c>
      <c r="D3527">
        <f t="shared" si="59"/>
        <v>2006</v>
      </c>
    </row>
    <row r="3528" spans="1:4" x14ac:dyDescent="0.35">
      <c r="A3528" s="3">
        <v>38908</v>
      </c>
      <c r="B3528" s="2">
        <v>5.13</v>
      </c>
      <c r="C3528" s="2">
        <v>5.17</v>
      </c>
      <c r="D3528">
        <f t="shared" si="59"/>
        <v>2006</v>
      </c>
    </row>
    <row r="3529" spans="1:4" x14ac:dyDescent="0.35">
      <c r="A3529" s="3">
        <v>38909</v>
      </c>
      <c r="B3529" s="2">
        <v>5.0999999999999996</v>
      </c>
      <c r="C3529" s="2">
        <v>5.14</v>
      </c>
      <c r="D3529">
        <f t="shared" si="59"/>
        <v>2006</v>
      </c>
    </row>
    <row r="3530" spans="1:4" x14ac:dyDescent="0.35">
      <c r="A3530" s="3">
        <v>38910</v>
      </c>
      <c r="B3530" s="2">
        <v>5.0999999999999996</v>
      </c>
      <c r="C3530" s="2">
        <v>5.14</v>
      </c>
      <c r="D3530">
        <f t="shared" si="59"/>
        <v>2006</v>
      </c>
    </row>
    <row r="3531" spans="1:4" x14ac:dyDescent="0.35">
      <c r="A3531" s="3">
        <v>38911</v>
      </c>
      <c r="B3531" s="2">
        <v>5.08</v>
      </c>
      <c r="C3531" s="2">
        <v>5.12</v>
      </c>
      <c r="D3531">
        <f t="shared" si="59"/>
        <v>2006</v>
      </c>
    </row>
    <row r="3532" spans="1:4" x14ac:dyDescent="0.35">
      <c r="A3532" s="3">
        <v>38912</v>
      </c>
      <c r="B3532" s="2">
        <v>5.07</v>
      </c>
      <c r="C3532" s="2">
        <v>5.1100000000000003</v>
      </c>
      <c r="D3532">
        <f t="shared" si="59"/>
        <v>2006</v>
      </c>
    </row>
    <row r="3533" spans="1:4" x14ac:dyDescent="0.35">
      <c r="A3533" s="3">
        <v>38915</v>
      </c>
      <c r="B3533" s="2">
        <v>5.07</v>
      </c>
      <c r="C3533" s="2">
        <v>5.0999999999999996</v>
      </c>
      <c r="D3533">
        <f t="shared" si="59"/>
        <v>2006</v>
      </c>
    </row>
    <row r="3534" spans="1:4" x14ac:dyDescent="0.35">
      <c r="A3534" s="3">
        <v>38916</v>
      </c>
      <c r="B3534" s="2">
        <v>5.13</v>
      </c>
      <c r="C3534" s="2">
        <v>5.16</v>
      </c>
      <c r="D3534">
        <f t="shared" si="59"/>
        <v>2006</v>
      </c>
    </row>
    <row r="3535" spans="1:4" x14ac:dyDescent="0.35">
      <c r="A3535" s="3">
        <v>38917</v>
      </c>
      <c r="B3535" s="2">
        <v>5.0599999999999996</v>
      </c>
      <c r="C3535" s="2">
        <v>5.0999999999999996</v>
      </c>
      <c r="D3535">
        <f t="shared" si="59"/>
        <v>2006</v>
      </c>
    </row>
    <row r="3536" spans="1:4" x14ac:dyDescent="0.35">
      <c r="A3536" s="3">
        <v>38918</v>
      </c>
      <c r="B3536" s="2">
        <v>5.03</v>
      </c>
      <c r="C3536" s="2">
        <v>5.08</v>
      </c>
      <c r="D3536">
        <f t="shared" si="59"/>
        <v>2006</v>
      </c>
    </row>
    <row r="3537" spans="1:4" x14ac:dyDescent="0.35">
      <c r="A3537" s="3">
        <v>38919</v>
      </c>
      <c r="B3537" s="2">
        <v>5.05</v>
      </c>
      <c r="C3537" s="2">
        <v>5.0999999999999996</v>
      </c>
      <c r="D3537">
        <f t="shared" si="59"/>
        <v>2006</v>
      </c>
    </row>
    <row r="3538" spans="1:4" x14ac:dyDescent="0.35">
      <c r="A3538" s="3">
        <v>38922</v>
      </c>
      <c r="B3538" s="2">
        <v>5.05</v>
      </c>
      <c r="C3538" s="2">
        <v>5.1100000000000003</v>
      </c>
      <c r="D3538">
        <f t="shared" si="59"/>
        <v>2006</v>
      </c>
    </row>
    <row r="3539" spans="1:4" x14ac:dyDescent="0.35">
      <c r="A3539" s="3">
        <v>38923</v>
      </c>
      <c r="B3539" s="2">
        <v>5.07</v>
      </c>
      <c r="C3539" s="2">
        <v>5.13</v>
      </c>
      <c r="D3539">
        <f t="shared" si="59"/>
        <v>2006</v>
      </c>
    </row>
    <row r="3540" spans="1:4" x14ac:dyDescent="0.35">
      <c r="A3540" s="3">
        <v>38924</v>
      </c>
      <c r="B3540" s="2">
        <v>5.04</v>
      </c>
      <c r="C3540" s="2">
        <v>5.0999999999999996</v>
      </c>
      <c r="D3540">
        <f t="shared" si="59"/>
        <v>2006</v>
      </c>
    </row>
    <row r="3541" spans="1:4" x14ac:dyDescent="0.35">
      <c r="A3541" s="3">
        <v>38925</v>
      </c>
      <c r="B3541" s="2">
        <v>5.07</v>
      </c>
      <c r="C3541" s="2">
        <v>5.1100000000000003</v>
      </c>
      <c r="D3541">
        <f t="shared" si="59"/>
        <v>2006</v>
      </c>
    </row>
    <row r="3542" spans="1:4" x14ac:dyDescent="0.35">
      <c r="A3542" s="3">
        <v>38926</v>
      </c>
      <c r="B3542" s="2">
        <v>5</v>
      </c>
      <c r="C3542" s="2">
        <v>5.07</v>
      </c>
      <c r="D3542">
        <f t="shared" si="59"/>
        <v>2006</v>
      </c>
    </row>
    <row r="3543" spans="1:4" x14ac:dyDescent="0.35">
      <c r="A3543" s="3">
        <v>38929</v>
      </c>
      <c r="B3543" s="2">
        <v>4.99</v>
      </c>
      <c r="C3543" s="2">
        <v>5.07</v>
      </c>
      <c r="D3543">
        <f t="shared" si="59"/>
        <v>2006</v>
      </c>
    </row>
    <row r="3544" spans="1:4" x14ac:dyDescent="0.35">
      <c r="A3544" s="3">
        <v>38930</v>
      </c>
      <c r="B3544" s="2">
        <v>4.99</v>
      </c>
      <c r="C3544" s="2">
        <v>5.07</v>
      </c>
      <c r="D3544">
        <f t="shared" si="59"/>
        <v>2006</v>
      </c>
    </row>
    <row r="3545" spans="1:4" x14ac:dyDescent="0.35">
      <c r="A3545" s="3">
        <v>38931</v>
      </c>
      <c r="B3545" s="2">
        <v>4.96</v>
      </c>
      <c r="C3545" s="2">
        <v>5.05</v>
      </c>
      <c r="D3545">
        <f t="shared" si="59"/>
        <v>2006</v>
      </c>
    </row>
    <row r="3546" spans="1:4" x14ac:dyDescent="0.35">
      <c r="A3546" s="3">
        <v>38932</v>
      </c>
      <c r="B3546" s="2">
        <v>4.96</v>
      </c>
      <c r="C3546" s="2">
        <v>5.04</v>
      </c>
      <c r="D3546">
        <f t="shared" si="59"/>
        <v>2006</v>
      </c>
    </row>
    <row r="3547" spans="1:4" x14ac:dyDescent="0.35">
      <c r="A3547" s="3">
        <v>38933</v>
      </c>
      <c r="B3547" s="2">
        <v>4.91</v>
      </c>
      <c r="C3547" s="2">
        <v>5</v>
      </c>
      <c r="D3547">
        <f t="shared" si="59"/>
        <v>2006</v>
      </c>
    </row>
    <row r="3548" spans="1:4" x14ac:dyDescent="0.35">
      <c r="A3548" s="3">
        <v>38936</v>
      </c>
      <c r="B3548" s="2">
        <v>4.93</v>
      </c>
      <c r="C3548" s="2">
        <v>5</v>
      </c>
      <c r="D3548">
        <f t="shared" si="59"/>
        <v>2006</v>
      </c>
    </row>
    <row r="3549" spans="1:4" x14ac:dyDescent="0.35">
      <c r="A3549" s="3">
        <v>38937</v>
      </c>
      <c r="B3549" s="2">
        <v>4.93</v>
      </c>
      <c r="C3549" s="2">
        <v>5.0199999999999996</v>
      </c>
      <c r="D3549">
        <f t="shared" si="59"/>
        <v>2006</v>
      </c>
    </row>
    <row r="3550" spans="1:4" x14ac:dyDescent="0.35">
      <c r="A3550" s="3">
        <v>38938</v>
      </c>
      <c r="B3550" s="2">
        <v>4.92</v>
      </c>
      <c r="C3550" s="2">
        <v>5.05</v>
      </c>
      <c r="D3550">
        <f t="shared" si="59"/>
        <v>2006</v>
      </c>
    </row>
    <row r="3551" spans="1:4" x14ac:dyDescent="0.35">
      <c r="A3551" s="3">
        <v>38939</v>
      </c>
      <c r="B3551" s="2">
        <v>4.93</v>
      </c>
      <c r="C3551" s="2">
        <v>5.0599999999999996</v>
      </c>
      <c r="D3551">
        <f t="shared" si="59"/>
        <v>2006</v>
      </c>
    </row>
    <row r="3552" spans="1:4" x14ac:dyDescent="0.35">
      <c r="A3552" s="3">
        <v>38940</v>
      </c>
      <c r="B3552" s="2">
        <v>4.97</v>
      </c>
      <c r="C3552" s="2">
        <v>5.09</v>
      </c>
      <c r="D3552">
        <f t="shared" si="59"/>
        <v>2006</v>
      </c>
    </row>
    <row r="3553" spans="1:4" x14ac:dyDescent="0.35">
      <c r="A3553" s="3">
        <v>38943</v>
      </c>
      <c r="B3553" s="2">
        <v>5</v>
      </c>
      <c r="C3553" s="2">
        <v>5.12</v>
      </c>
      <c r="D3553">
        <f t="shared" si="59"/>
        <v>2006</v>
      </c>
    </row>
    <row r="3554" spans="1:4" x14ac:dyDescent="0.35">
      <c r="A3554" s="3">
        <v>38944</v>
      </c>
      <c r="B3554" s="2">
        <v>4.93</v>
      </c>
      <c r="C3554" s="2">
        <v>5.05</v>
      </c>
      <c r="D3554">
        <f t="shared" si="59"/>
        <v>2006</v>
      </c>
    </row>
    <row r="3555" spans="1:4" x14ac:dyDescent="0.35">
      <c r="A3555" s="3">
        <v>38945</v>
      </c>
      <c r="B3555" s="2">
        <v>4.87</v>
      </c>
      <c r="C3555" s="2">
        <v>5</v>
      </c>
      <c r="D3555">
        <f t="shared" si="59"/>
        <v>2006</v>
      </c>
    </row>
    <row r="3556" spans="1:4" x14ac:dyDescent="0.35">
      <c r="A3556" s="3">
        <v>38946</v>
      </c>
      <c r="B3556" s="2">
        <v>4.87</v>
      </c>
      <c r="C3556" s="2">
        <v>5</v>
      </c>
      <c r="D3556">
        <f t="shared" si="59"/>
        <v>2006</v>
      </c>
    </row>
    <row r="3557" spans="1:4" x14ac:dyDescent="0.35">
      <c r="A3557" s="3">
        <v>38947</v>
      </c>
      <c r="B3557" s="2">
        <v>4.84</v>
      </c>
      <c r="C3557" s="2">
        <v>4.97</v>
      </c>
      <c r="D3557">
        <f t="shared" si="59"/>
        <v>2006</v>
      </c>
    </row>
    <row r="3558" spans="1:4" x14ac:dyDescent="0.35">
      <c r="A3558" s="3">
        <v>38950</v>
      </c>
      <c r="B3558" s="2">
        <v>4.82</v>
      </c>
      <c r="C3558" s="2">
        <v>4.96</v>
      </c>
      <c r="D3558">
        <f t="shared" si="59"/>
        <v>2006</v>
      </c>
    </row>
    <row r="3559" spans="1:4" x14ac:dyDescent="0.35">
      <c r="A3559" s="3">
        <v>38951</v>
      </c>
      <c r="B3559" s="2">
        <v>4.82</v>
      </c>
      <c r="C3559" s="2">
        <v>4.95</v>
      </c>
      <c r="D3559">
        <f t="shared" si="59"/>
        <v>2006</v>
      </c>
    </row>
    <row r="3560" spans="1:4" x14ac:dyDescent="0.35">
      <c r="A3560" s="3">
        <v>38952</v>
      </c>
      <c r="B3560" s="2">
        <v>4.82</v>
      </c>
      <c r="C3560" s="2">
        <v>4.95</v>
      </c>
      <c r="D3560">
        <f t="shared" si="59"/>
        <v>2006</v>
      </c>
    </row>
    <row r="3561" spans="1:4" x14ac:dyDescent="0.35">
      <c r="A3561" s="3">
        <v>38953</v>
      </c>
      <c r="B3561" s="2">
        <v>4.8099999999999996</v>
      </c>
      <c r="C3561" s="2">
        <v>4.9400000000000004</v>
      </c>
      <c r="D3561">
        <f t="shared" si="59"/>
        <v>2006</v>
      </c>
    </row>
    <row r="3562" spans="1:4" x14ac:dyDescent="0.35">
      <c r="A3562" s="3">
        <v>38954</v>
      </c>
      <c r="B3562" s="2">
        <v>4.79</v>
      </c>
      <c r="C3562" s="2">
        <v>4.93</v>
      </c>
      <c r="D3562">
        <f t="shared" si="59"/>
        <v>2006</v>
      </c>
    </row>
    <row r="3563" spans="1:4" x14ac:dyDescent="0.35">
      <c r="A3563" s="3">
        <v>38957</v>
      </c>
      <c r="B3563" s="2">
        <v>4.8</v>
      </c>
      <c r="C3563" s="2">
        <v>4.9400000000000004</v>
      </c>
      <c r="D3563">
        <f t="shared" si="59"/>
        <v>2006</v>
      </c>
    </row>
    <row r="3564" spans="1:4" x14ac:dyDescent="0.35">
      <c r="A3564" s="3">
        <v>38958</v>
      </c>
      <c r="B3564" s="2">
        <v>4.79</v>
      </c>
      <c r="C3564" s="2">
        <v>4.93</v>
      </c>
      <c r="D3564">
        <f t="shared" si="59"/>
        <v>2006</v>
      </c>
    </row>
    <row r="3565" spans="1:4" x14ac:dyDescent="0.35">
      <c r="A3565" s="3">
        <v>38959</v>
      </c>
      <c r="B3565" s="2">
        <v>4.76</v>
      </c>
      <c r="C3565" s="2">
        <v>4.91</v>
      </c>
      <c r="D3565">
        <f t="shared" si="59"/>
        <v>2006</v>
      </c>
    </row>
    <row r="3566" spans="1:4" x14ac:dyDescent="0.35">
      <c r="A3566" s="3">
        <v>38960</v>
      </c>
      <c r="B3566" s="2">
        <v>4.74</v>
      </c>
      <c r="C3566" s="2">
        <v>4.88</v>
      </c>
      <c r="D3566">
        <f t="shared" si="59"/>
        <v>2006</v>
      </c>
    </row>
    <row r="3567" spans="1:4" x14ac:dyDescent="0.35">
      <c r="A3567" s="3">
        <v>38961</v>
      </c>
      <c r="B3567" s="2">
        <v>4.7300000000000004</v>
      </c>
      <c r="C3567" s="2">
        <v>4.87</v>
      </c>
      <c r="D3567">
        <f t="shared" si="59"/>
        <v>2006</v>
      </c>
    </row>
    <row r="3568" spans="1:4" x14ac:dyDescent="0.35">
      <c r="A3568" s="3">
        <v>38964</v>
      </c>
      <c r="B3568" s="2" t="s">
        <v>9</v>
      </c>
      <c r="C3568" s="2" t="s">
        <v>9</v>
      </c>
      <c r="D3568">
        <f t="shared" si="59"/>
        <v>2006</v>
      </c>
    </row>
    <row r="3569" spans="1:4" x14ac:dyDescent="0.35">
      <c r="A3569" s="3">
        <v>38965</v>
      </c>
      <c r="B3569" s="2">
        <v>4.78</v>
      </c>
      <c r="C3569" s="2">
        <v>4.93</v>
      </c>
      <c r="D3569">
        <f t="shared" si="59"/>
        <v>2006</v>
      </c>
    </row>
    <row r="3570" spans="1:4" x14ac:dyDescent="0.35">
      <c r="A3570" s="3">
        <v>38966</v>
      </c>
      <c r="B3570" s="2">
        <v>4.8</v>
      </c>
      <c r="C3570" s="2">
        <v>4.95</v>
      </c>
      <c r="D3570">
        <f t="shared" si="59"/>
        <v>2006</v>
      </c>
    </row>
    <row r="3571" spans="1:4" x14ac:dyDescent="0.35">
      <c r="A3571" s="3">
        <v>38967</v>
      </c>
      <c r="B3571" s="2">
        <v>4.8</v>
      </c>
      <c r="C3571" s="2">
        <v>4.9400000000000004</v>
      </c>
      <c r="D3571">
        <f t="shared" si="59"/>
        <v>2006</v>
      </c>
    </row>
    <row r="3572" spans="1:4" x14ac:dyDescent="0.35">
      <c r="A3572" s="3">
        <v>38968</v>
      </c>
      <c r="B3572" s="2">
        <v>4.78</v>
      </c>
      <c r="C3572" s="2">
        <v>4.92</v>
      </c>
      <c r="D3572">
        <f t="shared" si="59"/>
        <v>2006</v>
      </c>
    </row>
    <row r="3573" spans="1:4" x14ac:dyDescent="0.35">
      <c r="A3573" s="3">
        <v>38971</v>
      </c>
      <c r="B3573" s="2">
        <v>4.8</v>
      </c>
      <c r="C3573" s="2">
        <v>4.95</v>
      </c>
      <c r="D3573">
        <f t="shared" si="59"/>
        <v>2006</v>
      </c>
    </row>
    <row r="3574" spans="1:4" x14ac:dyDescent="0.35">
      <c r="A3574" s="3">
        <v>38972</v>
      </c>
      <c r="B3574" s="2">
        <v>4.78</v>
      </c>
      <c r="C3574" s="2">
        <v>4.91</v>
      </c>
      <c r="D3574">
        <f t="shared" si="59"/>
        <v>2006</v>
      </c>
    </row>
    <row r="3575" spans="1:4" x14ac:dyDescent="0.35">
      <c r="A3575" s="3">
        <v>38973</v>
      </c>
      <c r="B3575" s="2">
        <v>4.7699999999999996</v>
      </c>
      <c r="C3575" s="2">
        <v>4.9000000000000004</v>
      </c>
      <c r="D3575">
        <f t="shared" si="59"/>
        <v>2006</v>
      </c>
    </row>
    <row r="3576" spans="1:4" x14ac:dyDescent="0.35">
      <c r="A3576" s="3">
        <v>38974</v>
      </c>
      <c r="B3576" s="2">
        <v>4.79</v>
      </c>
      <c r="C3576" s="2">
        <v>4.92</v>
      </c>
      <c r="D3576">
        <f t="shared" si="59"/>
        <v>2006</v>
      </c>
    </row>
    <row r="3577" spans="1:4" x14ac:dyDescent="0.35">
      <c r="A3577" s="3">
        <v>38975</v>
      </c>
      <c r="B3577" s="2">
        <v>4.8</v>
      </c>
      <c r="C3577" s="2">
        <v>4.92</v>
      </c>
      <c r="D3577">
        <f t="shared" si="59"/>
        <v>2006</v>
      </c>
    </row>
    <row r="3578" spans="1:4" x14ac:dyDescent="0.35">
      <c r="A3578" s="3">
        <v>38978</v>
      </c>
      <c r="B3578" s="2">
        <v>4.8099999999999996</v>
      </c>
      <c r="C3578" s="2">
        <v>4.93</v>
      </c>
      <c r="D3578">
        <f t="shared" si="59"/>
        <v>2006</v>
      </c>
    </row>
    <row r="3579" spans="1:4" x14ac:dyDescent="0.35">
      <c r="A3579" s="3">
        <v>38979</v>
      </c>
      <c r="B3579" s="2">
        <v>4.74</v>
      </c>
      <c r="C3579" s="2">
        <v>4.8600000000000003</v>
      </c>
      <c r="D3579">
        <f t="shared" si="59"/>
        <v>2006</v>
      </c>
    </row>
    <row r="3580" spans="1:4" x14ac:dyDescent="0.35">
      <c r="A3580" s="3">
        <v>38980</v>
      </c>
      <c r="B3580" s="2">
        <v>4.7300000000000004</v>
      </c>
      <c r="C3580" s="2">
        <v>4.8499999999999996</v>
      </c>
      <c r="D3580">
        <f t="shared" si="59"/>
        <v>2006</v>
      </c>
    </row>
    <row r="3581" spans="1:4" x14ac:dyDescent="0.35">
      <c r="A3581" s="3">
        <v>38981</v>
      </c>
      <c r="B3581" s="2">
        <v>4.6500000000000004</v>
      </c>
      <c r="C3581" s="2">
        <v>4.78</v>
      </c>
      <c r="D3581">
        <f t="shared" si="59"/>
        <v>2006</v>
      </c>
    </row>
    <row r="3582" spans="1:4" x14ac:dyDescent="0.35">
      <c r="A3582" s="3">
        <v>38982</v>
      </c>
      <c r="B3582" s="2">
        <v>4.5999999999999996</v>
      </c>
      <c r="C3582" s="2">
        <v>4.74</v>
      </c>
      <c r="D3582">
        <f t="shared" si="59"/>
        <v>2006</v>
      </c>
    </row>
    <row r="3583" spans="1:4" x14ac:dyDescent="0.35">
      <c r="A3583" s="3">
        <v>38985</v>
      </c>
      <c r="B3583" s="2">
        <v>4.5599999999999996</v>
      </c>
      <c r="C3583" s="2">
        <v>4.7</v>
      </c>
      <c r="D3583">
        <f t="shared" si="59"/>
        <v>2006</v>
      </c>
    </row>
    <row r="3584" spans="1:4" x14ac:dyDescent="0.35">
      <c r="A3584" s="3">
        <v>38986</v>
      </c>
      <c r="B3584" s="2">
        <v>4.59</v>
      </c>
      <c r="C3584" s="2">
        <v>4.71</v>
      </c>
      <c r="D3584">
        <f t="shared" si="59"/>
        <v>2006</v>
      </c>
    </row>
    <row r="3585" spans="1:4" x14ac:dyDescent="0.35">
      <c r="A3585" s="3">
        <v>38987</v>
      </c>
      <c r="B3585" s="2">
        <v>4.5999999999999996</v>
      </c>
      <c r="C3585" s="2">
        <v>4.7300000000000004</v>
      </c>
      <c r="D3585">
        <f t="shared" si="59"/>
        <v>2006</v>
      </c>
    </row>
    <row r="3586" spans="1:4" x14ac:dyDescent="0.35">
      <c r="A3586" s="3">
        <v>38988</v>
      </c>
      <c r="B3586" s="2">
        <v>4.63</v>
      </c>
      <c r="C3586" s="2">
        <v>4.76</v>
      </c>
      <c r="D3586">
        <f t="shared" si="59"/>
        <v>2006</v>
      </c>
    </row>
    <row r="3587" spans="1:4" x14ac:dyDescent="0.35">
      <c r="A3587" s="3">
        <v>38989</v>
      </c>
      <c r="B3587" s="2">
        <v>4.6399999999999997</v>
      </c>
      <c r="C3587" s="2">
        <v>4.7699999999999996</v>
      </c>
      <c r="D3587">
        <f t="shared" si="59"/>
        <v>2006</v>
      </c>
    </row>
    <row r="3588" spans="1:4" x14ac:dyDescent="0.35">
      <c r="A3588" s="3">
        <v>38992</v>
      </c>
      <c r="B3588" s="2">
        <v>4.62</v>
      </c>
      <c r="C3588" s="2">
        <v>4.76</v>
      </c>
      <c r="D3588">
        <f t="shared" ref="D3588:D3651" si="60">YEAR(A3588)</f>
        <v>2006</v>
      </c>
    </row>
    <row r="3589" spans="1:4" x14ac:dyDescent="0.35">
      <c r="A3589" s="3">
        <v>38993</v>
      </c>
      <c r="B3589" s="2">
        <v>4.62</v>
      </c>
      <c r="C3589" s="2">
        <v>4.76</v>
      </c>
      <c r="D3589">
        <f t="shared" si="60"/>
        <v>2006</v>
      </c>
    </row>
    <row r="3590" spans="1:4" x14ac:dyDescent="0.35">
      <c r="A3590" s="3">
        <v>38994</v>
      </c>
      <c r="B3590" s="2">
        <v>4.57</v>
      </c>
      <c r="C3590" s="2">
        <v>4.72</v>
      </c>
      <c r="D3590">
        <f t="shared" si="60"/>
        <v>2006</v>
      </c>
    </row>
    <row r="3591" spans="1:4" x14ac:dyDescent="0.35">
      <c r="A3591" s="3">
        <v>38995</v>
      </c>
      <c r="B3591" s="2">
        <v>4.6100000000000003</v>
      </c>
      <c r="C3591" s="2">
        <v>4.76</v>
      </c>
      <c r="D3591">
        <f t="shared" si="60"/>
        <v>2006</v>
      </c>
    </row>
    <row r="3592" spans="1:4" x14ac:dyDescent="0.35">
      <c r="A3592" s="3">
        <v>38996</v>
      </c>
      <c r="B3592" s="2">
        <v>4.7</v>
      </c>
      <c r="C3592" s="2">
        <v>4.84</v>
      </c>
      <c r="D3592">
        <f t="shared" si="60"/>
        <v>2006</v>
      </c>
    </row>
    <row r="3593" spans="1:4" x14ac:dyDescent="0.35">
      <c r="A3593" s="3">
        <v>38999</v>
      </c>
      <c r="B3593" s="2" t="s">
        <v>9</v>
      </c>
      <c r="C3593" s="2" t="s">
        <v>9</v>
      </c>
      <c r="D3593">
        <f t="shared" si="60"/>
        <v>2006</v>
      </c>
    </row>
    <row r="3594" spans="1:4" x14ac:dyDescent="0.35">
      <c r="A3594" s="3">
        <v>39000</v>
      </c>
      <c r="B3594" s="2">
        <v>4.75</v>
      </c>
      <c r="C3594" s="2">
        <v>4.88</v>
      </c>
      <c r="D3594">
        <f t="shared" si="60"/>
        <v>2006</v>
      </c>
    </row>
    <row r="3595" spans="1:4" x14ac:dyDescent="0.35">
      <c r="A3595" s="3">
        <v>39001</v>
      </c>
      <c r="B3595" s="2">
        <v>4.78</v>
      </c>
      <c r="C3595" s="2">
        <v>4.91</v>
      </c>
      <c r="D3595">
        <f t="shared" si="60"/>
        <v>2006</v>
      </c>
    </row>
    <row r="3596" spans="1:4" x14ac:dyDescent="0.35">
      <c r="A3596" s="3">
        <v>39002</v>
      </c>
      <c r="B3596" s="2">
        <v>4.79</v>
      </c>
      <c r="C3596" s="2">
        <v>4.91</v>
      </c>
      <c r="D3596">
        <f t="shared" si="60"/>
        <v>2006</v>
      </c>
    </row>
    <row r="3597" spans="1:4" x14ac:dyDescent="0.35">
      <c r="A3597" s="3">
        <v>39003</v>
      </c>
      <c r="B3597" s="2">
        <v>4.8099999999999996</v>
      </c>
      <c r="C3597" s="2">
        <v>4.9400000000000004</v>
      </c>
      <c r="D3597">
        <f t="shared" si="60"/>
        <v>2006</v>
      </c>
    </row>
    <row r="3598" spans="1:4" x14ac:dyDescent="0.35">
      <c r="A3598" s="3">
        <v>39006</v>
      </c>
      <c r="B3598" s="2">
        <v>4.79</v>
      </c>
      <c r="C3598" s="2">
        <v>4.92</v>
      </c>
      <c r="D3598">
        <f t="shared" si="60"/>
        <v>2006</v>
      </c>
    </row>
    <row r="3599" spans="1:4" x14ac:dyDescent="0.35">
      <c r="A3599" s="3">
        <v>39007</v>
      </c>
      <c r="B3599" s="2">
        <v>4.78</v>
      </c>
      <c r="C3599" s="2">
        <v>4.91</v>
      </c>
      <c r="D3599">
        <f t="shared" si="60"/>
        <v>2006</v>
      </c>
    </row>
    <row r="3600" spans="1:4" x14ac:dyDescent="0.35">
      <c r="A3600" s="3">
        <v>39008</v>
      </c>
      <c r="B3600" s="2">
        <v>4.7699999999999996</v>
      </c>
      <c r="C3600" s="2">
        <v>4.8899999999999997</v>
      </c>
      <c r="D3600">
        <f t="shared" si="60"/>
        <v>2006</v>
      </c>
    </row>
    <row r="3601" spans="1:4" x14ac:dyDescent="0.35">
      <c r="A3601" s="3">
        <v>39009</v>
      </c>
      <c r="B3601" s="2">
        <v>4.79</v>
      </c>
      <c r="C3601" s="2">
        <v>4.91</v>
      </c>
      <c r="D3601">
        <f t="shared" si="60"/>
        <v>2006</v>
      </c>
    </row>
    <row r="3602" spans="1:4" x14ac:dyDescent="0.35">
      <c r="A3602" s="3">
        <v>39010</v>
      </c>
      <c r="B3602" s="2">
        <v>4.79</v>
      </c>
      <c r="C3602" s="2">
        <v>4.91</v>
      </c>
      <c r="D3602">
        <f t="shared" si="60"/>
        <v>2006</v>
      </c>
    </row>
    <row r="3603" spans="1:4" x14ac:dyDescent="0.35">
      <c r="A3603" s="3">
        <v>39013</v>
      </c>
      <c r="B3603" s="2">
        <v>4.83</v>
      </c>
      <c r="C3603" s="2">
        <v>4.95</v>
      </c>
      <c r="D3603">
        <f t="shared" si="60"/>
        <v>2006</v>
      </c>
    </row>
    <row r="3604" spans="1:4" x14ac:dyDescent="0.35">
      <c r="A3604" s="3">
        <v>39014</v>
      </c>
      <c r="B3604" s="2">
        <v>4.83</v>
      </c>
      <c r="C3604" s="2">
        <v>4.95</v>
      </c>
      <c r="D3604">
        <f t="shared" si="60"/>
        <v>2006</v>
      </c>
    </row>
    <row r="3605" spans="1:4" x14ac:dyDescent="0.35">
      <c r="A3605" s="3">
        <v>39015</v>
      </c>
      <c r="B3605" s="2">
        <v>4.78</v>
      </c>
      <c r="C3605" s="2">
        <v>4.8899999999999997</v>
      </c>
      <c r="D3605">
        <f t="shared" si="60"/>
        <v>2006</v>
      </c>
    </row>
    <row r="3606" spans="1:4" x14ac:dyDescent="0.35">
      <c r="A3606" s="3">
        <v>39016</v>
      </c>
      <c r="B3606" s="2">
        <v>4.7300000000000004</v>
      </c>
      <c r="C3606" s="2">
        <v>4.84</v>
      </c>
      <c r="D3606">
        <f t="shared" si="60"/>
        <v>2006</v>
      </c>
    </row>
    <row r="3607" spans="1:4" x14ac:dyDescent="0.35">
      <c r="A3607" s="3">
        <v>39017</v>
      </c>
      <c r="B3607" s="2">
        <v>4.68</v>
      </c>
      <c r="C3607" s="2">
        <v>4.8</v>
      </c>
      <c r="D3607">
        <f t="shared" si="60"/>
        <v>2006</v>
      </c>
    </row>
    <row r="3608" spans="1:4" x14ac:dyDescent="0.35">
      <c r="A3608" s="3">
        <v>39020</v>
      </c>
      <c r="B3608" s="2">
        <v>4.68</v>
      </c>
      <c r="C3608" s="2">
        <v>4.78</v>
      </c>
      <c r="D3608">
        <f t="shared" si="60"/>
        <v>2006</v>
      </c>
    </row>
    <row r="3609" spans="1:4" x14ac:dyDescent="0.35">
      <c r="A3609" s="3">
        <v>39021</v>
      </c>
      <c r="B3609" s="2">
        <v>4.6100000000000003</v>
      </c>
      <c r="C3609" s="2">
        <v>4.72</v>
      </c>
      <c r="D3609">
        <f t="shared" si="60"/>
        <v>2006</v>
      </c>
    </row>
    <row r="3610" spans="1:4" x14ac:dyDescent="0.35">
      <c r="A3610" s="3">
        <v>39022</v>
      </c>
      <c r="B3610" s="2">
        <v>4.57</v>
      </c>
      <c r="C3610" s="2">
        <v>4.68</v>
      </c>
      <c r="D3610">
        <f t="shared" si="60"/>
        <v>2006</v>
      </c>
    </row>
    <row r="3611" spans="1:4" x14ac:dyDescent="0.35">
      <c r="A3611" s="3">
        <v>39023</v>
      </c>
      <c r="B3611" s="2">
        <v>4.5999999999999996</v>
      </c>
      <c r="C3611" s="2">
        <v>4.72</v>
      </c>
      <c r="D3611">
        <f t="shared" si="60"/>
        <v>2006</v>
      </c>
    </row>
    <row r="3612" spans="1:4" x14ac:dyDescent="0.35">
      <c r="A3612" s="3">
        <v>39024</v>
      </c>
      <c r="B3612" s="2">
        <v>4.72</v>
      </c>
      <c r="C3612" s="2">
        <v>4.8099999999999996</v>
      </c>
      <c r="D3612">
        <f t="shared" si="60"/>
        <v>2006</v>
      </c>
    </row>
    <row r="3613" spans="1:4" x14ac:dyDescent="0.35">
      <c r="A3613" s="3">
        <v>39027</v>
      </c>
      <c r="B3613" s="2">
        <v>4.71</v>
      </c>
      <c r="C3613" s="2">
        <v>4.79</v>
      </c>
      <c r="D3613">
        <f t="shared" si="60"/>
        <v>2006</v>
      </c>
    </row>
    <row r="3614" spans="1:4" x14ac:dyDescent="0.35">
      <c r="A3614" s="3">
        <v>39028</v>
      </c>
      <c r="B3614" s="2">
        <v>4.66</v>
      </c>
      <c r="C3614" s="2">
        <v>4.76</v>
      </c>
      <c r="D3614">
        <f t="shared" si="60"/>
        <v>2006</v>
      </c>
    </row>
    <row r="3615" spans="1:4" x14ac:dyDescent="0.35">
      <c r="A3615" s="3">
        <v>39029</v>
      </c>
      <c r="B3615" s="2">
        <v>4.6399999999999997</v>
      </c>
      <c r="C3615" s="2">
        <v>4.7300000000000004</v>
      </c>
      <c r="D3615">
        <f t="shared" si="60"/>
        <v>2006</v>
      </c>
    </row>
    <row r="3616" spans="1:4" x14ac:dyDescent="0.35">
      <c r="A3616" s="3">
        <v>39030</v>
      </c>
      <c r="B3616" s="2">
        <v>4.62</v>
      </c>
      <c r="C3616" s="2">
        <v>4.7300000000000004</v>
      </c>
      <c r="D3616">
        <f t="shared" si="60"/>
        <v>2006</v>
      </c>
    </row>
    <row r="3617" spans="1:4" x14ac:dyDescent="0.35">
      <c r="A3617" s="3">
        <v>39031</v>
      </c>
      <c r="B3617" s="2">
        <v>4.59</v>
      </c>
      <c r="C3617" s="2">
        <v>4.6900000000000004</v>
      </c>
      <c r="D3617">
        <f t="shared" si="60"/>
        <v>2006</v>
      </c>
    </row>
    <row r="3618" spans="1:4" x14ac:dyDescent="0.35">
      <c r="A3618" s="3">
        <v>39034</v>
      </c>
      <c r="B3618" s="2">
        <v>4.6100000000000003</v>
      </c>
      <c r="C3618" s="2">
        <v>4.71</v>
      </c>
      <c r="D3618">
        <f t="shared" si="60"/>
        <v>2006</v>
      </c>
    </row>
    <row r="3619" spans="1:4" x14ac:dyDescent="0.35">
      <c r="A3619" s="3">
        <v>39035</v>
      </c>
      <c r="B3619" s="2">
        <v>4.57</v>
      </c>
      <c r="C3619" s="2">
        <v>4.66</v>
      </c>
      <c r="D3619">
        <f t="shared" si="60"/>
        <v>2006</v>
      </c>
    </row>
    <row r="3620" spans="1:4" x14ac:dyDescent="0.35">
      <c r="A3620" s="3">
        <v>39036</v>
      </c>
      <c r="B3620" s="2">
        <v>4.6100000000000003</v>
      </c>
      <c r="C3620" s="2">
        <v>4.6900000000000004</v>
      </c>
      <c r="D3620">
        <f t="shared" si="60"/>
        <v>2006</v>
      </c>
    </row>
    <row r="3621" spans="1:4" x14ac:dyDescent="0.35">
      <c r="A3621" s="3">
        <v>39037</v>
      </c>
      <c r="B3621" s="2">
        <v>4.66</v>
      </c>
      <c r="C3621" s="2">
        <v>4.74</v>
      </c>
      <c r="D3621">
        <f t="shared" si="60"/>
        <v>2006</v>
      </c>
    </row>
    <row r="3622" spans="1:4" x14ac:dyDescent="0.35">
      <c r="A3622" s="3">
        <v>39038</v>
      </c>
      <c r="B3622" s="2">
        <v>4.6100000000000003</v>
      </c>
      <c r="C3622" s="2">
        <v>4.6900000000000004</v>
      </c>
      <c r="D3622">
        <f t="shared" si="60"/>
        <v>2006</v>
      </c>
    </row>
    <row r="3623" spans="1:4" x14ac:dyDescent="0.35">
      <c r="A3623" s="3">
        <v>39041</v>
      </c>
      <c r="B3623" s="2">
        <v>4.5999999999999996</v>
      </c>
      <c r="C3623" s="2">
        <v>4.68</v>
      </c>
      <c r="D3623">
        <f t="shared" si="60"/>
        <v>2006</v>
      </c>
    </row>
    <row r="3624" spans="1:4" x14ac:dyDescent="0.35">
      <c r="A3624" s="3">
        <v>39042</v>
      </c>
      <c r="B3624" s="2">
        <v>4.58</v>
      </c>
      <c r="C3624" s="2">
        <v>4.66</v>
      </c>
      <c r="D3624">
        <f t="shared" si="60"/>
        <v>2006</v>
      </c>
    </row>
    <row r="3625" spans="1:4" x14ac:dyDescent="0.35">
      <c r="A3625" s="3">
        <v>39043</v>
      </c>
      <c r="B3625" s="2">
        <v>4.57</v>
      </c>
      <c r="C3625" s="2">
        <v>4.6500000000000004</v>
      </c>
      <c r="D3625">
        <f t="shared" si="60"/>
        <v>2006</v>
      </c>
    </row>
    <row r="3626" spans="1:4" x14ac:dyDescent="0.35">
      <c r="A3626" s="3">
        <v>39044</v>
      </c>
      <c r="B3626" s="2" t="s">
        <v>9</v>
      </c>
      <c r="C3626" s="2" t="s">
        <v>9</v>
      </c>
      <c r="D3626">
        <f t="shared" si="60"/>
        <v>2006</v>
      </c>
    </row>
    <row r="3627" spans="1:4" x14ac:dyDescent="0.35">
      <c r="A3627" s="3">
        <v>39045</v>
      </c>
      <c r="B3627" s="2">
        <v>4.55</v>
      </c>
      <c r="C3627" s="2">
        <v>4.63</v>
      </c>
      <c r="D3627">
        <f t="shared" si="60"/>
        <v>2006</v>
      </c>
    </row>
    <row r="3628" spans="1:4" x14ac:dyDescent="0.35">
      <c r="A3628" s="3">
        <v>39048</v>
      </c>
      <c r="B3628" s="2">
        <v>4.54</v>
      </c>
      <c r="C3628" s="2">
        <v>4.62</v>
      </c>
      <c r="D3628">
        <f t="shared" si="60"/>
        <v>2006</v>
      </c>
    </row>
    <row r="3629" spans="1:4" x14ac:dyDescent="0.35">
      <c r="A3629" s="3">
        <v>39049</v>
      </c>
      <c r="B3629" s="2">
        <v>4.51</v>
      </c>
      <c r="C3629" s="2">
        <v>4.59</v>
      </c>
      <c r="D3629">
        <f t="shared" si="60"/>
        <v>2006</v>
      </c>
    </row>
    <row r="3630" spans="1:4" x14ac:dyDescent="0.35">
      <c r="A3630" s="3">
        <v>39050</v>
      </c>
      <c r="B3630" s="2">
        <v>4.5199999999999996</v>
      </c>
      <c r="C3630" s="2">
        <v>4.6100000000000003</v>
      </c>
      <c r="D3630">
        <f t="shared" si="60"/>
        <v>2006</v>
      </c>
    </row>
    <row r="3631" spans="1:4" x14ac:dyDescent="0.35">
      <c r="A3631" s="3">
        <v>39051</v>
      </c>
      <c r="B3631" s="2">
        <v>4.46</v>
      </c>
      <c r="C3631" s="2">
        <v>4.5599999999999996</v>
      </c>
      <c r="D3631">
        <f t="shared" si="60"/>
        <v>2006</v>
      </c>
    </row>
    <row r="3632" spans="1:4" x14ac:dyDescent="0.35">
      <c r="A3632" s="3">
        <v>39052</v>
      </c>
      <c r="B3632" s="2">
        <v>4.43</v>
      </c>
      <c r="C3632" s="2">
        <v>4.54</v>
      </c>
      <c r="D3632">
        <f t="shared" si="60"/>
        <v>2006</v>
      </c>
    </row>
    <row r="3633" spans="1:4" x14ac:dyDescent="0.35">
      <c r="A3633" s="3">
        <v>39055</v>
      </c>
      <c r="B3633" s="2">
        <v>4.43</v>
      </c>
      <c r="C3633" s="2">
        <v>4.55</v>
      </c>
      <c r="D3633">
        <f t="shared" si="60"/>
        <v>2006</v>
      </c>
    </row>
    <row r="3634" spans="1:4" x14ac:dyDescent="0.35">
      <c r="A3634" s="3">
        <v>39056</v>
      </c>
      <c r="B3634" s="2">
        <v>4.45</v>
      </c>
      <c r="C3634" s="2">
        <v>4.57</v>
      </c>
      <c r="D3634">
        <f t="shared" si="60"/>
        <v>2006</v>
      </c>
    </row>
    <row r="3635" spans="1:4" x14ac:dyDescent="0.35">
      <c r="A3635" s="3">
        <v>39057</v>
      </c>
      <c r="B3635" s="2">
        <v>4.4800000000000004</v>
      </c>
      <c r="C3635" s="2">
        <v>4.5999999999999996</v>
      </c>
      <c r="D3635">
        <f t="shared" si="60"/>
        <v>2006</v>
      </c>
    </row>
    <row r="3636" spans="1:4" x14ac:dyDescent="0.35">
      <c r="A3636" s="3">
        <v>39058</v>
      </c>
      <c r="B3636" s="2">
        <v>4.49</v>
      </c>
      <c r="C3636" s="2">
        <v>4.5999999999999996</v>
      </c>
      <c r="D3636">
        <f t="shared" si="60"/>
        <v>2006</v>
      </c>
    </row>
    <row r="3637" spans="1:4" x14ac:dyDescent="0.35">
      <c r="A3637" s="3">
        <v>39059</v>
      </c>
      <c r="B3637" s="2">
        <v>4.5599999999999996</v>
      </c>
      <c r="C3637" s="2">
        <v>4.66</v>
      </c>
      <c r="D3637">
        <f t="shared" si="60"/>
        <v>2006</v>
      </c>
    </row>
    <row r="3638" spans="1:4" x14ac:dyDescent="0.35">
      <c r="A3638" s="3">
        <v>39062</v>
      </c>
      <c r="B3638" s="2">
        <v>4.5199999999999996</v>
      </c>
      <c r="C3638" s="2">
        <v>4.63</v>
      </c>
      <c r="D3638">
        <f t="shared" si="60"/>
        <v>2006</v>
      </c>
    </row>
    <row r="3639" spans="1:4" x14ac:dyDescent="0.35">
      <c r="A3639" s="3">
        <v>39063</v>
      </c>
      <c r="B3639" s="2">
        <v>4.49</v>
      </c>
      <c r="C3639" s="2">
        <v>4.5999999999999996</v>
      </c>
      <c r="D3639">
        <f t="shared" si="60"/>
        <v>2006</v>
      </c>
    </row>
    <row r="3640" spans="1:4" x14ac:dyDescent="0.35">
      <c r="A3640" s="3">
        <v>39064</v>
      </c>
      <c r="B3640" s="2">
        <v>4.58</v>
      </c>
      <c r="C3640" s="2">
        <v>4.6900000000000004</v>
      </c>
      <c r="D3640">
        <f t="shared" si="60"/>
        <v>2006</v>
      </c>
    </row>
    <row r="3641" spans="1:4" x14ac:dyDescent="0.35">
      <c r="A3641" s="3">
        <v>39065</v>
      </c>
      <c r="B3641" s="2">
        <v>4.5999999999999996</v>
      </c>
      <c r="C3641" s="2">
        <v>4.72</v>
      </c>
      <c r="D3641">
        <f t="shared" si="60"/>
        <v>2006</v>
      </c>
    </row>
    <row r="3642" spans="1:4" x14ac:dyDescent="0.35">
      <c r="A3642" s="3">
        <v>39066</v>
      </c>
      <c r="B3642" s="2">
        <v>4.5999999999999996</v>
      </c>
      <c r="C3642" s="2">
        <v>4.72</v>
      </c>
      <c r="D3642">
        <f t="shared" si="60"/>
        <v>2006</v>
      </c>
    </row>
    <row r="3643" spans="1:4" x14ac:dyDescent="0.35">
      <c r="A3643" s="3">
        <v>39069</v>
      </c>
      <c r="B3643" s="2">
        <v>4.5999999999999996</v>
      </c>
      <c r="C3643" s="2">
        <v>4.72</v>
      </c>
      <c r="D3643">
        <f t="shared" si="60"/>
        <v>2006</v>
      </c>
    </row>
    <row r="3644" spans="1:4" x14ac:dyDescent="0.35">
      <c r="A3644" s="3">
        <v>39070</v>
      </c>
      <c r="B3644" s="2">
        <v>4.5999999999999996</v>
      </c>
      <c r="C3644" s="2">
        <v>4.7300000000000004</v>
      </c>
      <c r="D3644">
        <f t="shared" si="60"/>
        <v>2006</v>
      </c>
    </row>
    <row r="3645" spans="1:4" x14ac:dyDescent="0.35">
      <c r="A3645" s="3">
        <v>39071</v>
      </c>
      <c r="B3645" s="2">
        <v>4.5999999999999996</v>
      </c>
      <c r="C3645" s="2">
        <v>4.7300000000000004</v>
      </c>
      <c r="D3645">
        <f t="shared" si="60"/>
        <v>2006</v>
      </c>
    </row>
    <row r="3646" spans="1:4" x14ac:dyDescent="0.35">
      <c r="A3646" s="3">
        <v>39072</v>
      </c>
      <c r="B3646" s="2">
        <v>4.55</v>
      </c>
      <c r="C3646" s="2">
        <v>4.7</v>
      </c>
      <c r="D3646">
        <f t="shared" si="60"/>
        <v>2006</v>
      </c>
    </row>
    <row r="3647" spans="1:4" x14ac:dyDescent="0.35">
      <c r="A3647" s="3">
        <v>39073</v>
      </c>
      <c r="B3647" s="2">
        <v>4.63</v>
      </c>
      <c r="C3647" s="2">
        <v>4.76</v>
      </c>
      <c r="D3647">
        <f t="shared" si="60"/>
        <v>2006</v>
      </c>
    </row>
    <row r="3648" spans="1:4" x14ac:dyDescent="0.35">
      <c r="A3648" s="3">
        <v>39076</v>
      </c>
      <c r="B3648" s="2" t="s">
        <v>9</v>
      </c>
      <c r="C3648" s="2" t="s">
        <v>9</v>
      </c>
      <c r="D3648">
        <f t="shared" si="60"/>
        <v>2006</v>
      </c>
    </row>
    <row r="3649" spans="1:4" x14ac:dyDescent="0.35">
      <c r="A3649" s="3">
        <v>39077</v>
      </c>
      <c r="B3649" s="2">
        <v>4.6100000000000003</v>
      </c>
      <c r="C3649" s="2">
        <v>4.7300000000000004</v>
      </c>
      <c r="D3649">
        <f t="shared" si="60"/>
        <v>2006</v>
      </c>
    </row>
    <row r="3650" spans="1:4" x14ac:dyDescent="0.35">
      <c r="A3650" s="3">
        <v>39078</v>
      </c>
      <c r="B3650" s="2">
        <v>4.66</v>
      </c>
      <c r="C3650" s="2">
        <v>4.78</v>
      </c>
      <c r="D3650">
        <f t="shared" si="60"/>
        <v>2006</v>
      </c>
    </row>
    <row r="3651" spans="1:4" x14ac:dyDescent="0.35">
      <c r="A3651" s="3">
        <v>39079</v>
      </c>
      <c r="B3651" s="2">
        <v>4.7</v>
      </c>
      <c r="C3651" s="2">
        <v>4.8099999999999996</v>
      </c>
      <c r="D3651">
        <f t="shared" si="60"/>
        <v>2006</v>
      </c>
    </row>
    <row r="3652" spans="1:4" x14ac:dyDescent="0.35">
      <c r="A3652" s="3">
        <v>39080</v>
      </c>
      <c r="B3652" s="2">
        <v>4.71</v>
      </c>
      <c r="C3652" s="2">
        <v>4.8099999999999996</v>
      </c>
      <c r="D3652">
        <f t="shared" ref="D3652:D3715" si="61">YEAR(A3652)</f>
        <v>2006</v>
      </c>
    </row>
    <row r="3653" spans="1:4" x14ac:dyDescent="0.35">
      <c r="A3653" s="3">
        <v>39083</v>
      </c>
      <c r="B3653" s="2" t="s">
        <v>9</v>
      </c>
      <c r="C3653" s="2" t="s">
        <v>9</v>
      </c>
      <c r="D3653">
        <f t="shared" si="61"/>
        <v>2007</v>
      </c>
    </row>
    <row r="3654" spans="1:4" x14ac:dyDescent="0.35">
      <c r="A3654" s="3">
        <v>39084</v>
      </c>
      <c r="B3654" s="2">
        <v>4.68</v>
      </c>
      <c r="C3654" s="2">
        <v>4.79</v>
      </c>
      <c r="D3654">
        <f t="shared" si="61"/>
        <v>2007</v>
      </c>
    </row>
    <row r="3655" spans="1:4" x14ac:dyDescent="0.35">
      <c r="A3655" s="3">
        <v>39085</v>
      </c>
      <c r="B3655" s="2">
        <v>4.67</v>
      </c>
      <c r="C3655" s="2">
        <v>4.7699999999999996</v>
      </c>
      <c r="D3655">
        <f t="shared" si="61"/>
        <v>2007</v>
      </c>
    </row>
    <row r="3656" spans="1:4" x14ac:dyDescent="0.35">
      <c r="A3656" s="3">
        <v>39086</v>
      </c>
      <c r="B3656" s="2">
        <v>4.62</v>
      </c>
      <c r="C3656" s="2">
        <v>4.72</v>
      </c>
      <c r="D3656">
        <f t="shared" si="61"/>
        <v>2007</v>
      </c>
    </row>
    <row r="3657" spans="1:4" x14ac:dyDescent="0.35">
      <c r="A3657" s="3">
        <v>39087</v>
      </c>
      <c r="B3657" s="2">
        <v>4.6500000000000004</v>
      </c>
      <c r="C3657" s="2">
        <v>4.74</v>
      </c>
      <c r="D3657">
        <f t="shared" si="61"/>
        <v>2007</v>
      </c>
    </row>
    <row r="3658" spans="1:4" x14ac:dyDescent="0.35">
      <c r="A3658" s="3">
        <v>39090</v>
      </c>
      <c r="B3658" s="2">
        <v>4.66</v>
      </c>
      <c r="C3658" s="2">
        <v>4.74</v>
      </c>
      <c r="D3658">
        <f t="shared" si="61"/>
        <v>2007</v>
      </c>
    </row>
    <row r="3659" spans="1:4" x14ac:dyDescent="0.35">
      <c r="A3659" s="3">
        <v>39091</v>
      </c>
      <c r="B3659" s="2">
        <v>4.66</v>
      </c>
      <c r="C3659" s="2">
        <v>4.74</v>
      </c>
      <c r="D3659">
        <f t="shared" si="61"/>
        <v>2007</v>
      </c>
    </row>
    <row r="3660" spans="1:4" x14ac:dyDescent="0.35">
      <c r="A3660" s="3">
        <v>39092</v>
      </c>
      <c r="B3660" s="2">
        <v>4.6900000000000004</v>
      </c>
      <c r="C3660" s="2">
        <v>4.7699999999999996</v>
      </c>
      <c r="D3660">
        <f t="shared" si="61"/>
        <v>2007</v>
      </c>
    </row>
    <row r="3661" spans="1:4" x14ac:dyDescent="0.35">
      <c r="A3661" s="3">
        <v>39093</v>
      </c>
      <c r="B3661" s="2">
        <v>4.74</v>
      </c>
      <c r="C3661" s="2">
        <v>4.82</v>
      </c>
      <c r="D3661">
        <f t="shared" si="61"/>
        <v>2007</v>
      </c>
    </row>
    <row r="3662" spans="1:4" x14ac:dyDescent="0.35">
      <c r="A3662" s="3">
        <v>39094</v>
      </c>
      <c r="B3662" s="2">
        <v>4.7699999999999996</v>
      </c>
      <c r="C3662" s="2">
        <v>4.8600000000000003</v>
      </c>
      <c r="D3662">
        <f t="shared" si="61"/>
        <v>2007</v>
      </c>
    </row>
    <row r="3663" spans="1:4" x14ac:dyDescent="0.35">
      <c r="A3663" s="3">
        <v>39097</v>
      </c>
      <c r="B3663" s="2" t="s">
        <v>9</v>
      </c>
      <c r="C3663" s="2" t="s">
        <v>9</v>
      </c>
      <c r="D3663">
        <f t="shared" si="61"/>
        <v>2007</v>
      </c>
    </row>
    <row r="3664" spans="1:4" x14ac:dyDescent="0.35">
      <c r="A3664" s="3">
        <v>39098</v>
      </c>
      <c r="B3664" s="2">
        <v>4.75</v>
      </c>
      <c r="C3664" s="2">
        <v>4.8499999999999996</v>
      </c>
      <c r="D3664">
        <f t="shared" si="61"/>
        <v>2007</v>
      </c>
    </row>
    <row r="3665" spans="1:4" x14ac:dyDescent="0.35">
      <c r="A3665" s="3">
        <v>39099</v>
      </c>
      <c r="B3665" s="2">
        <v>4.79</v>
      </c>
      <c r="C3665" s="2">
        <v>4.88</v>
      </c>
      <c r="D3665">
        <f t="shared" si="61"/>
        <v>2007</v>
      </c>
    </row>
    <row r="3666" spans="1:4" x14ac:dyDescent="0.35">
      <c r="A3666" s="3">
        <v>39100</v>
      </c>
      <c r="B3666" s="2">
        <v>4.75</v>
      </c>
      <c r="C3666" s="2">
        <v>4.8499999999999996</v>
      </c>
      <c r="D3666">
        <f t="shared" si="61"/>
        <v>2007</v>
      </c>
    </row>
    <row r="3667" spans="1:4" x14ac:dyDescent="0.35">
      <c r="A3667" s="3">
        <v>39101</v>
      </c>
      <c r="B3667" s="2">
        <v>4.78</v>
      </c>
      <c r="C3667" s="2">
        <v>4.87</v>
      </c>
      <c r="D3667">
        <f t="shared" si="61"/>
        <v>2007</v>
      </c>
    </row>
    <row r="3668" spans="1:4" x14ac:dyDescent="0.35">
      <c r="A3668" s="3">
        <v>39104</v>
      </c>
      <c r="B3668" s="2">
        <v>4.76</v>
      </c>
      <c r="C3668" s="2">
        <v>4.84</v>
      </c>
      <c r="D3668">
        <f t="shared" si="61"/>
        <v>2007</v>
      </c>
    </row>
    <row r="3669" spans="1:4" x14ac:dyDescent="0.35">
      <c r="A3669" s="3">
        <v>39105</v>
      </c>
      <c r="B3669" s="2">
        <v>4.8099999999999996</v>
      </c>
      <c r="C3669" s="2">
        <v>4.9000000000000004</v>
      </c>
      <c r="D3669">
        <f t="shared" si="61"/>
        <v>2007</v>
      </c>
    </row>
    <row r="3670" spans="1:4" x14ac:dyDescent="0.35">
      <c r="A3670" s="3">
        <v>39106</v>
      </c>
      <c r="B3670" s="2">
        <v>4.8099999999999996</v>
      </c>
      <c r="C3670" s="2">
        <v>4.91</v>
      </c>
      <c r="D3670">
        <f t="shared" si="61"/>
        <v>2007</v>
      </c>
    </row>
    <row r="3671" spans="1:4" x14ac:dyDescent="0.35">
      <c r="A3671" s="3">
        <v>39107</v>
      </c>
      <c r="B3671" s="2">
        <v>4.87</v>
      </c>
      <c r="C3671" s="2">
        <v>4.96</v>
      </c>
      <c r="D3671">
        <f t="shared" si="61"/>
        <v>2007</v>
      </c>
    </row>
    <row r="3672" spans="1:4" x14ac:dyDescent="0.35">
      <c r="A3672" s="3">
        <v>39108</v>
      </c>
      <c r="B3672" s="2">
        <v>4.88</v>
      </c>
      <c r="C3672" s="2">
        <v>4.9800000000000004</v>
      </c>
      <c r="D3672">
        <f t="shared" si="61"/>
        <v>2007</v>
      </c>
    </row>
    <row r="3673" spans="1:4" x14ac:dyDescent="0.35">
      <c r="A3673" s="3">
        <v>39111</v>
      </c>
      <c r="B3673" s="2">
        <v>4.9000000000000004</v>
      </c>
      <c r="C3673" s="2">
        <v>4.99</v>
      </c>
      <c r="D3673">
        <f t="shared" si="61"/>
        <v>2007</v>
      </c>
    </row>
    <row r="3674" spans="1:4" x14ac:dyDescent="0.35">
      <c r="A3674" s="3">
        <v>39112</v>
      </c>
      <c r="B3674" s="2">
        <v>4.88</v>
      </c>
      <c r="C3674" s="2">
        <v>4.9800000000000004</v>
      </c>
      <c r="D3674">
        <f t="shared" si="61"/>
        <v>2007</v>
      </c>
    </row>
    <row r="3675" spans="1:4" x14ac:dyDescent="0.35">
      <c r="A3675" s="3">
        <v>39113</v>
      </c>
      <c r="B3675" s="2">
        <v>4.83</v>
      </c>
      <c r="C3675" s="2">
        <v>4.93</v>
      </c>
      <c r="D3675">
        <f t="shared" si="61"/>
        <v>2007</v>
      </c>
    </row>
    <row r="3676" spans="1:4" x14ac:dyDescent="0.35">
      <c r="A3676" s="3">
        <v>39114</v>
      </c>
      <c r="B3676" s="2">
        <v>4.84</v>
      </c>
      <c r="C3676" s="2">
        <v>4.93</v>
      </c>
      <c r="D3676">
        <f t="shared" si="61"/>
        <v>2007</v>
      </c>
    </row>
    <row r="3677" spans="1:4" x14ac:dyDescent="0.35">
      <c r="A3677" s="3">
        <v>39115</v>
      </c>
      <c r="B3677" s="2">
        <v>4.83</v>
      </c>
      <c r="C3677" s="2">
        <v>4.93</v>
      </c>
      <c r="D3677">
        <f t="shared" si="61"/>
        <v>2007</v>
      </c>
    </row>
    <row r="3678" spans="1:4" x14ac:dyDescent="0.35">
      <c r="A3678" s="3">
        <v>39118</v>
      </c>
      <c r="B3678" s="2">
        <v>4.8099999999999996</v>
      </c>
      <c r="C3678" s="2">
        <v>4.91</v>
      </c>
      <c r="D3678">
        <f t="shared" si="61"/>
        <v>2007</v>
      </c>
    </row>
    <row r="3679" spans="1:4" x14ac:dyDescent="0.35">
      <c r="A3679" s="3">
        <v>39119</v>
      </c>
      <c r="B3679" s="2">
        <v>4.7699999999999996</v>
      </c>
      <c r="C3679" s="2">
        <v>4.87</v>
      </c>
      <c r="D3679">
        <f t="shared" si="61"/>
        <v>2007</v>
      </c>
    </row>
    <row r="3680" spans="1:4" x14ac:dyDescent="0.35">
      <c r="A3680" s="3">
        <v>39120</v>
      </c>
      <c r="B3680" s="2">
        <v>4.74</v>
      </c>
      <c r="C3680" s="2">
        <v>4.8600000000000003</v>
      </c>
      <c r="D3680">
        <f t="shared" si="61"/>
        <v>2007</v>
      </c>
    </row>
    <row r="3681" spans="1:4" x14ac:dyDescent="0.35">
      <c r="A3681" s="3">
        <v>39121</v>
      </c>
      <c r="B3681" s="2">
        <v>4.7300000000000004</v>
      </c>
      <c r="C3681" s="2">
        <v>4.8099999999999996</v>
      </c>
      <c r="D3681">
        <f t="shared" si="61"/>
        <v>2007</v>
      </c>
    </row>
    <row r="3682" spans="1:4" x14ac:dyDescent="0.35">
      <c r="A3682" s="3">
        <v>39122</v>
      </c>
      <c r="B3682" s="2">
        <v>4.79</v>
      </c>
      <c r="C3682" s="2">
        <v>4.87</v>
      </c>
      <c r="D3682">
        <f t="shared" si="61"/>
        <v>2007</v>
      </c>
    </row>
    <row r="3683" spans="1:4" x14ac:dyDescent="0.35">
      <c r="A3683" s="3">
        <v>39125</v>
      </c>
      <c r="B3683" s="2">
        <v>4.8</v>
      </c>
      <c r="C3683" s="2">
        <v>4.88</v>
      </c>
      <c r="D3683">
        <f t="shared" si="61"/>
        <v>2007</v>
      </c>
    </row>
    <row r="3684" spans="1:4" x14ac:dyDescent="0.35">
      <c r="A3684" s="3">
        <v>39126</v>
      </c>
      <c r="B3684" s="2">
        <v>4.82</v>
      </c>
      <c r="C3684" s="2">
        <v>4.9000000000000004</v>
      </c>
      <c r="D3684">
        <f t="shared" si="61"/>
        <v>2007</v>
      </c>
    </row>
    <row r="3685" spans="1:4" x14ac:dyDescent="0.35">
      <c r="A3685" s="3">
        <v>39127</v>
      </c>
      <c r="B3685" s="2">
        <v>4.74</v>
      </c>
      <c r="C3685" s="2">
        <v>4.83</v>
      </c>
      <c r="D3685">
        <f t="shared" si="61"/>
        <v>2007</v>
      </c>
    </row>
    <row r="3686" spans="1:4" x14ac:dyDescent="0.35">
      <c r="A3686" s="3">
        <v>39128</v>
      </c>
      <c r="B3686" s="2">
        <v>4.7</v>
      </c>
      <c r="C3686" s="2">
        <v>4.8099999999999996</v>
      </c>
      <c r="D3686">
        <f t="shared" si="61"/>
        <v>2007</v>
      </c>
    </row>
    <row r="3687" spans="1:4" x14ac:dyDescent="0.35">
      <c r="A3687" s="3">
        <v>39129</v>
      </c>
      <c r="B3687" s="2">
        <v>4.6900000000000004</v>
      </c>
      <c r="C3687" s="2">
        <v>4.79</v>
      </c>
      <c r="D3687">
        <f t="shared" si="61"/>
        <v>2007</v>
      </c>
    </row>
    <row r="3688" spans="1:4" x14ac:dyDescent="0.35">
      <c r="A3688" s="3">
        <v>39132</v>
      </c>
      <c r="B3688" s="2" t="s">
        <v>9</v>
      </c>
      <c r="C3688" s="2" t="s">
        <v>9</v>
      </c>
      <c r="D3688">
        <f t="shared" si="61"/>
        <v>2007</v>
      </c>
    </row>
    <row r="3689" spans="1:4" x14ac:dyDescent="0.35">
      <c r="A3689" s="3">
        <v>39133</v>
      </c>
      <c r="B3689" s="2">
        <v>4.68</v>
      </c>
      <c r="C3689" s="2">
        <v>4.78</v>
      </c>
      <c r="D3689">
        <f t="shared" si="61"/>
        <v>2007</v>
      </c>
    </row>
    <row r="3690" spans="1:4" x14ac:dyDescent="0.35">
      <c r="A3690" s="3">
        <v>39134</v>
      </c>
      <c r="B3690" s="2">
        <v>4.6900000000000004</v>
      </c>
      <c r="C3690" s="2">
        <v>4.79</v>
      </c>
      <c r="D3690">
        <f t="shared" si="61"/>
        <v>2007</v>
      </c>
    </row>
    <row r="3691" spans="1:4" x14ac:dyDescent="0.35">
      <c r="A3691" s="3">
        <v>39135</v>
      </c>
      <c r="B3691" s="2">
        <v>4.7300000000000004</v>
      </c>
      <c r="C3691" s="2">
        <v>4.83</v>
      </c>
      <c r="D3691">
        <f t="shared" si="61"/>
        <v>2007</v>
      </c>
    </row>
    <row r="3692" spans="1:4" x14ac:dyDescent="0.35">
      <c r="A3692" s="3">
        <v>39136</v>
      </c>
      <c r="B3692" s="2">
        <v>4.68</v>
      </c>
      <c r="C3692" s="2">
        <v>4.79</v>
      </c>
      <c r="D3692">
        <f t="shared" si="61"/>
        <v>2007</v>
      </c>
    </row>
    <row r="3693" spans="1:4" x14ac:dyDescent="0.35">
      <c r="A3693" s="3">
        <v>39139</v>
      </c>
      <c r="B3693" s="2">
        <v>4.63</v>
      </c>
      <c r="C3693" s="2">
        <v>4.7300000000000004</v>
      </c>
      <c r="D3693">
        <f t="shared" si="61"/>
        <v>2007</v>
      </c>
    </row>
    <row r="3694" spans="1:4" x14ac:dyDescent="0.35">
      <c r="A3694" s="3">
        <v>39140</v>
      </c>
      <c r="B3694" s="2">
        <v>4.5</v>
      </c>
      <c r="C3694" s="2">
        <v>4.62</v>
      </c>
      <c r="D3694">
        <f t="shared" si="61"/>
        <v>2007</v>
      </c>
    </row>
    <row r="3695" spans="1:4" x14ac:dyDescent="0.35">
      <c r="A3695" s="3">
        <v>39141</v>
      </c>
      <c r="B3695" s="2">
        <v>4.5599999999999996</v>
      </c>
      <c r="C3695" s="2">
        <v>4.68</v>
      </c>
      <c r="D3695">
        <f t="shared" si="61"/>
        <v>2007</v>
      </c>
    </row>
    <row r="3696" spans="1:4" x14ac:dyDescent="0.35">
      <c r="A3696" s="3">
        <v>39142</v>
      </c>
      <c r="B3696" s="2">
        <v>4.5599999999999996</v>
      </c>
      <c r="C3696" s="2">
        <v>4.68</v>
      </c>
      <c r="D3696">
        <f t="shared" si="61"/>
        <v>2007</v>
      </c>
    </row>
    <row r="3697" spans="1:4" x14ac:dyDescent="0.35">
      <c r="A3697" s="3">
        <v>39143</v>
      </c>
      <c r="B3697" s="2">
        <v>4.5199999999999996</v>
      </c>
      <c r="C3697" s="2">
        <v>4.6500000000000004</v>
      </c>
      <c r="D3697">
        <f t="shared" si="61"/>
        <v>2007</v>
      </c>
    </row>
    <row r="3698" spans="1:4" x14ac:dyDescent="0.35">
      <c r="A3698" s="3">
        <v>39146</v>
      </c>
      <c r="B3698" s="2">
        <v>4.51</v>
      </c>
      <c r="C3698" s="2">
        <v>4.6399999999999997</v>
      </c>
      <c r="D3698">
        <f t="shared" si="61"/>
        <v>2007</v>
      </c>
    </row>
    <row r="3699" spans="1:4" x14ac:dyDescent="0.35">
      <c r="A3699" s="3">
        <v>39147</v>
      </c>
      <c r="B3699" s="2">
        <v>4.53</v>
      </c>
      <c r="C3699" s="2">
        <v>4.66</v>
      </c>
      <c r="D3699">
        <f t="shared" si="61"/>
        <v>2007</v>
      </c>
    </row>
    <row r="3700" spans="1:4" x14ac:dyDescent="0.35">
      <c r="A3700" s="3">
        <v>39148</v>
      </c>
      <c r="B3700" s="2">
        <v>4.5</v>
      </c>
      <c r="C3700" s="2">
        <v>4.6399999999999997</v>
      </c>
      <c r="D3700">
        <f t="shared" si="61"/>
        <v>2007</v>
      </c>
    </row>
    <row r="3701" spans="1:4" x14ac:dyDescent="0.35">
      <c r="A3701" s="3">
        <v>39149</v>
      </c>
      <c r="B3701" s="2">
        <v>4.51</v>
      </c>
      <c r="C3701" s="2">
        <v>4.6500000000000004</v>
      </c>
      <c r="D3701">
        <f t="shared" si="61"/>
        <v>2007</v>
      </c>
    </row>
    <row r="3702" spans="1:4" x14ac:dyDescent="0.35">
      <c r="A3702" s="3">
        <v>39150</v>
      </c>
      <c r="B3702" s="2">
        <v>4.59</v>
      </c>
      <c r="C3702" s="2">
        <v>4.72</v>
      </c>
      <c r="D3702">
        <f t="shared" si="61"/>
        <v>2007</v>
      </c>
    </row>
    <row r="3703" spans="1:4" x14ac:dyDescent="0.35">
      <c r="A3703" s="3">
        <v>39153</v>
      </c>
      <c r="B3703" s="2">
        <v>4.5599999999999996</v>
      </c>
      <c r="C3703" s="2">
        <v>4.6900000000000004</v>
      </c>
      <c r="D3703">
        <f t="shared" si="61"/>
        <v>2007</v>
      </c>
    </row>
    <row r="3704" spans="1:4" x14ac:dyDescent="0.35">
      <c r="A3704" s="3">
        <v>39154</v>
      </c>
      <c r="B3704" s="2">
        <v>4.5</v>
      </c>
      <c r="C3704" s="2">
        <v>4.66</v>
      </c>
      <c r="D3704">
        <f t="shared" si="61"/>
        <v>2007</v>
      </c>
    </row>
    <row r="3705" spans="1:4" x14ac:dyDescent="0.35">
      <c r="A3705" s="3">
        <v>39155</v>
      </c>
      <c r="B3705" s="2">
        <v>4.53</v>
      </c>
      <c r="C3705" s="2">
        <v>4.6900000000000004</v>
      </c>
      <c r="D3705">
        <f t="shared" si="61"/>
        <v>2007</v>
      </c>
    </row>
    <row r="3706" spans="1:4" x14ac:dyDescent="0.35">
      <c r="A3706" s="3">
        <v>39156</v>
      </c>
      <c r="B3706" s="2">
        <v>4.54</v>
      </c>
      <c r="C3706" s="2">
        <v>4.6900000000000004</v>
      </c>
      <c r="D3706">
        <f t="shared" si="61"/>
        <v>2007</v>
      </c>
    </row>
    <row r="3707" spans="1:4" x14ac:dyDescent="0.35">
      <c r="A3707" s="3">
        <v>39157</v>
      </c>
      <c r="B3707" s="2">
        <v>4.55</v>
      </c>
      <c r="C3707" s="2">
        <v>4.7</v>
      </c>
      <c r="D3707">
        <f t="shared" si="61"/>
        <v>2007</v>
      </c>
    </row>
    <row r="3708" spans="1:4" x14ac:dyDescent="0.35">
      <c r="A3708" s="3">
        <v>39160</v>
      </c>
      <c r="B3708" s="2">
        <v>4.58</v>
      </c>
      <c r="C3708" s="2">
        <v>4.72</v>
      </c>
      <c r="D3708">
        <f t="shared" si="61"/>
        <v>2007</v>
      </c>
    </row>
    <row r="3709" spans="1:4" x14ac:dyDescent="0.35">
      <c r="A3709" s="3">
        <v>39161</v>
      </c>
      <c r="B3709" s="2">
        <v>4.5599999999999996</v>
      </c>
      <c r="C3709" s="2">
        <v>4.71</v>
      </c>
      <c r="D3709">
        <f t="shared" si="61"/>
        <v>2007</v>
      </c>
    </row>
    <row r="3710" spans="1:4" x14ac:dyDescent="0.35">
      <c r="A3710" s="3">
        <v>39162</v>
      </c>
      <c r="B3710" s="2">
        <v>4.53</v>
      </c>
      <c r="C3710" s="2">
        <v>4.7</v>
      </c>
      <c r="D3710">
        <f t="shared" si="61"/>
        <v>2007</v>
      </c>
    </row>
    <row r="3711" spans="1:4" x14ac:dyDescent="0.35">
      <c r="A3711" s="3">
        <v>39163</v>
      </c>
      <c r="B3711" s="2">
        <v>4.5999999999999996</v>
      </c>
      <c r="C3711" s="2">
        <v>4.78</v>
      </c>
      <c r="D3711">
        <f t="shared" si="61"/>
        <v>2007</v>
      </c>
    </row>
    <row r="3712" spans="1:4" x14ac:dyDescent="0.35">
      <c r="A3712" s="3">
        <v>39164</v>
      </c>
      <c r="B3712" s="2">
        <v>4.62</v>
      </c>
      <c r="C3712" s="2">
        <v>4.8</v>
      </c>
      <c r="D3712">
        <f t="shared" si="61"/>
        <v>2007</v>
      </c>
    </row>
    <row r="3713" spans="1:4" x14ac:dyDescent="0.35">
      <c r="A3713" s="3">
        <v>39167</v>
      </c>
      <c r="B3713" s="2">
        <v>4.5999999999999996</v>
      </c>
      <c r="C3713" s="2">
        <v>4.79</v>
      </c>
      <c r="D3713">
        <f t="shared" si="61"/>
        <v>2007</v>
      </c>
    </row>
    <row r="3714" spans="1:4" x14ac:dyDescent="0.35">
      <c r="A3714" s="3">
        <v>39168</v>
      </c>
      <c r="B3714" s="2">
        <v>4.62</v>
      </c>
      <c r="C3714" s="2">
        <v>4.8099999999999996</v>
      </c>
      <c r="D3714">
        <f t="shared" si="61"/>
        <v>2007</v>
      </c>
    </row>
    <row r="3715" spans="1:4" x14ac:dyDescent="0.35">
      <c r="A3715" s="3">
        <v>39169</v>
      </c>
      <c r="B3715" s="2">
        <v>4.62</v>
      </c>
      <c r="C3715" s="2">
        <v>4.83</v>
      </c>
      <c r="D3715">
        <f t="shared" si="61"/>
        <v>2007</v>
      </c>
    </row>
    <row r="3716" spans="1:4" x14ac:dyDescent="0.35">
      <c r="A3716" s="3">
        <v>39170</v>
      </c>
      <c r="B3716" s="2">
        <v>4.6399999999999997</v>
      </c>
      <c r="C3716" s="2">
        <v>4.83</v>
      </c>
      <c r="D3716">
        <f t="shared" ref="D3716:D3779" si="62">YEAR(A3716)</f>
        <v>2007</v>
      </c>
    </row>
    <row r="3717" spans="1:4" x14ac:dyDescent="0.35">
      <c r="A3717" s="3">
        <v>39171</v>
      </c>
      <c r="B3717" s="2">
        <v>4.6500000000000004</v>
      </c>
      <c r="C3717" s="2">
        <v>4.84</v>
      </c>
      <c r="D3717">
        <f t="shared" si="62"/>
        <v>2007</v>
      </c>
    </row>
    <row r="3718" spans="1:4" x14ac:dyDescent="0.35">
      <c r="A3718" s="3">
        <v>39174</v>
      </c>
      <c r="B3718" s="2">
        <v>4.6500000000000004</v>
      </c>
      <c r="C3718" s="2">
        <v>4.84</v>
      </c>
      <c r="D3718">
        <f t="shared" si="62"/>
        <v>2007</v>
      </c>
    </row>
    <row r="3719" spans="1:4" x14ac:dyDescent="0.35">
      <c r="A3719" s="3">
        <v>39175</v>
      </c>
      <c r="B3719" s="2">
        <v>4.67</v>
      </c>
      <c r="C3719" s="2">
        <v>4.8499999999999996</v>
      </c>
      <c r="D3719">
        <f t="shared" si="62"/>
        <v>2007</v>
      </c>
    </row>
    <row r="3720" spans="1:4" x14ac:dyDescent="0.35">
      <c r="A3720" s="3">
        <v>39176</v>
      </c>
      <c r="B3720" s="2">
        <v>4.66</v>
      </c>
      <c r="C3720" s="2">
        <v>4.8499999999999996</v>
      </c>
      <c r="D3720">
        <f t="shared" si="62"/>
        <v>2007</v>
      </c>
    </row>
    <row r="3721" spans="1:4" x14ac:dyDescent="0.35">
      <c r="A3721" s="3">
        <v>39177</v>
      </c>
      <c r="B3721" s="2">
        <v>4.68</v>
      </c>
      <c r="C3721" s="2">
        <v>4.87</v>
      </c>
      <c r="D3721">
        <f t="shared" si="62"/>
        <v>2007</v>
      </c>
    </row>
    <row r="3722" spans="1:4" x14ac:dyDescent="0.35">
      <c r="A3722" s="3">
        <v>39178</v>
      </c>
      <c r="B3722" s="2">
        <v>4.76</v>
      </c>
      <c r="C3722" s="2">
        <v>4.92</v>
      </c>
      <c r="D3722">
        <f t="shared" si="62"/>
        <v>2007</v>
      </c>
    </row>
    <row r="3723" spans="1:4" x14ac:dyDescent="0.35">
      <c r="A3723" s="3">
        <v>39181</v>
      </c>
      <c r="B3723" s="2">
        <v>4.75</v>
      </c>
      <c r="C3723" s="2">
        <v>4.92</v>
      </c>
      <c r="D3723">
        <f t="shared" si="62"/>
        <v>2007</v>
      </c>
    </row>
    <row r="3724" spans="1:4" x14ac:dyDescent="0.35">
      <c r="A3724" s="3">
        <v>39182</v>
      </c>
      <c r="B3724" s="2">
        <v>4.7300000000000004</v>
      </c>
      <c r="C3724" s="2">
        <v>4.91</v>
      </c>
      <c r="D3724">
        <f t="shared" si="62"/>
        <v>2007</v>
      </c>
    </row>
    <row r="3725" spans="1:4" x14ac:dyDescent="0.35">
      <c r="A3725" s="3">
        <v>39183</v>
      </c>
      <c r="B3725" s="2">
        <v>4.74</v>
      </c>
      <c r="C3725" s="2">
        <v>4.92</v>
      </c>
      <c r="D3725">
        <f t="shared" si="62"/>
        <v>2007</v>
      </c>
    </row>
    <row r="3726" spans="1:4" x14ac:dyDescent="0.35">
      <c r="A3726" s="3">
        <v>39184</v>
      </c>
      <c r="B3726" s="2">
        <v>4.74</v>
      </c>
      <c r="C3726" s="2">
        <v>4.91</v>
      </c>
      <c r="D3726">
        <f t="shared" si="62"/>
        <v>2007</v>
      </c>
    </row>
    <row r="3727" spans="1:4" x14ac:dyDescent="0.35">
      <c r="A3727" s="3">
        <v>39185</v>
      </c>
      <c r="B3727" s="2">
        <v>4.76</v>
      </c>
      <c r="C3727" s="2">
        <v>4.93</v>
      </c>
      <c r="D3727">
        <f t="shared" si="62"/>
        <v>2007</v>
      </c>
    </row>
    <row r="3728" spans="1:4" x14ac:dyDescent="0.35">
      <c r="A3728" s="3">
        <v>39188</v>
      </c>
      <c r="B3728" s="2">
        <v>4.74</v>
      </c>
      <c r="C3728" s="2">
        <v>4.8899999999999997</v>
      </c>
      <c r="D3728">
        <f t="shared" si="62"/>
        <v>2007</v>
      </c>
    </row>
    <row r="3729" spans="1:4" x14ac:dyDescent="0.35">
      <c r="A3729" s="3">
        <v>39189</v>
      </c>
      <c r="B3729" s="2">
        <v>4.6900000000000004</v>
      </c>
      <c r="C3729" s="2">
        <v>4.8499999999999996</v>
      </c>
      <c r="D3729">
        <f t="shared" si="62"/>
        <v>2007</v>
      </c>
    </row>
    <row r="3730" spans="1:4" x14ac:dyDescent="0.35">
      <c r="A3730" s="3">
        <v>39190</v>
      </c>
      <c r="B3730" s="2">
        <v>4.66</v>
      </c>
      <c r="C3730" s="2">
        <v>4.8099999999999996</v>
      </c>
      <c r="D3730">
        <f t="shared" si="62"/>
        <v>2007</v>
      </c>
    </row>
    <row r="3731" spans="1:4" x14ac:dyDescent="0.35">
      <c r="A3731" s="3">
        <v>39191</v>
      </c>
      <c r="B3731" s="2">
        <v>4.68</v>
      </c>
      <c r="C3731" s="2">
        <v>4.84</v>
      </c>
      <c r="D3731">
        <f t="shared" si="62"/>
        <v>2007</v>
      </c>
    </row>
    <row r="3732" spans="1:4" x14ac:dyDescent="0.35">
      <c r="A3732" s="3">
        <v>39192</v>
      </c>
      <c r="B3732" s="2">
        <v>4.68</v>
      </c>
      <c r="C3732" s="2">
        <v>4.8499999999999996</v>
      </c>
      <c r="D3732">
        <f t="shared" si="62"/>
        <v>2007</v>
      </c>
    </row>
    <row r="3733" spans="1:4" x14ac:dyDescent="0.35">
      <c r="A3733" s="3">
        <v>39195</v>
      </c>
      <c r="B3733" s="2">
        <v>4.66</v>
      </c>
      <c r="C3733" s="2">
        <v>4.83</v>
      </c>
      <c r="D3733">
        <f t="shared" si="62"/>
        <v>2007</v>
      </c>
    </row>
    <row r="3734" spans="1:4" x14ac:dyDescent="0.35">
      <c r="A3734" s="3">
        <v>39196</v>
      </c>
      <c r="B3734" s="2">
        <v>4.63</v>
      </c>
      <c r="C3734" s="2">
        <v>4.8</v>
      </c>
      <c r="D3734">
        <f t="shared" si="62"/>
        <v>2007</v>
      </c>
    </row>
    <row r="3735" spans="1:4" x14ac:dyDescent="0.35">
      <c r="A3735" s="3">
        <v>39197</v>
      </c>
      <c r="B3735" s="2">
        <v>4.66</v>
      </c>
      <c r="C3735" s="2">
        <v>4.83</v>
      </c>
      <c r="D3735">
        <f t="shared" si="62"/>
        <v>2007</v>
      </c>
    </row>
    <row r="3736" spans="1:4" x14ac:dyDescent="0.35">
      <c r="A3736" s="3">
        <v>39198</v>
      </c>
      <c r="B3736" s="2">
        <v>4.6900000000000004</v>
      </c>
      <c r="C3736" s="2">
        <v>4.87</v>
      </c>
      <c r="D3736">
        <f t="shared" si="62"/>
        <v>2007</v>
      </c>
    </row>
    <row r="3737" spans="1:4" x14ac:dyDescent="0.35">
      <c r="A3737" s="3">
        <v>39199</v>
      </c>
      <c r="B3737" s="2">
        <v>4.71</v>
      </c>
      <c r="C3737" s="2">
        <v>4.8899999999999997</v>
      </c>
      <c r="D3737">
        <f t="shared" si="62"/>
        <v>2007</v>
      </c>
    </row>
    <row r="3738" spans="1:4" x14ac:dyDescent="0.35">
      <c r="A3738" s="3">
        <v>39202</v>
      </c>
      <c r="B3738" s="2">
        <v>4.63</v>
      </c>
      <c r="C3738" s="2">
        <v>4.8099999999999996</v>
      </c>
      <c r="D3738">
        <f t="shared" si="62"/>
        <v>2007</v>
      </c>
    </row>
    <row r="3739" spans="1:4" x14ac:dyDescent="0.35">
      <c r="A3739" s="3">
        <v>39203</v>
      </c>
      <c r="B3739" s="2">
        <v>4.6399999999999997</v>
      </c>
      <c r="C3739" s="2">
        <v>4.8099999999999996</v>
      </c>
      <c r="D3739">
        <f t="shared" si="62"/>
        <v>2007</v>
      </c>
    </row>
    <row r="3740" spans="1:4" x14ac:dyDescent="0.35">
      <c r="A3740" s="3">
        <v>39204</v>
      </c>
      <c r="B3740" s="2">
        <v>4.6500000000000004</v>
      </c>
      <c r="C3740" s="2">
        <v>4.82</v>
      </c>
      <c r="D3740">
        <f t="shared" si="62"/>
        <v>2007</v>
      </c>
    </row>
    <row r="3741" spans="1:4" x14ac:dyDescent="0.35">
      <c r="A3741" s="3">
        <v>39205</v>
      </c>
      <c r="B3741" s="2">
        <v>4.68</v>
      </c>
      <c r="C3741" s="2">
        <v>4.84</v>
      </c>
      <c r="D3741">
        <f t="shared" si="62"/>
        <v>2007</v>
      </c>
    </row>
    <row r="3742" spans="1:4" x14ac:dyDescent="0.35">
      <c r="A3742" s="3">
        <v>39206</v>
      </c>
      <c r="B3742" s="2">
        <v>4.6500000000000004</v>
      </c>
      <c r="C3742" s="2">
        <v>4.8</v>
      </c>
      <c r="D3742">
        <f t="shared" si="62"/>
        <v>2007</v>
      </c>
    </row>
    <row r="3743" spans="1:4" x14ac:dyDescent="0.35">
      <c r="A3743" s="3">
        <v>39209</v>
      </c>
      <c r="B3743" s="2">
        <v>4.6399999999999997</v>
      </c>
      <c r="C3743" s="2">
        <v>4.79</v>
      </c>
      <c r="D3743">
        <f t="shared" si="62"/>
        <v>2007</v>
      </c>
    </row>
    <row r="3744" spans="1:4" x14ac:dyDescent="0.35">
      <c r="A3744" s="3">
        <v>39210</v>
      </c>
      <c r="B3744" s="2">
        <v>4.63</v>
      </c>
      <c r="C3744" s="2">
        <v>4.8</v>
      </c>
      <c r="D3744">
        <f t="shared" si="62"/>
        <v>2007</v>
      </c>
    </row>
    <row r="3745" spans="1:4" x14ac:dyDescent="0.35">
      <c r="A3745" s="3">
        <v>39211</v>
      </c>
      <c r="B3745" s="2">
        <v>4.67</v>
      </c>
      <c r="C3745" s="2">
        <v>4.83</v>
      </c>
      <c r="D3745">
        <f t="shared" si="62"/>
        <v>2007</v>
      </c>
    </row>
    <row r="3746" spans="1:4" x14ac:dyDescent="0.35">
      <c r="A3746" s="3">
        <v>39212</v>
      </c>
      <c r="B3746" s="2">
        <v>4.6500000000000004</v>
      </c>
      <c r="C3746" s="2">
        <v>4.83</v>
      </c>
      <c r="D3746">
        <f t="shared" si="62"/>
        <v>2007</v>
      </c>
    </row>
    <row r="3747" spans="1:4" x14ac:dyDescent="0.35">
      <c r="A3747" s="3">
        <v>39213</v>
      </c>
      <c r="B3747" s="2">
        <v>4.67</v>
      </c>
      <c r="C3747" s="2">
        <v>4.8499999999999996</v>
      </c>
      <c r="D3747">
        <f t="shared" si="62"/>
        <v>2007</v>
      </c>
    </row>
    <row r="3748" spans="1:4" x14ac:dyDescent="0.35">
      <c r="A3748" s="3">
        <v>39216</v>
      </c>
      <c r="B3748" s="2">
        <v>4.6900000000000004</v>
      </c>
      <c r="C3748" s="2">
        <v>4.8600000000000003</v>
      </c>
      <c r="D3748">
        <f t="shared" si="62"/>
        <v>2007</v>
      </c>
    </row>
    <row r="3749" spans="1:4" x14ac:dyDescent="0.35">
      <c r="A3749" s="3">
        <v>39217</v>
      </c>
      <c r="B3749" s="2">
        <v>4.71</v>
      </c>
      <c r="C3749" s="2">
        <v>4.88</v>
      </c>
      <c r="D3749">
        <f t="shared" si="62"/>
        <v>2007</v>
      </c>
    </row>
    <row r="3750" spans="1:4" x14ac:dyDescent="0.35">
      <c r="A3750" s="3">
        <v>39218</v>
      </c>
      <c r="B3750" s="2">
        <v>4.71</v>
      </c>
      <c r="C3750" s="2">
        <v>4.88</v>
      </c>
      <c r="D3750">
        <f t="shared" si="62"/>
        <v>2007</v>
      </c>
    </row>
    <row r="3751" spans="1:4" x14ac:dyDescent="0.35">
      <c r="A3751" s="3">
        <v>39219</v>
      </c>
      <c r="B3751" s="2">
        <v>4.76</v>
      </c>
      <c r="C3751" s="2">
        <v>4.91</v>
      </c>
      <c r="D3751">
        <f t="shared" si="62"/>
        <v>2007</v>
      </c>
    </row>
    <row r="3752" spans="1:4" x14ac:dyDescent="0.35">
      <c r="A3752" s="3">
        <v>39220</v>
      </c>
      <c r="B3752" s="2">
        <v>4.8099999999999996</v>
      </c>
      <c r="C3752" s="2">
        <v>4.96</v>
      </c>
      <c r="D3752">
        <f t="shared" si="62"/>
        <v>2007</v>
      </c>
    </row>
    <row r="3753" spans="1:4" x14ac:dyDescent="0.35">
      <c r="A3753" s="3">
        <v>39223</v>
      </c>
      <c r="B3753" s="2">
        <v>4.79</v>
      </c>
      <c r="C3753" s="2">
        <v>4.9400000000000004</v>
      </c>
      <c r="D3753">
        <f t="shared" si="62"/>
        <v>2007</v>
      </c>
    </row>
    <row r="3754" spans="1:4" x14ac:dyDescent="0.35">
      <c r="A3754" s="3">
        <v>39224</v>
      </c>
      <c r="B3754" s="2">
        <v>4.83</v>
      </c>
      <c r="C3754" s="2">
        <v>4.9800000000000004</v>
      </c>
      <c r="D3754">
        <f t="shared" si="62"/>
        <v>2007</v>
      </c>
    </row>
    <row r="3755" spans="1:4" x14ac:dyDescent="0.35">
      <c r="A3755" s="3">
        <v>39225</v>
      </c>
      <c r="B3755" s="2">
        <v>4.8600000000000003</v>
      </c>
      <c r="C3755" s="2">
        <v>5.01</v>
      </c>
      <c r="D3755">
        <f t="shared" si="62"/>
        <v>2007</v>
      </c>
    </row>
    <row r="3756" spans="1:4" x14ac:dyDescent="0.35">
      <c r="A3756" s="3">
        <v>39226</v>
      </c>
      <c r="B3756" s="2">
        <v>4.8600000000000003</v>
      </c>
      <c r="C3756" s="2">
        <v>5</v>
      </c>
      <c r="D3756">
        <f t="shared" si="62"/>
        <v>2007</v>
      </c>
    </row>
    <row r="3757" spans="1:4" x14ac:dyDescent="0.35">
      <c r="A3757" s="3">
        <v>39227</v>
      </c>
      <c r="B3757" s="2">
        <v>4.8600000000000003</v>
      </c>
      <c r="C3757" s="2">
        <v>5.01</v>
      </c>
      <c r="D3757">
        <f t="shared" si="62"/>
        <v>2007</v>
      </c>
    </row>
    <row r="3758" spans="1:4" x14ac:dyDescent="0.35">
      <c r="A3758" s="3">
        <v>39230</v>
      </c>
      <c r="B3758" s="2" t="s">
        <v>9</v>
      </c>
      <c r="C3758" s="2" t="s">
        <v>9</v>
      </c>
      <c r="D3758">
        <f t="shared" si="62"/>
        <v>2007</v>
      </c>
    </row>
    <row r="3759" spans="1:4" x14ac:dyDescent="0.35">
      <c r="A3759" s="3">
        <v>39231</v>
      </c>
      <c r="B3759" s="2">
        <v>4.88</v>
      </c>
      <c r="C3759" s="2">
        <v>5.01</v>
      </c>
      <c r="D3759">
        <f t="shared" si="62"/>
        <v>2007</v>
      </c>
    </row>
    <row r="3760" spans="1:4" x14ac:dyDescent="0.35">
      <c r="A3760" s="3">
        <v>39232</v>
      </c>
      <c r="B3760" s="2">
        <v>4.88</v>
      </c>
      <c r="C3760" s="2">
        <v>5.01</v>
      </c>
      <c r="D3760">
        <f t="shared" si="62"/>
        <v>2007</v>
      </c>
    </row>
    <row r="3761" spans="1:4" x14ac:dyDescent="0.35">
      <c r="A3761" s="3">
        <v>39233</v>
      </c>
      <c r="B3761" s="2">
        <v>4.9000000000000004</v>
      </c>
      <c r="C3761" s="2">
        <v>5.01</v>
      </c>
      <c r="D3761">
        <f t="shared" si="62"/>
        <v>2007</v>
      </c>
    </row>
    <row r="3762" spans="1:4" x14ac:dyDescent="0.35">
      <c r="A3762" s="3">
        <v>39234</v>
      </c>
      <c r="B3762" s="2">
        <v>4.95</v>
      </c>
      <c r="C3762" s="2">
        <v>5.0599999999999996</v>
      </c>
      <c r="D3762">
        <f t="shared" si="62"/>
        <v>2007</v>
      </c>
    </row>
    <row r="3763" spans="1:4" x14ac:dyDescent="0.35">
      <c r="A3763" s="3">
        <v>39237</v>
      </c>
      <c r="B3763" s="2">
        <v>4.93</v>
      </c>
      <c r="C3763" s="2">
        <v>5.0199999999999996</v>
      </c>
      <c r="D3763">
        <f t="shared" si="62"/>
        <v>2007</v>
      </c>
    </row>
    <row r="3764" spans="1:4" x14ac:dyDescent="0.35">
      <c r="A3764" s="3">
        <v>39238</v>
      </c>
      <c r="B3764" s="2">
        <v>4.9800000000000004</v>
      </c>
      <c r="C3764" s="2">
        <v>5.07</v>
      </c>
      <c r="D3764">
        <f t="shared" si="62"/>
        <v>2007</v>
      </c>
    </row>
    <row r="3765" spans="1:4" x14ac:dyDescent="0.35">
      <c r="A3765" s="3">
        <v>39239</v>
      </c>
      <c r="B3765" s="2">
        <v>4.97</v>
      </c>
      <c r="C3765" s="2">
        <v>5.08</v>
      </c>
      <c r="D3765">
        <f t="shared" si="62"/>
        <v>2007</v>
      </c>
    </row>
    <row r="3766" spans="1:4" x14ac:dyDescent="0.35">
      <c r="A3766" s="3">
        <v>39240</v>
      </c>
      <c r="B3766" s="2">
        <v>5.1100000000000003</v>
      </c>
      <c r="C3766" s="2">
        <v>5.2</v>
      </c>
      <c r="D3766">
        <f t="shared" si="62"/>
        <v>2007</v>
      </c>
    </row>
    <row r="3767" spans="1:4" x14ac:dyDescent="0.35">
      <c r="A3767" s="3">
        <v>39241</v>
      </c>
      <c r="B3767" s="2">
        <v>5.12</v>
      </c>
      <c r="C3767" s="2">
        <v>5.22</v>
      </c>
      <c r="D3767">
        <f t="shared" si="62"/>
        <v>2007</v>
      </c>
    </row>
    <row r="3768" spans="1:4" x14ac:dyDescent="0.35">
      <c r="A3768" s="3">
        <v>39244</v>
      </c>
      <c r="B3768" s="2">
        <v>5.14</v>
      </c>
      <c r="C3768" s="2">
        <v>5.24</v>
      </c>
      <c r="D3768">
        <f t="shared" si="62"/>
        <v>2007</v>
      </c>
    </row>
    <row r="3769" spans="1:4" x14ac:dyDescent="0.35">
      <c r="A3769" s="3">
        <v>39245</v>
      </c>
      <c r="B3769" s="2">
        <v>5.26</v>
      </c>
      <c r="C3769" s="2">
        <v>5.35</v>
      </c>
      <c r="D3769">
        <f t="shared" si="62"/>
        <v>2007</v>
      </c>
    </row>
    <row r="3770" spans="1:4" x14ac:dyDescent="0.35">
      <c r="A3770" s="3">
        <v>39246</v>
      </c>
      <c r="B3770" s="2">
        <v>5.2</v>
      </c>
      <c r="C3770" s="2">
        <v>5.28</v>
      </c>
      <c r="D3770">
        <f t="shared" si="62"/>
        <v>2007</v>
      </c>
    </row>
    <row r="3771" spans="1:4" x14ac:dyDescent="0.35">
      <c r="A3771" s="3">
        <v>39247</v>
      </c>
      <c r="B3771" s="2">
        <v>5.23</v>
      </c>
      <c r="C3771" s="2">
        <v>5.3</v>
      </c>
      <c r="D3771">
        <f t="shared" si="62"/>
        <v>2007</v>
      </c>
    </row>
    <row r="3772" spans="1:4" x14ac:dyDescent="0.35">
      <c r="A3772" s="3">
        <v>39248</v>
      </c>
      <c r="B3772" s="2">
        <v>5.16</v>
      </c>
      <c r="C3772" s="2">
        <v>5.26</v>
      </c>
      <c r="D3772">
        <f t="shared" si="62"/>
        <v>2007</v>
      </c>
    </row>
    <row r="3773" spans="1:4" x14ac:dyDescent="0.35">
      <c r="A3773" s="3">
        <v>39251</v>
      </c>
      <c r="B3773" s="2">
        <v>5.15</v>
      </c>
      <c r="C3773" s="2">
        <v>5.26</v>
      </c>
      <c r="D3773">
        <f t="shared" si="62"/>
        <v>2007</v>
      </c>
    </row>
    <row r="3774" spans="1:4" x14ac:dyDescent="0.35">
      <c r="A3774" s="3">
        <v>39252</v>
      </c>
      <c r="B3774" s="2">
        <v>5.09</v>
      </c>
      <c r="C3774" s="2">
        <v>5.2</v>
      </c>
      <c r="D3774">
        <f t="shared" si="62"/>
        <v>2007</v>
      </c>
    </row>
    <row r="3775" spans="1:4" x14ac:dyDescent="0.35">
      <c r="A3775" s="3">
        <v>39253</v>
      </c>
      <c r="B3775" s="2">
        <v>5.14</v>
      </c>
      <c r="C3775" s="2">
        <v>5.24</v>
      </c>
      <c r="D3775">
        <f t="shared" si="62"/>
        <v>2007</v>
      </c>
    </row>
    <row r="3776" spans="1:4" x14ac:dyDescent="0.35">
      <c r="A3776" s="3">
        <v>39254</v>
      </c>
      <c r="B3776" s="2">
        <v>5.16</v>
      </c>
      <c r="C3776" s="2">
        <v>5.28</v>
      </c>
      <c r="D3776">
        <f t="shared" si="62"/>
        <v>2007</v>
      </c>
    </row>
    <row r="3777" spans="1:4" x14ac:dyDescent="0.35">
      <c r="A3777" s="3">
        <v>39255</v>
      </c>
      <c r="B3777" s="2">
        <v>5.14</v>
      </c>
      <c r="C3777" s="2">
        <v>5.25</v>
      </c>
      <c r="D3777">
        <f t="shared" si="62"/>
        <v>2007</v>
      </c>
    </row>
    <row r="3778" spans="1:4" x14ac:dyDescent="0.35">
      <c r="A3778" s="3">
        <v>39258</v>
      </c>
      <c r="B3778" s="2">
        <v>5.09</v>
      </c>
      <c r="C3778" s="2">
        <v>5.2</v>
      </c>
      <c r="D3778">
        <f t="shared" si="62"/>
        <v>2007</v>
      </c>
    </row>
    <row r="3779" spans="1:4" x14ac:dyDescent="0.35">
      <c r="A3779" s="3">
        <v>39259</v>
      </c>
      <c r="B3779" s="2">
        <v>5.0999999999999996</v>
      </c>
      <c r="C3779" s="2">
        <v>5.22</v>
      </c>
      <c r="D3779">
        <f t="shared" si="62"/>
        <v>2007</v>
      </c>
    </row>
    <row r="3780" spans="1:4" x14ac:dyDescent="0.35">
      <c r="A3780" s="3">
        <v>39260</v>
      </c>
      <c r="B3780" s="2">
        <v>5.09</v>
      </c>
      <c r="C3780" s="2">
        <v>5.2</v>
      </c>
      <c r="D3780">
        <f t="shared" ref="D3780:D3843" si="63">YEAR(A3780)</f>
        <v>2007</v>
      </c>
    </row>
    <row r="3781" spans="1:4" x14ac:dyDescent="0.35">
      <c r="A3781" s="3">
        <v>39261</v>
      </c>
      <c r="B3781" s="2">
        <v>5.12</v>
      </c>
      <c r="C3781" s="2">
        <v>5.22</v>
      </c>
      <c r="D3781">
        <f t="shared" si="63"/>
        <v>2007</v>
      </c>
    </row>
    <row r="3782" spans="1:4" x14ac:dyDescent="0.35">
      <c r="A3782" s="3">
        <v>39262</v>
      </c>
      <c r="B3782" s="2">
        <v>5.03</v>
      </c>
      <c r="C3782" s="2">
        <v>5.12</v>
      </c>
      <c r="D3782">
        <f t="shared" si="63"/>
        <v>2007</v>
      </c>
    </row>
    <row r="3783" spans="1:4" x14ac:dyDescent="0.35">
      <c r="A3783" s="3">
        <v>39265</v>
      </c>
      <c r="B3783" s="2">
        <v>5</v>
      </c>
      <c r="C3783" s="2">
        <v>5.09</v>
      </c>
      <c r="D3783">
        <f t="shared" si="63"/>
        <v>2007</v>
      </c>
    </row>
    <row r="3784" spans="1:4" x14ac:dyDescent="0.35">
      <c r="A3784" s="3">
        <v>39266</v>
      </c>
      <c r="B3784" s="2">
        <v>5.05</v>
      </c>
      <c r="C3784" s="2">
        <v>5.14</v>
      </c>
      <c r="D3784">
        <f t="shared" si="63"/>
        <v>2007</v>
      </c>
    </row>
    <row r="3785" spans="1:4" x14ac:dyDescent="0.35">
      <c r="A3785" s="3">
        <v>39267</v>
      </c>
      <c r="B3785" s="2" t="s">
        <v>9</v>
      </c>
      <c r="C3785" s="2" t="s">
        <v>9</v>
      </c>
      <c r="D3785">
        <f t="shared" si="63"/>
        <v>2007</v>
      </c>
    </row>
    <row r="3786" spans="1:4" x14ac:dyDescent="0.35">
      <c r="A3786" s="3">
        <v>39268</v>
      </c>
      <c r="B3786" s="2">
        <v>5.16</v>
      </c>
      <c r="C3786" s="2">
        <v>5.24</v>
      </c>
      <c r="D3786">
        <f t="shared" si="63"/>
        <v>2007</v>
      </c>
    </row>
    <row r="3787" spans="1:4" x14ac:dyDescent="0.35">
      <c r="A3787" s="3">
        <v>39269</v>
      </c>
      <c r="B3787" s="2">
        <v>5.19</v>
      </c>
      <c r="C3787" s="2">
        <v>5.28</v>
      </c>
      <c r="D3787">
        <f t="shared" si="63"/>
        <v>2007</v>
      </c>
    </row>
    <row r="3788" spans="1:4" x14ac:dyDescent="0.35">
      <c r="A3788" s="3">
        <v>39272</v>
      </c>
      <c r="B3788" s="2">
        <v>5.16</v>
      </c>
      <c r="C3788" s="2">
        <v>5.25</v>
      </c>
      <c r="D3788">
        <f t="shared" si="63"/>
        <v>2007</v>
      </c>
    </row>
    <row r="3789" spans="1:4" x14ac:dyDescent="0.35">
      <c r="A3789" s="3">
        <v>39273</v>
      </c>
      <c r="B3789" s="2">
        <v>5.03</v>
      </c>
      <c r="C3789" s="2">
        <v>5.14</v>
      </c>
      <c r="D3789">
        <f t="shared" si="63"/>
        <v>2007</v>
      </c>
    </row>
    <row r="3790" spans="1:4" x14ac:dyDescent="0.35">
      <c r="A3790" s="3">
        <v>39274</v>
      </c>
      <c r="B3790" s="2">
        <v>5.09</v>
      </c>
      <c r="C3790" s="2">
        <v>5.18</v>
      </c>
      <c r="D3790">
        <f t="shared" si="63"/>
        <v>2007</v>
      </c>
    </row>
    <row r="3791" spans="1:4" x14ac:dyDescent="0.35">
      <c r="A3791" s="3">
        <v>39275</v>
      </c>
      <c r="B3791" s="2">
        <v>5.13</v>
      </c>
      <c r="C3791" s="2">
        <v>5.22</v>
      </c>
      <c r="D3791">
        <f t="shared" si="63"/>
        <v>2007</v>
      </c>
    </row>
    <row r="3792" spans="1:4" x14ac:dyDescent="0.35">
      <c r="A3792" s="3">
        <v>39276</v>
      </c>
      <c r="B3792" s="2">
        <v>5.1100000000000003</v>
      </c>
      <c r="C3792" s="2">
        <v>5.19</v>
      </c>
      <c r="D3792">
        <f t="shared" si="63"/>
        <v>2007</v>
      </c>
    </row>
    <row r="3793" spans="1:4" x14ac:dyDescent="0.35">
      <c r="A3793" s="3">
        <v>39279</v>
      </c>
      <c r="B3793" s="2">
        <v>5.05</v>
      </c>
      <c r="C3793" s="2">
        <v>5.14</v>
      </c>
      <c r="D3793">
        <f t="shared" si="63"/>
        <v>2007</v>
      </c>
    </row>
    <row r="3794" spans="1:4" x14ac:dyDescent="0.35">
      <c r="A3794" s="3">
        <v>39280</v>
      </c>
      <c r="B3794" s="2">
        <v>5.08</v>
      </c>
      <c r="C3794" s="2">
        <v>5.16</v>
      </c>
      <c r="D3794">
        <f t="shared" si="63"/>
        <v>2007</v>
      </c>
    </row>
    <row r="3795" spans="1:4" x14ac:dyDescent="0.35">
      <c r="A3795" s="3">
        <v>39281</v>
      </c>
      <c r="B3795" s="2">
        <v>5.0199999999999996</v>
      </c>
      <c r="C3795" s="2">
        <v>5.0999999999999996</v>
      </c>
      <c r="D3795">
        <f t="shared" si="63"/>
        <v>2007</v>
      </c>
    </row>
    <row r="3796" spans="1:4" x14ac:dyDescent="0.35">
      <c r="A3796" s="3">
        <v>39282</v>
      </c>
      <c r="B3796" s="2">
        <v>5.04</v>
      </c>
      <c r="C3796" s="2">
        <v>5.12</v>
      </c>
      <c r="D3796">
        <f t="shared" si="63"/>
        <v>2007</v>
      </c>
    </row>
    <row r="3797" spans="1:4" x14ac:dyDescent="0.35">
      <c r="A3797" s="3">
        <v>39283</v>
      </c>
      <c r="B3797" s="2">
        <v>4.96</v>
      </c>
      <c r="C3797" s="2">
        <v>5.07</v>
      </c>
      <c r="D3797">
        <f t="shared" si="63"/>
        <v>2007</v>
      </c>
    </row>
    <row r="3798" spans="1:4" x14ac:dyDescent="0.35">
      <c r="A3798" s="3">
        <v>39286</v>
      </c>
      <c r="B3798" s="2">
        <v>4.97</v>
      </c>
      <c r="C3798" s="2">
        <v>5.07</v>
      </c>
      <c r="D3798">
        <f t="shared" si="63"/>
        <v>2007</v>
      </c>
    </row>
    <row r="3799" spans="1:4" x14ac:dyDescent="0.35">
      <c r="A3799" s="3">
        <v>39287</v>
      </c>
      <c r="B3799" s="2">
        <v>4.9400000000000004</v>
      </c>
      <c r="C3799" s="2">
        <v>5.05</v>
      </c>
      <c r="D3799">
        <f t="shared" si="63"/>
        <v>2007</v>
      </c>
    </row>
    <row r="3800" spans="1:4" x14ac:dyDescent="0.35">
      <c r="A3800" s="3">
        <v>39288</v>
      </c>
      <c r="B3800" s="2">
        <v>4.92</v>
      </c>
      <c r="C3800" s="2">
        <v>5.04</v>
      </c>
      <c r="D3800">
        <f t="shared" si="63"/>
        <v>2007</v>
      </c>
    </row>
    <row r="3801" spans="1:4" x14ac:dyDescent="0.35">
      <c r="A3801" s="3">
        <v>39289</v>
      </c>
      <c r="B3801" s="2">
        <v>4.79</v>
      </c>
      <c r="C3801" s="2">
        <v>4.95</v>
      </c>
      <c r="D3801">
        <f t="shared" si="63"/>
        <v>2007</v>
      </c>
    </row>
    <row r="3802" spans="1:4" x14ac:dyDescent="0.35">
      <c r="A3802" s="3">
        <v>39290</v>
      </c>
      <c r="B3802" s="2">
        <v>4.8</v>
      </c>
      <c r="C3802" s="2">
        <v>4.95</v>
      </c>
      <c r="D3802">
        <f t="shared" si="63"/>
        <v>2007</v>
      </c>
    </row>
    <row r="3803" spans="1:4" x14ac:dyDescent="0.35">
      <c r="A3803" s="3">
        <v>39293</v>
      </c>
      <c r="B3803" s="2">
        <v>4.82</v>
      </c>
      <c r="C3803" s="2">
        <v>4.97</v>
      </c>
      <c r="D3803">
        <f t="shared" si="63"/>
        <v>2007</v>
      </c>
    </row>
    <row r="3804" spans="1:4" x14ac:dyDescent="0.35">
      <c r="A3804" s="3">
        <v>39294</v>
      </c>
      <c r="B3804" s="2">
        <v>4.78</v>
      </c>
      <c r="C3804" s="2">
        <v>4.92</v>
      </c>
      <c r="D3804">
        <f t="shared" si="63"/>
        <v>2007</v>
      </c>
    </row>
    <row r="3805" spans="1:4" x14ac:dyDescent="0.35">
      <c r="A3805" s="3">
        <v>39295</v>
      </c>
      <c r="B3805" s="2">
        <v>4.76</v>
      </c>
      <c r="C3805" s="2">
        <v>4.9000000000000004</v>
      </c>
      <c r="D3805">
        <f t="shared" si="63"/>
        <v>2007</v>
      </c>
    </row>
    <row r="3806" spans="1:4" x14ac:dyDescent="0.35">
      <c r="A3806" s="3">
        <v>39296</v>
      </c>
      <c r="B3806" s="2">
        <v>4.7699999999999996</v>
      </c>
      <c r="C3806" s="2">
        <v>4.91</v>
      </c>
      <c r="D3806">
        <f t="shared" si="63"/>
        <v>2007</v>
      </c>
    </row>
    <row r="3807" spans="1:4" x14ac:dyDescent="0.35">
      <c r="A3807" s="3">
        <v>39297</v>
      </c>
      <c r="B3807" s="2">
        <v>4.71</v>
      </c>
      <c r="C3807" s="2">
        <v>4.87</v>
      </c>
      <c r="D3807">
        <f t="shared" si="63"/>
        <v>2007</v>
      </c>
    </row>
    <row r="3808" spans="1:4" x14ac:dyDescent="0.35">
      <c r="A3808" s="3">
        <v>39300</v>
      </c>
      <c r="B3808" s="2">
        <v>4.72</v>
      </c>
      <c r="C3808" s="2">
        <v>4.8899999999999997</v>
      </c>
      <c r="D3808">
        <f t="shared" si="63"/>
        <v>2007</v>
      </c>
    </row>
    <row r="3809" spans="1:4" x14ac:dyDescent="0.35">
      <c r="A3809" s="3">
        <v>39301</v>
      </c>
      <c r="B3809" s="2">
        <v>4.7699999999999996</v>
      </c>
      <c r="C3809" s="2">
        <v>4.92</v>
      </c>
      <c r="D3809">
        <f t="shared" si="63"/>
        <v>2007</v>
      </c>
    </row>
    <row r="3810" spans="1:4" x14ac:dyDescent="0.35">
      <c r="A3810" s="3">
        <v>39302</v>
      </c>
      <c r="B3810" s="2">
        <v>4.84</v>
      </c>
      <c r="C3810" s="2">
        <v>5.01</v>
      </c>
      <c r="D3810">
        <f t="shared" si="63"/>
        <v>2007</v>
      </c>
    </row>
    <row r="3811" spans="1:4" x14ac:dyDescent="0.35">
      <c r="A3811" s="3">
        <v>39303</v>
      </c>
      <c r="B3811" s="2">
        <v>4.79</v>
      </c>
      <c r="C3811" s="2">
        <v>5.0199999999999996</v>
      </c>
      <c r="D3811">
        <f t="shared" si="63"/>
        <v>2007</v>
      </c>
    </row>
    <row r="3812" spans="1:4" x14ac:dyDescent="0.35">
      <c r="A3812" s="3">
        <v>39304</v>
      </c>
      <c r="B3812" s="2">
        <v>4.8099999999999996</v>
      </c>
      <c r="C3812" s="2">
        <v>5.03</v>
      </c>
      <c r="D3812">
        <f t="shared" si="63"/>
        <v>2007</v>
      </c>
    </row>
    <row r="3813" spans="1:4" x14ac:dyDescent="0.35">
      <c r="A3813" s="3">
        <v>39307</v>
      </c>
      <c r="B3813" s="2">
        <v>4.78</v>
      </c>
      <c r="C3813" s="2">
        <v>5.01</v>
      </c>
      <c r="D3813">
        <f t="shared" si="63"/>
        <v>2007</v>
      </c>
    </row>
    <row r="3814" spans="1:4" x14ac:dyDescent="0.35">
      <c r="A3814" s="3">
        <v>39308</v>
      </c>
      <c r="B3814" s="2">
        <v>4.7300000000000004</v>
      </c>
      <c r="C3814" s="2">
        <v>4.99</v>
      </c>
      <c r="D3814">
        <f t="shared" si="63"/>
        <v>2007</v>
      </c>
    </row>
    <row r="3815" spans="1:4" x14ac:dyDescent="0.35">
      <c r="A3815" s="3">
        <v>39309</v>
      </c>
      <c r="B3815" s="2">
        <v>4.6900000000000004</v>
      </c>
      <c r="C3815" s="2">
        <v>5</v>
      </c>
      <c r="D3815">
        <f t="shared" si="63"/>
        <v>2007</v>
      </c>
    </row>
    <row r="3816" spans="1:4" x14ac:dyDescent="0.35">
      <c r="A3816" s="3">
        <v>39310</v>
      </c>
      <c r="B3816" s="2">
        <v>4.5999999999999996</v>
      </c>
      <c r="C3816" s="2">
        <v>4.92</v>
      </c>
      <c r="D3816">
        <f t="shared" si="63"/>
        <v>2007</v>
      </c>
    </row>
    <row r="3817" spans="1:4" x14ac:dyDescent="0.35">
      <c r="A3817" s="3">
        <v>39311</v>
      </c>
      <c r="B3817" s="2">
        <v>4.68</v>
      </c>
      <c r="C3817" s="2">
        <v>5</v>
      </c>
      <c r="D3817">
        <f t="shared" si="63"/>
        <v>2007</v>
      </c>
    </row>
    <row r="3818" spans="1:4" x14ac:dyDescent="0.35">
      <c r="A3818" s="3">
        <v>39314</v>
      </c>
      <c r="B3818" s="2">
        <v>4.6399999999999997</v>
      </c>
      <c r="C3818" s="2">
        <v>4.9800000000000004</v>
      </c>
      <c r="D3818">
        <f t="shared" si="63"/>
        <v>2007</v>
      </c>
    </row>
    <row r="3819" spans="1:4" x14ac:dyDescent="0.35">
      <c r="A3819" s="3">
        <v>39315</v>
      </c>
      <c r="B3819" s="2">
        <v>4.5999999999999996</v>
      </c>
      <c r="C3819" s="2">
        <v>4.95</v>
      </c>
      <c r="D3819">
        <f t="shared" si="63"/>
        <v>2007</v>
      </c>
    </row>
    <row r="3820" spans="1:4" x14ac:dyDescent="0.35">
      <c r="A3820" s="3">
        <v>39316</v>
      </c>
      <c r="B3820" s="2">
        <v>4.63</v>
      </c>
      <c r="C3820" s="2">
        <v>4.96</v>
      </c>
      <c r="D3820">
        <f t="shared" si="63"/>
        <v>2007</v>
      </c>
    </row>
    <row r="3821" spans="1:4" x14ac:dyDescent="0.35">
      <c r="A3821" s="3">
        <v>39317</v>
      </c>
      <c r="B3821" s="2">
        <v>4.62</v>
      </c>
      <c r="C3821" s="2">
        <v>4.93</v>
      </c>
      <c r="D3821">
        <f t="shared" si="63"/>
        <v>2007</v>
      </c>
    </row>
    <row r="3822" spans="1:4" x14ac:dyDescent="0.35">
      <c r="A3822" s="3">
        <v>39318</v>
      </c>
      <c r="B3822" s="2">
        <v>4.63</v>
      </c>
      <c r="C3822" s="2">
        <v>4.88</v>
      </c>
      <c r="D3822">
        <f t="shared" si="63"/>
        <v>2007</v>
      </c>
    </row>
    <row r="3823" spans="1:4" x14ac:dyDescent="0.35">
      <c r="A3823" s="3">
        <v>39321</v>
      </c>
      <c r="B3823" s="2">
        <v>4.5999999999999996</v>
      </c>
      <c r="C3823" s="2">
        <v>4.87</v>
      </c>
      <c r="D3823">
        <f t="shared" si="63"/>
        <v>2007</v>
      </c>
    </row>
    <row r="3824" spans="1:4" x14ac:dyDescent="0.35">
      <c r="A3824" s="3">
        <v>39322</v>
      </c>
      <c r="B3824" s="2">
        <v>4.53</v>
      </c>
      <c r="C3824" s="2">
        <v>4.8600000000000003</v>
      </c>
      <c r="D3824">
        <f t="shared" si="63"/>
        <v>2007</v>
      </c>
    </row>
    <row r="3825" spans="1:4" x14ac:dyDescent="0.35">
      <c r="A3825" s="3">
        <v>39323</v>
      </c>
      <c r="B3825" s="2">
        <v>4.57</v>
      </c>
      <c r="C3825" s="2">
        <v>4.88</v>
      </c>
      <c r="D3825">
        <f t="shared" si="63"/>
        <v>2007</v>
      </c>
    </row>
    <row r="3826" spans="1:4" x14ac:dyDescent="0.35">
      <c r="A3826" s="3">
        <v>39324</v>
      </c>
      <c r="B3826" s="2">
        <v>4.51</v>
      </c>
      <c r="C3826" s="2">
        <v>4.83</v>
      </c>
      <c r="D3826">
        <f t="shared" si="63"/>
        <v>2007</v>
      </c>
    </row>
    <row r="3827" spans="1:4" x14ac:dyDescent="0.35">
      <c r="A3827" s="3">
        <v>39325</v>
      </c>
      <c r="B3827" s="2">
        <v>4.54</v>
      </c>
      <c r="C3827" s="2">
        <v>4.83</v>
      </c>
      <c r="D3827">
        <f t="shared" si="63"/>
        <v>2007</v>
      </c>
    </row>
    <row r="3828" spans="1:4" x14ac:dyDescent="0.35">
      <c r="A3828" s="3">
        <v>39328</v>
      </c>
      <c r="B3828" s="2" t="s">
        <v>9</v>
      </c>
      <c r="C3828" s="2" t="s">
        <v>9</v>
      </c>
      <c r="D3828">
        <f t="shared" si="63"/>
        <v>2007</v>
      </c>
    </row>
    <row r="3829" spans="1:4" x14ac:dyDescent="0.35">
      <c r="A3829" s="3">
        <v>39329</v>
      </c>
      <c r="B3829" s="2">
        <v>4.5599999999999996</v>
      </c>
      <c r="C3829" s="2">
        <v>4.84</v>
      </c>
      <c r="D3829">
        <f t="shared" si="63"/>
        <v>2007</v>
      </c>
    </row>
    <row r="3830" spans="1:4" x14ac:dyDescent="0.35">
      <c r="A3830" s="3">
        <v>39330</v>
      </c>
      <c r="B3830" s="2">
        <v>4.4800000000000004</v>
      </c>
      <c r="C3830" s="2">
        <v>4.78</v>
      </c>
      <c r="D3830">
        <f t="shared" si="63"/>
        <v>2007</v>
      </c>
    </row>
    <row r="3831" spans="1:4" x14ac:dyDescent="0.35">
      <c r="A3831" s="3">
        <v>39331</v>
      </c>
      <c r="B3831" s="2">
        <v>4.51</v>
      </c>
      <c r="C3831" s="2">
        <v>4.79</v>
      </c>
      <c r="D3831">
        <f t="shared" si="63"/>
        <v>2007</v>
      </c>
    </row>
    <row r="3832" spans="1:4" x14ac:dyDescent="0.35">
      <c r="A3832" s="3">
        <v>39332</v>
      </c>
      <c r="B3832" s="2">
        <v>4.38</v>
      </c>
      <c r="C3832" s="2">
        <v>4.7</v>
      </c>
      <c r="D3832">
        <f t="shared" si="63"/>
        <v>2007</v>
      </c>
    </row>
    <row r="3833" spans="1:4" x14ac:dyDescent="0.35">
      <c r="A3833" s="3">
        <v>39335</v>
      </c>
      <c r="B3833" s="2">
        <v>4.34</v>
      </c>
      <c r="C3833" s="2">
        <v>4.6500000000000004</v>
      </c>
      <c r="D3833">
        <f t="shared" si="63"/>
        <v>2007</v>
      </c>
    </row>
    <row r="3834" spans="1:4" x14ac:dyDescent="0.35">
      <c r="A3834" s="3">
        <v>39336</v>
      </c>
      <c r="B3834" s="2">
        <v>4.37</v>
      </c>
      <c r="C3834" s="2">
        <v>4.6500000000000004</v>
      </c>
      <c r="D3834">
        <f t="shared" si="63"/>
        <v>2007</v>
      </c>
    </row>
    <row r="3835" spans="1:4" x14ac:dyDescent="0.35">
      <c r="A3835" s="3">
        <v>39337</v>
      </c>
      <c r="B3835" s="2">
        <v>4.41</v>
      </c>
      <c r="C3835" s="2">
        <v>4.68</v>
      </c>
      <c r="D3835">
        <f t="shared" si="63"/>
        <v>2007</v>
      </c>
    </row>
    <row r="3836" spans="1:4" x14ac:dyDescent="0.35">
      <c r="A3836" s="3">
        <v>39338</v>
      </c>
      <c r="B3836" s="2">
        <v>4.49</v>
      </c>
      <c r="C3836" s="2">
        <v>4.75</v>
      </c>
      <c r="D3836">
        <f t="shared" si="63"/>
        <v>2007</v>
      </c>
    </row>
    <row r="3837" spans="1:4" x14ac:dyDescent="0.35">
      <c r="A3837" s="3">
        <v>39339</v>
      </c>
      <c r="B3837" s="2">
        <v>4.47</v>
      </c>
      <c r="C3837" s="2">
        <v>4.72</v>
      </c>
      <c r="D3837">
        <f t="shared" si="63"/>
        <v>2007</v>
      </c>
    </row>
    <row r="3838" spans="1:4" x14ac:dyDescent="0.35">
      <c r="A3838" s="3">
        <v>39342</v>
      </c>
      <c r="B3838" s="2">
        <v>4.4800000000000004</v>
      </c>
      <c r="C3838" s="2">
        <v>4.72</v>
      </c>
      <c r="D3838">
        <f t="shared" si="63"/>
        <v>2007</v>
      </c>
    </row>
    <row r="3839" spans="1:4" x14ac:dyDescent="0.35">
      <c r="A3839" s="3">
        <v>39343</v>
      </c>
      <c r="B3839" s="2">
        <v>4.5</v>
      </c>
      <c r="C3839" s="2">
        <v>4.7699999999999996</v>
      </c>
      <c r="D3839">
        <f t="shared" si="63"/>
        <v>2007</v>
      </c>
    </row>
    <row r="3840" spans="1:4" x14ac:dyDescent="0.35">
      <c r="A3840" s="3">
        <v>39344</v>
      </c>
      <c r="B3840" s="2">
        <v>4.53</v>
      </c>
      <c r="C3840" s="2">
        <v>4.83</v>
      </c>
      <c r="D3840">
        <f t="shared" si="63"/>
        <v>2007</v>
      </c>
    </row>
    <row r="3841" spans="1:4" x14ac:dyDescent="0.35">
      <c r="A3841" s="3">
        <v>39345</v>
      </c>
      <c r="B3841" s="2">
        <v>4.6900000000000004</v>
      </c>
      <c r="C3841" s="2">
        <v>4.96</v>
      </c>
      <c r="D3841">
        <f t="shared" si="63"/>
        <v>2007</v>
      </c>
    </row>
    <row r="3842" spans="1:4" x14ac:dyDescent="0.35">
      <c r="A3842" s="3">
        <v>39346</v>
      </c>
      <c r="B3842" s="2">
        <v>4.6399999999999997</v>
      </c>
      <c r="C3842" s="2">
        <v>4.8899999999999997</v>
      </c>
      <c r="D3842">
        <f t="shared" si="63"/>
        <v>2007</v>
      </c>
    </row>
    <row r="3843" spans="1:4" x14ac:dyDescent="0.35">
      <c r="A3843" s="3">
        <v>39349</v>
      </c>
      <c r="B3843" s="2">
        <v>4.63</v>
      </c>
      <c r="C3843" s="2">
        <v>4.88</v>
      </c>
      <c r="D3843">
        <f t="shared" si="63"/>
        <v>2007</v>
      </c>
    </row>
    <row r="3844" spans="1:4" x14ac:dyDescent="0.35">
      <c r="A3844" s="3">
        <v>39350</v>
      </c>
      <c r="B3844" s="2">
        <v>4.63</v>
      </c>
      <c r="C3844" s="2">
        <v>4.8899999999999997</v>
      </c>
      <c r="D3844">
        <f t="shared" ref="D3844:D3907" si="64">YEAR(A3844)</f>
        <v>2007</v>
      </c>
    </row>
    <row r="3845" spans="1:4" x14ac:dyDescent="0.35">
      <c r="A3845" s="3">
        <v>39351</v>
      </c>
      <c r="B3845" s="2">
        <v>4.63</v>
      </c>
      <c r="C3845" s="2">
        <v>4.9000000000000004</v>
      </c>
      <c r="D3845">
        <f t="shared" si="64"/>
        <v>2007</v>
      </c>
    </row>
    <row r="3846" spans="1:4" x14ac:dyDescent="0.35">
      <c r="A3846" s="3">
        <v>39352</v>
      </c>
      <c r="B3846" s="2">
        <v>4.58</v>
      </c>
      <c r="C3846" s="2">
        <v>4.84</v>
      </c>
      <c r="D3846">
        <f t="shared" si="64"/>
        <v>2007</v>
      </c>
    </row>
    <row r="3847" spans="1:4" x14ac:dyDescent="0.35">
      <c r="A3847" s="3">
        <v>39353</v>
      </c>
      <c r="B3847" s="2">
        <v>4.59</v>
      </c>
      <c r="C3847" s="2">
        <v>4.83</v>
      </c>
      <c r="D3847">
        <f t="shared" si="64"/>
        <v>2007</v>
      </c>
    </row>
    <row r="3848" spans="1:4" x14ac:dyDescent="0.35">
      <c r="A3848" s="3">
        <v>39356</v>
      </c>
      <c r="B3848" s="2">
        <v>4.5599999999999996</v>
      </c>
      <c r="C3848" s="2">
        <v>4.79</v>
      </c>
      <c r="D3848">
        <f t="shared" si="64"/>
        <v>2007</v>
      </c>
    </row>
    <row r="3849" spans="1:4" x14ac:dyDescent="0.35">
      <c r="A3849" s="3">
        <v>39357</v>
      </c>
      <c r="B3849" s="2">
        <v>4.54</v>
      </c>
      <c r="C3849" s="2">
        <v>4.7699999999999996</v>
      </c>
      <c r="D3849">
        <f t="shared" si="64"/>
        <v>2007</v>
      </c>
    </row>
    <row r="3850" spans="1:4" x14ac:dyDescent="0.35">
      <c r="A3850" s="3">
        <v>39358</v>
      </c>
      <c r="B3850" s="2">
        <v>4.55</v>
      </c>
      <c r="C3850" s="2">
        <v>4.79</v>
      </c>
      <c r="D3850">
        <f t="shared" si="64"/>
        <v>2007</v>
      </c>
    </row>
    <row r="3851" spans="1:4" x14ac:dyDescent="0.35">
      <c r="A3851" s="3">
        <v>39359</v>
      </c>
      <c r="B3851" s="2">
        <v>4.54</v>
      </c>
      <c r="C3851" s="2">
        <v>4.7699999999999996</v>
      </c>
      <c r="D3851">
        <f t="shared" si="64"/>
        <v>2007</v>
      </c>
    </row>
    <row r="3852" spans="1:4" x14ac:dyDescent="0.35">
      <c r="A3852" s="3">
        <v>39360</v>
      </c>
      <c r="B3852" s="2">
        <v>4.6500000000000004</v>
      </c>
      <c r="C3852" s="2">
        <v>4.87</v>
      </c>
      <c r="D3852">
        <f t="shared" si="64"/>
        <v>2007</v>
      </c>
    </row>
    <row r="3853" spans="1:4" x14ac:dyDescent="0.35">
      <c r="A3853" s="3">
        <v>39363</v>
      </c>
      <c r="B3853" s="2" t="s">
        <v>9</v>
      </c>
      <c r="C3853" s="2" t="s">
        <v>9</v>
      </c>
      <c r="D3853">
        <f t="shared" si="64"/>
        <v>2007</v>
      </c>
    </row>
    <row r="3854" spans="1:4" x14ac:dyDescent="0.35">
      <c r="A3854" s="3">
        <v>39364</v>
      </c>
      <c r="B3854" s="2">
        <v>4.67</v>
      </c>
      <c r="C3854" s="2">
        <v>4.87</v>
      </c>
      <c r="D3854">
        <f t="shared" si="64"/>
        <v>2007</v>
      </c>
    </row>
    <row r="3855" spans="1:4" x14ac:dyDescent="0.35">
      <c r="A3855" s="3">
        <v>39365</v>
      </c>
      <c r="B3855" s="2">
        <v>4.6500000000000004</v>
      </c>
      <c r="C3855" s="2">
        <v>4.8600000000000003</v>
      </c>
      <c r="D3855">
        <f t="shared" si="64"/>
        <v>2007</v>
      </c>
    </row>
    <row r="3856" spans="1:4" x14ac:dyDescent="0.35">
      <c r="A3856" s="3">
        <v>39366</v>
      </c>
      <c r="B3856" s="2">
        <v>4.66</v>
      </c>
      <c r="C3856" s="2">
        <v>4.87</v>
      </c>
      <c r="D3856">
        <f t="shared" si="64"/>
        <v>2007</v>
      </c>
    </row>
    <row r="3857" spans="1:4" x14ac:dyDescent="0.35">
      <c r="A3857" s="3">
        <v>39367</v>
      </c>
      <c r="B3857" s="2">
        <v>4.7</v>
      </c>
      <c r="C3857" s="2">
        <v>4.91</v>
      </c>
      <c r="D3857">
        <f t="shared" si="64"/>
        <v>2007</v>
      </c>
    </row>
    <row r="3858" spans="1:4" x14ac:dyDescent="0.35">
      <c r="A3858" s="3">
        <v>39370</v>
      </c>
      <c r="B3858" s="2">
        <v>4.6900000000000004</v>
      </c>
      <c r="C3858" s="2">
        <v>4.91</v>
      </c>
      <c r="D3858">
        <f t="shared" si="64"/>
        <v>2007</v>
      </c>
    </row>
    <row r="3859" spans="1:4" x14ac:dyDescent="0.35">
      <c r="A3859" s="3">
        <v>39371</v>
      </c>
      <c r="B3859" s="2">
        <v>4.66</v>
      </c>
      <c r="C3859" s="2">
        <v>4.9000000000000004</v>
      </c>
      <c r="D3859">
        <f t="shared" si="64"/>
        <v>2007</v>
      </c>
    </row>
    <row r="3860" spans="1:4" x14ac:dyDescent="0.35">
      <c r="A3860" s="3">
        <v>39372</v>
      </c>
      <c r="B3860" s="2">
        <v>4.57</v>
      </c>
      <c r="C3860" s="2">
        <v>4.82</v>
      </c>
      <c r="D3860">
        <f t="shared" si="64"/>
        <v>2007</v>
      </c>
    </row>
    <row r="3861" spans="1:4" x14ac:dyDescent="0.35">
      <c r="A3861" s="3">
        <v>39373</v>
      </c>
      <c r="B3861" s="2">
        <v>4.5199999999999996</v>
      </c>
      <c r="C3861" s="2">
        <v>4.78</v>
      </c>
      <c r="D3861">
        <f t="shared" si="64"/>
        <v>2007</v>
      </c>
    </row>
    <row r="3862" spans="1:4" x14ac:dyDescent="0.35">
      <c r="A3862" s="3">
        <v>39374</v>
      </c>
      <c r="B3862" s="2">
        <v>4.41</v>
      </c>
      <c r="C3862" s="2">
        <v>4.68</v>
      </c>
      <c r="D3862">
        <f t="shared" si="64"/>
        <v>2007</v>
      </c>
    </row>
    <row r="3863" spans="1:4" x14ac:dyDescent="0.35">
      <c r="A3863" s="3">
        <v>39377</v>
      </c>
      <c r="B3863" s="2">
        <v>4.42</v>
      </c>
      <c r="C3863" s="2">
        <v>4.68</v>
      </c>
      <c r="D3863">
        <f t="shared" si="64"/>
        <v>2007</v>
      </c>
    </row>
    <row r="3864" spans="1:4" x14ac:dyDescent="0.35">
      <c r="A3864" s="3">
        <v>39378</v>
      </c>
      <c r="B3864" s="2">
        <v>4.41</v>
      </c>
      <c r="C3864" s="2">
        <v>4.6900000000000004</v>
      </c>
      <c r="D3864">
        <f t="shared" si="64"/>
        <v>2007</v>
      </c>
    </row>
    <row r="3865" spans="1:4" x14ac:dyDescent="0.35">
      <c r="A3865" s="3">
        <v>39379</v>
      </c>
      <c r="B3865" s="2">
        <v>4.3600000000000003</v>
      </c>
      <c r="C3865" s="2">
        <v>4.6399999999999997</v>
      </c>
      <c r="D3865">
        <f t="shared" si="64"/>
        <v>2007</v>
      </c>
    </row>
    <row r="3866" spans="1:4" x14ac:dyDescent="0.35">
      <c r="A3866" s="3">
        <v>39380</v>
      </c>
      <c r="B3866" s="2">
        <v>4.37</v>
      </c>
      <c r="C3866" s="2">
        <v>4.66</v>
      </c>
      <c r="D3866">
        <f t="shared" si="64"/>
        <v>2007</v>
      </c>
    </row>
    <row r="3867" spans="1:4" x14ac:dyDescent="0.35">
      <c r="A3867" s="3">
        <v>39381</v>
      </c>
      <c r="B3867" s="2">
        <v>4.41</v>
      </c>
      <c r="C3867" s="2">
        <v>4.68</v>
      </c>
      <c r="D3867">
        <f t="shared" si="64"/>
        <v>2007</v>
      </c>
    </row>
    <row r="3868" spans="1:4" x14ac:dyDescent="0.35">
      <c r="A3868" s="3">
        <v>39384</v>
      </c>
      <c r="B3868" s="2">
        <v>4.3899999999999997</v>
      </c>
      <c r="C3868" s="2">
        <v>4.66</v>
      </c>
      <c r="D3868">
        <f t="shared" si="64"/>
        <v>2007</v>
      </c>
    </row>
    <row r="3869" spans="1:4" x14ac:dyDescent="0.35">
      <c r="A3869" s="3">
        <v>39385</v>
      </c>
      <c r="B3869" s="2">
        <v>4.4000000000000004</v>
      </c>
      <c r="C3869" s="2">
        <v>4.68</v>
      </c>
      <c r="D3869">
        <f t="shared" si="64"/>
        <v>2007</v>
      </c>
    </row>
    <row r="3870" spans="1:4" x14ac:dyDescent="0.35">
      <c r="A3870" s="3">
        <v>39386</v>
      </c>
      <c r="B3870" s="2">
        <v>4.4800000000000004</v>
      </c>
      <c r="C3870" s="2">
        <v>4.74</v>
      </c>
      <c r="D3870">
        <f t="shared" si="64"/>
        <v>2007</v>
      </c>
    </row>
    <row r="3871" spans="1:4" x14ac:dyDescent="0.35">
      <c r="A3871" s="3">
        <v>39387</v>
      </c>
      <c r="B3871" s="2">
        <v>4.3600000000000003</v>
      </c>
      <c r="C3871" s="2">
        <v>4.6399999999999997</v>
      </c>
      <c r="D3871">
        <f t="shared" si="64"/>
        <v>2007</v>
      </c>
    </row>
    <row r="3872" spans="1:4" x14ac:dyDescent="0.35">
      <c r="A3872" s="3">
        <v>39388</v>
      </c>
      <c r="B3872" s="2">
        <v>4.3099999999999996</v>
      </c>
      <c r="C3872" s="2">
        <v>4.6100000000000003</v>
      </c>
      <c r="D3872">
        <f t="shared" si="64"/>
        <v>2007</v>
      </c>
    </row>
    <row r="3873" spans="1:4" x14ac:dyDescent="0.35">
      <c r="A3873" s="3">
        <v>39391</v>
      </c>
      <c r="B3873" s="2">
        <v>4.3499999999999996</v>
      </c>
      <c r="C3873" s="2">
        <v>4.63</v>
      </c>
      <c r="D3873">
        <f t="shared" si="64"/>
        <v>2007</v>
      </c>
    </row>
    <row r="3874" spans="1:4" x14ac:dyDescent="0.35">
      <c r="A3874" s="3">
        <v>39392</v>
      </c>
      <c r="B3874" s="2">
        <v>4.38</v>
      </c>
      <c r="C3874" s="2">
        <v>4.66</v>
      </c>
      <c r="D3874">
        <f t="shared" si="64"/>
        <v>2007</v>
      </c>
    </row>
    <row r="3875" spans="1:4" x14ac:dyDescent="0.35">
      <c r="A3875" s="3">
        <v>39393</v>
      </c>
      <c r="B3875" s="2">
        <v>4.34</v>
      </c>
      <c r="C3875" s="2">
        <v>4.67</v>
      </c>
      <c r="D3875">
        <f t="shared" si="64"/>
        <v>2007</v>
      </c>
    </row>
    <row r="3876" spans="1:4" x14ac:dyDescent="0.35">
      <c r="A3876" s="3">
        <v>39394</v>
      </c>
      <c r="B3876" s="2">
        <v>4.28</v>
      </c>
      <c r="C3876" s="2">
        <v>4.67</v>
      </c>
      <c r="D3876">
        <f t="shared" si="64"/>
        <v>2007</v>
      </c>
    </row>
    <row r="3877" spans="1:4" x14ac:dyDescent="0.35">
      <c r="A3877" s="3">
        <v>39395</v>
      </c>
      <c r="B3877" s="2">
        <v>4.2300000000000004</v>
      </c>
      <c r="C3877" s="2">
        <v>4.6100000000000003</v>
      </c>
      <c r="D3877">
        <f t="shared" si="64"/>
        <v>2007</v>
      </c>
    </row>
    <row r="3878" spans="1:4" x14ac:dyDescent="0.35">
      <c r="A3878" s="3">
        <v>39398</v>
      </c>
      <c r="B3878" s="2" t="s">
        <v>9</v>
      </c>
      <c r="C3878" s="2" t="s">
        <v>9</v>
      </c>
      <c r="D3878">
        <f t="shared" si="64"/>
        <v>2007</v>
      </c>
    </row>
    <row r="3879" spans="1:4" x14ac:dyDescent="0.35">
      <c r="A3879" s="3">
        <v>39399</v>
      </c>
      <c r="B3879" s="2">
        <v>4.26</v>
      </c>
      <c r="C3879" s="2">
        <v>4.6100000000000003</v>
      </c>
      <c r="D3879">
        <f t="shared" si="64"/>
        <v>2007</v>
      </c>
    </row>
    <row r="3880" spans="1:4" x14ac:dyDescent="0.35">
      <c r="A3880" s="3">
        <v>39400</v>
      </c>
      <c r="B3880" s="2">
        <v>4.28</v>
      </c>
      <c r="C3880" s="2">
        <v>4.6100000000000003</v>
      </c>
      <c r="D3880">
        <f t="shared" si="64"/>
        <v>2007</v>
      </c>
    </row>
    <row r="3881" spans="1:4" x14ac:dyDescent="0.35">
      <c r="A3881" s="3">
        <v>39401</v>
      </c>
      <c r="B3881" s="2">
        <v>4.17</v>
      </c>
      <c r="C3881" s="2">
        <v>4.54</v>
      </c>
      <c r="D3881">
        <f t="shared" si="64"/>
        <v>2007</v>
      </c>
    </row>
    <row r="3882" spans="1:4" x14ac:dyDescent="0.35">
      <c r="A3882" s="3">
        <v>39402</v>
      </c>
      <c r="B3882" s="2">
        <v>4.1500000000000004</v>
      </c>
      <c r="C3882" s="2">
        <v>4.5199999999999996</v>
      </c>
      <c r="D3882">
        <f t="shared" si="64"/>
        <v>2007</v>
      </c>
    </row>
    <row r="3883" spans="1:4" x14ac:dyDescent="0.35">
      <c r="A3883" s="3">
        <v>39405</v>
      </c>
      <c r="B3883" s="2">
        <v>4.07</v>
      </c>
      <c r="C3883" s="2">
        <v>4.47</v>
      </c>
      <c r="D3883">
        <f t="shared" si="64"/>
        <v>2007</v>
      </c>
    </row>
    <row r="3884" spans="1:4" x14ac:dyDescent="0.35">
      <c r="A3884" s="3">
        <v>39406</v>
      </c>
      <c r="B3884" s="2">
        <v>4.0599999999999996</v>
      </c>
      <c r="C3884" s="2">
        <v>4.49</v>
      </c>
      <c r="D3884">
        <f t="shared" si="64"/>
        <v>2007</v>
      </c>
    </row>
    <row r="3885" spans="1:4" x14ac:dyDescent="0.35">
      <c r="A3885" s="3">
        <v>39407</v>
      </c>
      <c r="B3885" s="2">
        <v>4</v>
      </c>
      <c r="C3885" s="2">
        <v>4.46</v>
      </c>
      <c r="D3885">
        <f t="shared" si="64"/>
        <v>2007</v>
      </c>
    </row>
    <row r="3886" spans="1:4" x14ac:dyDescent="0.35">
      <c r="A3886" s="3">
        <v>39408</v>
      </c>
      <c r="B3886" s="2" t="s">
        <v>9</v>
      </c>
      <c r="C3886" s="2" t="s">
        <v>9</v>
      </c>
      <c r="D3886">
        <f t="shared" si="64"/>
        <v>2007</v>
      </c>
    </row>
    <row r="3887" spans="1:4" x14ac:dyDescent="0.35">
      <c r="A3887" s="3">
        <v>39409</v>
      </c>
      <c r="B3887" s="2">
        <v>4.01</v>
      </c>
      <c r="C3887" s="2">
        <v>4.43</v>
      </c>
      <c r="D3887">
        <f t="shared" si="64"/>
        <v>2007</v>
      </c>
    </row>
    <row r="3888" spans="1:4" x14ac:dyDescent="0.35">
      <c r="A3888" s="3">
        <v>39412</v>
      </c>
      <c r="B3888" s="2">
        <v>3.83</v>
      </c>
      <c r="C3888" s="2">
        <v>4.26</v>
      </c>
      <c r="D3888">
        <f t="shared" si="64"/>
        <v>2007</v>
      </c>
    </row>
    <row r="3889" spans="1:4" x14ac:dyDescent="0.35">
      <c r="A3889" s="3">
        <v>39413</v>
      </c>
      <c r="B3889" s="2">
        <v>3.95</v>
      </c>
      <c r="C3889" s="2">
        <v>4.3600000000000003</v>
      </c>
      <c r="D3889">
        <f t="shared" si="64"/>
        <v>2007</v>
      </c>
    </row>
    <row r="3890" spans="1:4" x14ac:dyDescent="0.35">
      <c r="A3890" s="3">
        <v>39414</v>
      </c>
      <c r="B3890" s="2">
        <v>4.03</v>
      </c>
      <c r="C3890" s="2">
        <v>4.41</v>
      </c>
      <c r="D3890">
        <f t="shared" si="64"/>
        <v>2007</v>
      </c>
    </row>
    <row r="3891" spans="1:4" x14ac:dyDescent="0.35">
      <c r="A3891" s="3">
        <v>39415</v>
      </c>
      <c r="B3891" s="2">
        <v>3.94</v>
      </c>
      <c r="C3891" s="2">
        <v>4.3499999999999996</v>
      </c>
      <c r="D3891">
        <f t="shared" si="64"/>
        <v>2007</v>
      </c>
    </row>
    <row r="3892" spans="1:4" x14ac:dyDescent="0.35">
      <c r="A3892" s="3">
        <v>39416</v>
      </c>
      <c r="B3892" s="2">
        <v>3.97</v>
      </c>
      <c r="C3892" s="2">
        <v>4.4000000000000004</v>
      </c>
      <c r="D3892">
        <f t="shared" si="64"/>
        <v>2007</v>
      </c>
    </row>
    <row r="3893" spans="1:4" x14ac:dyDescent="0.35">
      <c r="A3893" s="3">
        <v>39419</v>
      </c>
      <c r="B3893" s="2">
        <v>3.89</v>
      </c>
      <c r="C3893" s="2">
        <v>4.34</v>
      </c>
      <c r="D3893">
        <f t="shared" si="64"/>
        <v>2007</v>
      </c>
    </row>
    <row r="3894" spans="1:4" x14ac:dyDescent="0.35">
      <c r="A3894" s="3">
        <v>39420</v>
      </c>
      <c r="B3894" s="2">
        <v>3.89</v>
      </c>
      <c r="C3894" s="2">
        <v>4.34</v>
      </c>
      <c r="D3894">
        <f t="shared" si="64"/>
        <v>2007</v>
      </c>
    </row>
    <row r="3895" spans="1:4" x14ac:dyDescent="0.35">
      <c r="A3895" s="3">
        <v>39421</v>
      </c>
      <c r="B3895" s="2">
        <v>3.92</v>
      </c>
      <c r="C3895" s="2">
        <v>4.3899999999999997</v>
      </c>
      <c r="D3895">
        <f t="shared" si="64"/>
        <v>2007</v>
      </c>
    </row>
    <row r="3896" spans="1:4" x14ac:dyDescent="0.35">
      <c r="A3896" s="3">
        <v>39422</v>
      </c>
      <c r="B3896" s="2">
        <v>4.0199999999999996</v>
      </c>
      <c r="C3896" s="2">
        <v>4.49</v>
      </c>
      <c r="D3896">
        <f t="shared" si="64"/>
        <v>2007</v>
      </c>
    </row>
    <row r="3897" spans="1:4" x14ac:dyDescent="0.35">
      <c r="A3897" s="3">
        <v>39423</v>
      </c>
      <c r="B3897" s="2">
        <v>4.12</v>
      </c>
      <c r="C3897" s="2">
        <v>4.58</v>
      </c>
      <c r="D3897">
        <f t="shared" si="64"/>
        <v>2007</v>
      </c>
    </row>
    <row r="3898" spans="1:4" x14ac:dyDescent="0.35">
      <c r="A3898" s="3">
        <v>39426</v>
      </c>
      <c r="B3898" s="2">
        <v>4.1500000000000004</v>
      </c>
      <c r="C3898" s="2">
        <v>4.5999999999999996</v>
      </c>
      <c r="D3898">
        <f t="shared" si="64"/>
        <v>2007</v>
      </c>
    </row>
    <row r="3899" spans="1:4" x14ac:dyDescent="0.35">
      <c r="A3899" s="3">
        <v>39427</v>
      </c>
      <c r="B3899" s="2">
        <v>3.98</v>
      </c>
      <c r="C3899" s="2">
        <v>4.47</v>
      </c>
      <c r="D3899">
        <f t="shared" si="64"/>
        <v>2007</v>
      </c>
    </row>
    <row r="3900" spans="1:4" x14ac:dyDescent="0.35">
      <c r="A3900" s="3">
        <v>39428</v>
      </c>
      <c r="B3900" s="2">
        <v>4.05</v>
      </c>
      <c r="C3900" s="2">
        <v>4.51</v>
      </c>
      <c r="D3900">
        <f t="shared" si="64"/>
        <v>2007</v>
      </c>
    </row>
    <row r="3901" spans="1:4" x14ac:dyDescent="0.35">
      <c r="A3901" s="3">
        <v>39429</v>
      </c>
      <c r="B3901" s="2">
        <v>4.18</v>
      </c>
      <c r="C3901" s="2">
        <v>4.6100000000000003</v>
      </c>
      <c r="D3901">
        <f t="shared" si="64"/>
        <v>2007</v>
      </c>
    </row>
    <row r="3902" spans="1:4" x14ac:dyDescent="0.35">
      <c r="A3902" s="3">
        <v>39430</v>
      </c>
      <c r="B3902" s="2">
        <v>4.24</v>
      </c>
      <c r="C3902" s="2">
        <v>4.66</v>
      </c>
      <c r="D3902">
        <f t="shared" si="64"/>
        <v>2007</v>
      </c>
    </row>
    <row r="3903" spans="1:4" x14ac:dyDescent="0.35">
      <c r="A3903" s="3">
        <v>39433</v>
      </c>
      <c r="B3903" s="2">
        <v>4.2</v>
      </c>
      <c r="C3903" s="2">
        <v>4.62</v>
      </c>
      <c r="D3903">
        <f t="shared" si="64"/>
        <v>2007</v>
      </c>
    </row>
    <row r="3904" spans="1:4" x14ac:dyDescent="0.35">
      <c r="A3904" s="3">
        <v>39434</v>
      </c>
      <c r="B3904" s="2">
        <v>4.1399999999999997</v>
      </c>
      <c r="C3904" s="2">
        <v>4.55</v>
      </c>
      <c r="D3904">
        <f t="shared" si="64"/>
        <v>2007</v>
      </c>
    </row>
    <row r="3905" spans="1:4" x14ac:dyDescent="0.35">
      <c r="A3905" s="3">
        <v>39435</v>
      </c>
      <c r="B3905" s="2">
        <v>4.0599999999999996</v>
      </c>
      <c r="C3905" s="2">
        <v>4.47</v>
      </c>
      <c r="D3905">
        <f t="shared" si="64"/>
        <v>2007</v>
      </c>
    </row>
    <row r="3906" spans="1:4" x14ac:dyDescent="0.35">
      <c r="A3906" s="3">
        <v>39436</v>
      </c>
      <c r="B3906" s="2">
        <v>4.04</v>
      </c>
      <c r="C3906" s="2">
        <v>4.46</v>
      </c>
      <c r="D3906">
        <f t="shared" si="64"/>
        <v>2007</v>
      </c>
    </row>
    <row r="3907" spans="1:4" x14ac:dyDescent="0.35">
      <c r="A3907" s="3">
        <v>39437</v>
      </c>
      <c r="B3907" s="2">
        <v>4.18</v>
      </c>
      <c r="C3907" s="2">
        <v>4.58</v>
      </c>
      <c r="D3907">
        <f t="shared" si="64"/>
        <v>2007</v>
      </c>
    </row>
    <row r="3908" spans="1:4" x14ac:dyDescent="0.35">
      <c r="A3908" s="3">
        <v>39440</v>
      </c>
      <c r="B3908" s="2">
        <v>4.2300000000000004</v>
      </c>
      <c r="C3908" s="2">
        <v>4.62</v>
      </c>
      <c r="D3908">
        <f t="shared" ref="D3908:D3971" si="65">YEAR(A3908)</f>
        <v>2007</v>
      </c>
    </row>
    <row r="3909" spans="1:4" x14ac:dyDescent="0.35">
      <c r="A3909" s="3">
        <v>39441</v>
      </c>
      <c r="B3909" s="2" t="s">
        <v>9</v>
      </c>
      <c r="C3909" s="2" t="s">
        <v>9</v>
      </c>
      <c r="D3909">
        <f t="shared" si="65"/>
        <v>2007</v>
      </c>
    </row>
    <row r="3910" spans="1:4" x14ac:dyDescent="0.35">
      <c r="A3910" s="3">
        <v>39442</v>
      </c>
      <c r="B3910" s="2">
        <v>4.3</v>
      </c>
      <c r="C3910" s="2">
        <v>4.68</v>
      </c>
      <c r="D3910">
        <f t="shared" si="65"/>
        <v>2007</v>
      </c>
    </row>
    <row r="3911" spans="1:4" x14ac:dyDescent="0.35">
      <c r="A3911" s="3">
        <v>39443</v>
      </c>
      <c r="B3911" s="2">
        <v>4.21</v>
      </c>
      <c r="C3911" s="2">
        <v>4.6100000000000003</v>
      </c>
      <c r="D3911">
        <f t="shared" si="65"/>
        <v>2007</v>
      </c>
    </row>
    <row r="3912" spans="1:4" x14ac:dyDescent="0.35">
      <c r="A3912" s="3">
        <v>39444</v>
      </c>
      <c r="B3912" s="2">
        <v>4.1100000000000003</v>
      </c>
      <c r="C3912" s="2">
        <v>4.51</v>
      </c>
      <c r="D3912">
        <f t="shared" si="65"/>
        <v>2007</v>
      </c>
    </row>
    <row r="3913" spans="1:4" x14ac:dyDescent="0.35">
      <c r="A3913" s="3">
        <v>39447</v>
      </c>
      <c r="B3913" s="2">
        <v>4.04</v>
      </c>
      <c r="C3913" s="2">
        <v>4.45</v>
      </c>
      <c r="D3913">
        <f t="shared" si="65"/>
        <v>2007</v>
      </c>
    </row>
    <row r="3914" spans="1:4" x14ac:dyDescent="0.35">
      <c r="A3914" s="3">
        <v>39448</v>
      </c>
      <c r="B3914" s="2" t="s">
        <v>9</v>
      </c>
      <c r="C3914" s="2" t="s">
        <v>9</v>
      </c>
      <c r="D3914">
        <f t="shared" si="65"/>
        <v>2008</v>
      </c>
    </row>
    <row r="3915" spans="1:4" x14ac:dyDescent="0.35">
      <c r="A3915" s="3">
        <v>39449</v>
      </c>
      <c r="B3915" s="2">
        <v>3.91</v>
      </c>
      <c r="C3915" s="2">
        <v>4.3499999999999996</v>
      </c>
      <c r="D3915">
        <f t="shared" si="65"/>
        <v>2008</v>
      </c>
    </row>
    <row r="3916" spans="1:4" x14ac:dyDescent="0.35">
      <c r="A3916" s="3">
        <v>39450</v>
      </c>
      <c r="B3916" s="2">
        <v>3.91</v>
      </c>
      <c r="C3916" s="2">
        <v>4.37</v>
      </c>
      <c r="D3916">
        <f t="shared" si="65"/>
        <v>2008</v>
      </c>
    </row>
    <row r="3917" spans="1:4" x14ac:dyDescent="0.35">
      <c r="A3917" s="3">
        <v>39451</v>
      </c>
      <c r="B3917" s="2">
        <v>3.88</v>
      </c>
      <c r="C3917" s="2">
        <v>4.3600000000000003</v>
      </c>
      <c r="D3917">
        <f t="shared" si="65"/>
        <v>2008</v>
      </c>
    </row>
    <row r="3918" spans="1:4" x14ac:dyDescent="0.35">
      <c r="A3918" s="3">
        <v>39454</v>
      </c>
      <c r="B3918" s="2">
        <v>3.86</v>
      </c>
      <c r="C3918" s="2">
        <v>4.34</v>
      </c>
      <c r="D3918">
        <f t="shared" si="65"/>
        <v>2008</v>
      </c>
    </row>
    <row r="3919" spans="1:4" x14ac:dyDescent="0.35">
      <c r="A3919" s="3">
        <v>39455</v>
      </c>
      <c r="B3919" s="2">
        <v>3.86</v>
      </c>
      <c r="C3919" s="2">
        <v>4.3499999999999996</v>
      </c>
      <c r="D3919">
        <f t="shared" si="65"/>
        <v>2008</v>
      </c>
    </row>
    <row r="3920" spans="1:4" x14ac:dyDescent="0.35">
      <c r="A3920" s="3">
        <v>39456</v>
      </c>
      <c r="B3920" s="2">
        <v>3.82</v>
      </c>
      <c r="C3920" s="2">
        <v>4.32</v>
      </c>
      <c r="D3920">
        <f t="shared" si="65"/>
        <v>2008</v>
      </c>
    </row>
    <row r="3921" spans="1:4" x14ac:dyDescent="0.35">
      <c r="A3921" s="3">
        <v>39457</v>
      </c>
      <c r="B3921" s="2">
        <v>3.91</v>
      </c>
      <c r="C3921" s="2">
        <v>4.4400000000000004</v>
      </c>
      <c r="D3921">
        <f t="shared" si="65"/>
        <v>2008</v>
      </c>
    </row>
    <row r="3922" spans="1:4" x14ac:dyDescent="0.35">
      <c r="A3922" s="3">
        <v>39458</v>
      </c>
      <c r="B3922" s="2">
        <v>3.82</v>
      </c>
      <c r="C3922" s="2">
        <v>4.3899999999999997</v>
      </c>
      <c r="D3922">
        <f t="shared" si="65"/>
        <v>2008</v>
      </c>
    </row>
    <row r="3923" spans="1:4" x14ac:dyDescent="0.35">
      <c r="A3923" s="3">
        <v>39461</v>
      </c>
      <c r="B3923" s="2">
        <v>3.81</v>
      </c>
      <c r="C3923" s="2">
        <v>4.37</v>
      </c>
      <c r="D3923">
        <f t="shared" si="65"/>
        <v>2008</v>
      </c>
    </row>
    <row r="3924" spans="1:4" x14ac:dyDescent="0.35">
      <c r="A3924" s="3">
        <v>39462</v>
      </c>
      <c r="B3924" s="2">
        <v>3.72</v>
      </c>
      <c r="C3924" s="2">
        <v>4.28</v>
      </c>
      <c r="D3924">
        <f t="shared" si="65"/>
        <v>2008</v>
      </c>
    </row>
    <row r="3925" spans="1:4" x14ac:dyDescent="0.35">
      <c r="A3925" s="3">
        <v>39463</v>
      </c>
      <c r="B3925" s="2">
        <v>3.74</v>
      </c>
      <c r="C3925" s="2">
        <v>4.32</v>
      </c>
      <c r="D3925">
        <f t="shared" si="65"/>
        <v>2008</v>
      </c>
    </row>
    <row r="3926" spans="1:4" x14ac:dyDescent="0.35">
      <c r="A3926" s="3">
        <v>39464</v>
      </c>
      <c r="B3926" s="2">
        <v>3.66</v>
      </c>
      <c r="C3926" s="2">
        <v>4.25</v>
      </c>
      <c r="D3926">
        <f t="shared" si="65"/>
        <v>2008</v>
      </c>
    </row>
    <row r="3927" spans="1:4" x14ac:dyDescent="0.35">
      <c r="A3927" s="3">
        <v>39465</v>
      </c>
      <c r="B3927" s="2">
        <v>3.66</v>
      </c>
      <c r="C3927" s="2">
        <v>4.28</v>
      </c>
      <c r="D3927">
        <f t="shared" si="65"/>
        <v>2008</v>
      </c>
    </row>
    <row r="3928" spans="1:4" x14ac:dyDescent="0.35">
      <c r="A3928" s="3">
        <v>39468</v>
      </c>
      <c r="B3928" s="2" t="s">
        <v>9</v>
      </c>
      <c r="C3928" s="2" t="s">
        <v>9</v>
      </c>
      <c r="D3928">
        <f t="shared" si="65"/>
        <v>2008</v>
      </c>
    </row>
    <row r="3929" spans="1:4" x14ac:dyDescent="0.35">
      <c r="A3929" s="3">
        <v>39469</v>
      </c>
      <c r="B3929" s="2">
        <v>3.52</v>
      </c>
      <c r="C3929" s="2">
        <v>4.2300000000000004</v>
      </c>
      <c r="D3929">
        <f t="shared" si="65"/>
        <v>2008</v>
      </c>
    </row>
    <row r="3930" spans="1:4" x14ac:dyDescent="0.35">
      <c r="A3930" s="3">
        <v>39470</v>
      </c>
      <c r="B3930" s="2">
        <v>3.51</v>
      </c>
      <c r="C3930" s="2">
        <v>4.2300000000000004</v>
      </c>
      <c r="D3930">
        <f t="shared" si="65"/>
        <v>2008</v>
      </c>
    </row>
    <row r="3931" spans="1:4" x14ac:dyDescent="0.35">
      <c r="A3931" s="3">
        <v>39471</v>
      </c>
      <c r="B3931" s="2">
        <v>3.68</v>
      </c>
      <c r="C3931" s="2">
        <v>4.3600000000000003</v>
      </c>
      <c r="D3931">
        <f t="shared" si="65"/>
        <v>2008</v>
      </c>
    </row>
    <row r="3932" spans="1:4" x14ac:dyDescent="0.35">
      <c r="A3932" s="3">
        <v>39472</v>
      </c>
      <c r="B3932" s="2">
        <v>3.61</v>
      </c>
      <c r="C3932" s="2">
        <v>4.28</v>
      </c>
      <c r="D3932">
        <f t="shared" si="65"/>
        <v>2008</v>
      </c>
    </row>
    <row r="3933" spans="1:4" x14ac:dyDescent="0.35">
      <c r="A3933" s="3">
        <v>39475</v>
      </c>
      <c r="B3933" s="2">
        <v>3.61</v>
      </c>
      <c r="C3933" s="2">
        <v>4.29</v>
      </c>
      <c r="D3933">
        <f t="shared" si="65"/>
        <v>2008</v>
      </c>
    </row>
    <row r="3934" spans="1:4" x14ac:dyDescent="0.35">
      <c r="A3934" s="3">
        <v>39476</v>
      </c>
      <c r="B3934" s="2">
        <v>3.69</v>
      </c>
      <c r="C3934" s="2">
        <v>4.34</v>
      </c>
      <c r="D3934">
        <f t="shared" si="65"/>
        <v>2008</v>
      </c>
    </row>
    <row r="3935" spans="1:4" x14ac:dyDescent="0.35">
      <c r="A3935" s="3">
        <v>39477</v>
      </c>
      <c r="B3935" s="2">
        <v>3.78</v>
      </c>
      <c r="C3935" s="2">
        <v>4.4400000000000004</v>
      </c>
      <c r="D3935">
        <f t="shared" si="65"/>
        <v>2008</v>
      </c>
    </row>
    <row r="3936" spans="1:4" x14ac:dyDescent="0.35">
      <c r="A3936" s="3">
        <v>39478</v>
      </c>
      <c r="B3936" s="2">
        <v>3.67</v>
      </c>
      <c r="C3936" s="2">
        <v>4.3499999999999996</v>
      </c>
      <c r="D3936">
        <f t="shared" si="65"/>
        <v>2008</v>
      </c>
    </row>
    <row r="3937" spans="1:4" x14ac:dyDescent="0.35">
      <c r="A3937" s="3">
        <v>39479</v>
      </c>
      <c r="B3937" s="2">
        <v>3.62</v>
      </c>
      <c r="C3937" s="2">
        <v>4.32</v>
      </c>
      <c r="D3937">
        <f t="shared" si="65"/>
        <v>2008</v>
      </c>
    </row>
    <row r="3938" spans="1:4" x14ac:dyDescent="0.35">
      <c r="A3938" s="3">
        <v>39482</v>
      </c>
      <c r="B3938" s="2">
        <v>3.68</v>
      </c>
      <c r="C3938" s="2">
        <v>4.37</v>
      </c>
      <c r="D3938">
        <f t="shared" si="65"/>
        <v>2008</v>
      </c>
    </row>
    <row r="3939" spans="1:4" x14ac:dyDescent="0.35">
      <c r="A3939" s="3">
        <v>39483</v>
      </c>
      <c r="B3939" s="2">
        <v>3.61</v>
      </c>
      <c r="C3939" s="2">
        <v>4.33</v>
      </c>
      <c r="D3939">
        <f t="shared" si="65"/>
        <v>2008</v>
      </c>
    </row>
    <row r="3940" spans="1:4" x14ac:dyDescent="0.35">
      <c r="A3940" s="3">
        <v>39484</v>
      </c>
      <c r="B3940" s="2">
        <v>3.61</v>
      </c>
      <c r="C3940" s="2">
        <v>4.37</v>
      </c>
      <c r="D3940">
        <f t="shared" si="65"/>
        <v>2008</v>
      </c>
    </row>
    <row r="3941" spans="1:4" x14ac:dyDescent="0.35">
      <c r="A3941" s="3">
        <v>39485</v>
      </c>
      <c r="B3941" s="2">
        <v>3.74</v>
      </c>
      <c r="C3941" s="2">
        <v>4.51</v>
      </c>
      <c r="D3941">
        <f t="shared" si="65"/>
        <v>2008</v>
      </c>
    </row>
    <row r="3942" spans="1:4" x14ac:dyDescent="0.35">
      <c r="A3942" s="3">
        <v>39486</v>
      </c>
      <c r="B3942" s="2">
        <v>3.64</v>
      </c>
      <c r="C3942" s="2">
        <v>4.43</v>
      </c>
      <c r="D3942">
        <f t="shared" si="65"/>
        <v>2008</v>
      </c>
    </row>
    <row r="3943" spans="1:4" x14ac:dyDescent="0.35">
      <c r="A3943" s="3">
        <v>39489</v>
      </c>
      <c r="B3943" s="2">
        <v>3.62</v>
      </c>
      <c r="C3943" s="2">
        <v>4.41</v>
      </c>
      <c r="D3943">
        <f t="shared" si="65"/>
        <v>2008</v>
      </c>
    </row>
    <row r="3944" spans="1:4" x14ac:dyDescent="0.35">
      <c r="A3944" s="3">
        <v>39490</v>
      </c>
      <c r="B3944" s="2">
        <v>3.66</v>
      </c>
      <c r="C3944" s="2">
        <v>4.46</v>
      </c>
      <c r="D3944">
        <f t="shared" si="65"/>
        <v>2008</v>
      </c>
    </row>
    <row r="3945" spans="1:4" x14ac:dyDescent="0.35">
      <c r="A3945" s="3">
        <v>39491</v>
      </c>
      <c r="B3945" s="2">
        <v>3.7</v>
      </c>
      <c r="C3945" s="2">
        <v>4.5199999999999996</v>
      </c>
      <c r="D3945">
        <f t="shared" si="65"/>
        <v>2008</v>
      </c>
    </row>
    <row r="3946" spans="1:4" x14ac:dyDescent="0.35">
      <c r="A3946" s="3">
        <v>39492</v>
      </c>
      <c r="B3946" s="2">
        <v>3.85</v>
      </c>
      <c r="C3946" s="2">
        <v>4.67</v>
      </c>
      <c r="D3946">
        <f t="shared" si="65"/>
        <v>2008</v>
      </c>
    </row>
    <row r="3947" spans="1:4" x14ac:dyDescent="0.35">
      <c r="A3947" s="3">
        <v>39493</v>
      </c>
      <c r="B3947" s="2">
        <v>3.76</v>
      </c>
      <c r="C3947" s="2">
        <v>4.58</v>
      </c>
      <c r="D3947">
        <f t="shared" si="65"/>
        <v>2008</v>
      </c>
    </row>
    <row r="3948" spans="1:4" x14ac:dyDescent="0.35">
      <c r="A3948" s="3">
        <v>39496</v>
      </c>
      <c r="B3948" s="2" t="s">
        <v>9</v>
      </c>
      <c r="C3948" s="2" t="s">
        <v>9</v>
      </c>
      <c r="D3948">
        <f t="shared" si="65"/>
        <v>2008</v>
      </c>
    </row>
    <row r="3949" spans="1:4" x14ac:dyDescent="0.35">
      <c r="A3949" s="3">
        <v>39497</v>
      </c>
      <c r="B3949" s="2">
        <v>3.89</v>
      </c>
      <c r="C3949" s="2">
        <v>4.66</v>
      </c>
      <c r="D3949">
        <f t="shared" si="65"/>
        <v>2008</v>
      </c>
    </row>
    <row r="3950" spans="1:4" x14ac:dyDescent="0.35">
      <c r="A3950" s="3">
        <v>39498</v>
      </c>
      <c r="B3950" s="2">
        <v>3.93</v>
      </c>
      <c r="C3950" s="2">
        <v>4.6500000000000004</v>
      </c>
      <c r="D3950">
        <f t="shared" si="65"/>
        <v>2008</v>
      </c>
    </row>
    <row r="3951" spans="1:4" x14ac:dyDescent="0.35">
      <c r="A3951" s="3">
        <v>39499</v>
      </c>
      <c r="B3951" s="2">
        <v>3.77</v>
      </c>
      <c r="C3951" s="2">
        <v>4.54</v>
      </c>
      <c r="D3951">
        <f t="shared" si="65"/>
        <v>2008</v>
      </c>
    </row>
    <row r="3952" spans="1:4" x14ac:dyDescent="0.35">
      <c r="A3952" s="3">
        <v>39500</v>
      </c>
      <c r="B3952" s="2">
        <v>3.79</v>
      </c>
      <c r="C3952" s="2">
        <v>4.58</v>
      </c>
      <c r="D3952">
        <f t="shared" si="65"/>
        <v>2008</v>
      </c>
    </row>
    <row r="3953" spans="1:4" x14ac:dyDescent="0.35">
      <c r="A3953" s="3">
        <v>39503</v>
      </c>
      <c r="B3953" s="2">
        <v>3.91</v>
      </c>
      <c r="C3953" s="2">
        <v>4.67</v>
      </c>
      <c r="D3953">
        <f t="shared" si="65"/>
        <v>2008</v>
      </c>
    </row>
    <row r="3954" spans="1:4" x14ac:dyDescent="0.35">
      <c r="A3954" s="3">
        <v>39504</v>
      </c>
      <c r="B3954" s="2">
        <v>3.88</v>
      </c>
      <c r="C3954" s="2">
        <v>4.66</v>
      </c>
      <c r="D3954">
        <f t="shared" si="65"/>
        <v>2008</v>
      </c>
    </row>
    <row r="3955" spans="1:4" x14ac:dyDescent="0.35">
      <c r="A3955" s="3">
        <v>39505</v>
      </c>
      <c r="B3955" s="2">
        <v>3.85</v>
      </c>
      <c r="C3955" s="2">
        <v>4.6500000000000004</v>
      </c>
      <c r="D3955">
        <f t="shared" si="65"/>
        <v>2008</v>
      </c>
    </row>
    <row r="3956" spans="1:4" x14ac:dyDescent="0.35">
      <c r="A3956" s="3">
        <v>39506</v>
      </c>
      <c r="B3956" s="2">
        <v>3.71</v>
      </c>
      <c r="C3956" s="2">
        <v>4.55</v>
      </c>
      <c r="D3956">
        <f t="shared" si="65"/>
        <v>2008</v>
      </c>
    </row>
    <row r="3957" spans="1:4" x14ac:dyDescent="0.35">
      <c r="A3957" s="3">
        <v>39507</v>
      </c>
      <c r="B3957" s="2">
        <v>3.53</v>
      </c>
      <c r="C3957" s="2">
        <v>4.41</v>
      </c>
      <c r="D3957">
        <f t="shared" si="65"/>
        <v>2008</v>
      </c>
    </row>
    <row r="3958" spans="1:4" x14ac:dyDescent="0.35">
      <c r="A3958" s="3">
        <v>39510</v>
      </c>
      <c r="B3958" s="2">
        <v>3.54</v>
      </c>
      <c r="C3958" s="2">
        <v>4.42</v>
      </c>
      <c r="D3958">
        <f t="shared" si="65"/>
        <v>2008</v>
      </c>
    </row>
    <row r="3959" spans="1:4" x14ac:dyDescent="0.35">
      <c r="A3959" s="3">
        <v>39511</v>
      </c>
      <c r="B3959" s="2">
        <v>3.63</v>
      </c>
      <c r="C3959" s="2">
        <v>4.5199999999999996</v>
      </c>
      <c r="D3959">
        <f t="shared" si="65"/>
        <v>2008</v>
      </c>
    </row>
    <row r="3960" spans="1:4" x14ac:dyDescent="0.35">
      <c r="A3960" s="3">
        <v>39512</v>
      </c>
      <c r="B3960" s="2">
        <v>3.7</v>
      </c>
      <c r="C3960" s="2">
        <v>4.5999999999999996</v>
      </c>
      <c r="D3960">
        <f t="shared" si="65"/>
        <v>2008</v>
      </c>
    </row>
    <row r="3961" spans="1:4" x14ac:dyDescent="0.35">
      <c r="A3961" s="3">
        <v>39513</v>
      </c>
      <c r="B3961" s="2">
        <v>3.62</v>
      </c>
      <c r="C3961" s="2">
        <v>4.57</v>
      </c>
      <c r="D3961">
        <f t="shared" si="65"/>
        <v>2008</v>
      </c>
    </row>
    <row r="3962" spans="1:4" x14ac:dyDescent="0.35">
      <c r="A3962" s="3">
        <v>39514</v>
      </c>
      <c r="B3962" s="2">
        <v>3.56</v>
      </c>
      <c r="C3962" s="2">
        <v>4.55</v>
      </c>
      <c r="D3962">
        <f t="shared" si="65"/>
        <v>2008</v>
      </c>
    </row>
    <row r="3963" spans="1:4" x14ac:dyDescent="0.35">
      <c r="A3963" s="3">
        <v>39517</v>
      </c>
      <c r="B3963" s="2">
        <v>3.46</v>
      </c>
      <c r="C3963" s="2">
        <v>4.45</v>
      </c>
      <c r="D3963">
        <f t="shared" si="65"/>
        <v>2008</v>
      </c>
    </row>
    <row r="3964" spans="1:4" x14ac:dyDescent="0.35">
      <c r="A3964" s="3">
        <v>39518</v>
      </c>
      <c r="B3964" s="2">
        <v>3.6</v>
      </c>
      <c r="C3964" s="2">
        <v>4.53</v>
      </c>
      <c r="D3964">
        <f t="shared" si="65"/>
        <v>2008</v>
      </c>
    </row>
    <row r="3965" spans="1:4" x14ac:dyDescent="0.35">
      <c r="A3965" s="3">
        <v>39519</v>
      </c>
      <c r="B3965" s="2">
        <v>3.49</v>
      </c>
      <c r="C3965" s="2">
        <v>4.4000000000000004</v>
      </c>
      <c r="D3965">
        <f t="shared" si="65"/>
        <v>2008</v>
      </c>
    </row>
    <row r="3966" spans="1:4" x14ac:dyDescent="0.35">
      <c r="A3966" s="3">
        <v>39520</v>
      </c>
      <c r="B3966" s="2">
        <v>3.56</v>
      </c>
      <c r="C3966" s="2">
        <v>4.47</v>
      </c>
      <c r="D3966">
        <f t="shared" si="65"/>
        <v>2008</v>
      </c>
    </row>
    <row r="3967" spans="1:4" x14ac:dyDescent="0.35">
      <c r="A3967" s="3">
        <v>39521</v>
      </c>
      <c r="B3967" s="2">
        <v>3.44</v>
      </c>
      <c r="C3967" s="2">
        <v>4.3499999999999996</v>
      </c>
      <c r="D3967">
        <f t="shared" si="65"/>
        <v>2008</v>
      </c>
    </row>
    <row r="3968" spans="1:4" x14ac:dyDescent="0.35">
      <c r="A3968" s="3">
        <v>39524</v>
      </c>
      <c r="B3968" s="2">
        <v>3.34</v>
      </c>
      <c r="C3968" s="2">
        <v>4.29</v>
      </c>
      <c r="D3968">
        <f t="shared" si="65"/>
        <v>2008</v>
      </c>
    </row>
    <row r="3969" spans="1:4" x14ac:dyDescent="0.35">
      <c r="A3969" s="3">
        <v>39525</v>
      </c>
      <c r="B3969" s="2">
        <v>3.48</v>
      </c>
      <c r="C3969" s="2">
        <v>4.3499999999999996</v>
      </c>
      <c r="D3969">
        <f t="shared" si="65"/>
        <v>2008</v>
      </c>
    </row>
    <row r="3970" spans="1:4" x14ac:dyDescent="0.35">
      <c r="A3970" s="3">
        <v>39526</v>
      </c>
      <c r="B3970" s="2">
        <v>3.38</v>
      </c>
      <c r="C3970" s="2">
        <v>4.22</v>
      </c>
      <c r="D3970">
        <f t="shared" si="65"/>
        <v>2008</v>
      </c>
    </row>
    <row r="3971" spans="1:4" x14ac:dyDescent="0.35">
      <c r="A3971" s="3">
        <v>39527</v>
      </c>
      <c r="B3971" s="2">
        <v>3.34</v>
      </c>
      <c r="C3971" s="2">
        <v>4.17</v>
      </c>
      <c r="D3971">
        <f t="shared" si="65"/>
        <v>2008</v>
      </c>
    </row>
    <row r="3972" spans="1:4" x14ac:dyDescent="0.35">
      <c r="A3972" s="3">
        <v>39528</v>
      </c>
      <c r="B3972" s="2" t="s">
        <v>9</v>
      </c>
      <c r="C3972" s="2" t="s">
        <v>9</v>
      </c>
      <c r="D3972">
        <f t="shared" ref="D3972:D4035" si="66">YEAR(A3972)</f>
        <v>2008</v>
      </c>
    </row>
    <row r="3973" spans="1:4" x14ac:dyDescent="0.35">
      <c r="A3973" s="3">
        <v>39531</v>
      </c>
      <c r="B3973" s="2">
        <v>3.56</v>
      </c>
      <c r="C3973" s="2">
        <v>4.33</v>
      </c>
      <c r="D3973">
        <f t="shared" si="66"/>
        <v>2008</v>
      </c>
    </row>
    <row r="3974" spans="1:4" x14ac:dyDescent="0.35">
      <c r="A3974" s="3">
        <v>39532</v>
      </c>
      <c r="B3974" s="2">
        <v>3.51</v>
      </c>
      <c r="C3974" s="2">
        <v>4.3</v>
      </c>
      <c r="D3974">
        <f t="shared" si="66"/>
        <v>2008</v>
      </c>
    </row>
    <row r="3975" spans="1:4" x14ac:dyDescent="0.35">
      <c r="A3975" s="3">
        <v>39533</v>
      </c>
      <c r="B3975" s="2">
        <v>3.51</v>
      </c>
      <c r="C3975" s="2">
        <v>4.33</v>
      </c>
      <c r="D3975">
        <f t="shared" si="66"/>
        <v>2008</v>
      </c>
    </row>
    <row r="3976" spans="1:4" x14ac:dyDescent="0.35">
      <c r="A3976" s="3">
        <v>39534</v>
      </c>
      <c r="B3976" s="2">
        <v>3.56</v>
      </c>
      <c r="C3976" s="2">
        <v>4.38</v>
      </c>
      <c r="D3976">
        <f t="shared" si="66"/>
        <v>2008</v>
      </c>
    </row>
    <row r="3977" spans="1:4" x14ac:dyDescent="0.35">
      <c r="A3977" s="3">
        <v>39535</v>
      </c>
      <c r="B3977" s="2">
        <v>3.47</v>
      </c>
      <c r="C3977" s="2">
        <v>4.33</v>
      </c>
      <c r="D3977">
        <f t="shared" si="66"/>
        <v>2008</v>
      </c>
    </row>
    <row r="3978" spans="1:4" x14ac:dyDescent="0.35">
      <c r="A3978" s="3">
        <v>39538</v>
      </c>
      <c r="B3978" s="2">
        <v>3.45</v>
      </c>
      <c r="C3978" s="2">
        <v>4.3</v>
      </c>
      <c r="D3978">
        <f t="shared" si="66"/>
        <v>2008</v>
      </c>
    </row>
    <row r="3979" spans="1:4" x14ac:dyDescent="0.35">
      <c r="A3979" s="3">
        <v>39539</v>
      </c>
      <c r="B3979" s="2">
        <v>3.57</v>
      </c>
      <c r="C3979" s="2">
        <v>4.4000000000000004</v>
      </c>
      <c r="D3979">
        <f t="shared" si="66"/>
        <v>2008</v>
      </c>
    </row>
    <row r="3980" spans="1:4" x14ac:dyDescent="0.35">
      <c r="A3980" s="3">
        <v>39540</v>
      </c>
      <c r="B3980" s="2">
        <v>3.6</v>
      </c>
      <c r="C3980" s="2">
        <v>4.38</v>
      </c>
      <c r="D3980">
        <f t="shared" si="66"/>
        <v>2008</v>
      </c>
    </row>
    <row r="3981" spans="1:4" x14ac:dyDescent="0.35">
      <c r="A3981" s="3">
        <v>39541</v>
      </c>
      <c r="B3981" s="2">
        <v>3.61</v>
      </c>
      <c r="C3981" s="2">
        <v>4.4000000000000004</v>
      </c>
      <c r="D3981">
        <f t="shared" si="66"/>
        <v>2008</v>
      </c>
    </row>
    <row r="3982" spans="1:4" x14ac:dyDescent="0.35">
      <c r="A3982" s="3">
        <v>39542</v>
      </c>
      <c r="B3982" s="2">
        <v>3.5</v>
      </c>
      <c r="C3982" s="2">
        <v>4.32</v>
      </c>
      <c r="D3982">
        <f t="shared" si="66"/>
        <v>2008</v>
      </c>
    </row>
    <row r="3983" spans="1:4" x14ac:dyDescent="0.35">
      <c r="A3983" s="3">
        <v>39545</v>
      </c>
      <c r="B3983" s="2">
        <v>3.57</v>
      </c>
      <c r="C3983" s="2">
        <v>4.3600000000000003</v>
      </c>
      <c r="D3983">
        <f t="shared" si="66"/>
        <v>2008</v>
      </c>
    </row>
    <row r="3984" spans="1:4" x14ac:dyDescent="0.35">
      <c r="A3984" s="3">
        <v>39546</v>
      </c>
      <c r="B3984" s="2">
        <v>3.58</v>
      </c>
      <c r="C3984" s="2">
        <v>4.37</v>
      </c>
      <c r="D3984">
        <f t="shared" si="66"/>
        <v>2008</v>
      </c>
    </row>
    <row r="3985" spans="1:4" x14ac:dyDescent="0.35">
      <c r="A3985" s="3">
        <v>39547</v>
      </c>
      <c r="B3985" s="2">
        <v>3.49</v>
      </c>
      <c r="C3985" s="2">
        <v>4.3099999999999996</v>
      </c>
      <c r="D3985">
        <f t="shared" si="66"/>
        <v>2008</v>
      </c>
    </row>
    <row r="3986" spans="1:4" x14ac:dyDescent="0.35">
      <c r="A3986" s="3">
        <v>39548</v>
      </c>
      <c r="B3986" s="2">
        <v>3.55</v>
      </c>
      <c r="C3986" s="2">
        <v>4.34</v>
      </c>
      <c r="D3986">
        <f t="shared" si="66"/>
        <v>2008</v>
      </c>
    </row>
    <row r="3987" spans="1:4" x14ac:dyDescent="0.35">
      <c r="A3987" s="3">
        <v>39549</v>
      </c>
      <c r="B3987" s="2">
        <v>3.49</v>
      </c>
      <c r="C3987" s="2">
        <v>4.3</v>
      </c>
      <c r="D3987">
        <f t="shared" si="66"/>
        <v>2008</v>
      </c>
    </row>
    <row r="3988" spans="1:4" x14ac:dyDescent="0.35">
      <c r="A3988" s="3">
        <v>39552</v>
      </c>
      <c r="B3988" s="2">
        <v>3.53</v>
      </c>
      <c r="C3988" s="2">
        <v>4.3499999999999996</v>
      </c>
      <c r="D3988">
        <f t="shared" si="66"/>
        <v>2008</v>
      </c>
    </row>
    <row r="3989" spans="1:4" x14ac:dyDescent="0.35">
      <c r="A3989" s="3">
        <v>39553</v>
      </c>
      <c r="B3989" s="2">
        <v>3.6</v>
      </c>
      <c r="C3989" s="2">
        <v>4.42</v>
      </c>
      <c r="D3989">
        <f t="shared" si="66"/>
        <v>2008</v>
      </c>
    </row>
    <row r="3990" spans="1:4" x14ac:dyDescent="0.35">
      <c r="A3990" s="3">
        <v>39554</v>
      </c>
      <c r="B3990" s="2">
        <v>3.72</v>
      </c>
      <c r="C3990" s="2">
        <v>4.54</v>
      </c>
      <c r="D3990">
        <f t="shared" si="66"/>
        <v>2008</v>
      </c>
    </row>
    <row r="3991" spans="1:4" x14ac:dyDescent="0.35">
      <c r="A3991" s="3">
        <v>39555</v>
      </c>
      <c r="B3991" s="2">
        <v>3.75</v>
      </c>
      <c r="C3991" s="2">
        <v>4.54</v>
      </c>
      <c r="D3991">
        <f t="shared" si="66"/>
        <v>2008</v>
      </c>
    </row>
    <row r="3992" spans="1:4" x14ac:dyDescent="0.35">
      <c r="A3992" s="3">
        <v>39556</v>
      </c>
      <c r="B3992" s="2">
        <v>3.77</v>
      </c>
      <c r="C3992" s="2">
        <v>4.51</v>
      </c>
      <c r="D3992">
        <f t="shared" si="66"/>
        <v>2008</v>
      </c>
    </row>
    <row r="3993" spans="1:4" x14ac:dyDescent="0.35">
      <c r="A3993" s="3">
        <v>39559</v>
      </c>
      <c r="B3993" s="2">
        <v>3.75</v>
      </c>
      <c r="C3993" s="2">
        <v>4.4800000000000004</v>
      </c>
      <c r="D3993">
        <f t="shared" si="66"/>
        <v>2008</v>
      </c>
    </row>
    <row r="3994" spans="1:4" x14ac:dyDescent="0.35">
      <c r="A3994" s="3">
        <v>39560</v>
      </c>
      <c r="B3994" s="2">
        <v>3.74</v>
      </c>
      <c r="C3994" s="2">
        <v>4.46</v>
      </c>
      <c r="D3994">
        <f t="shared" si="66"/>
        <v>2008</v>
      </c>
    </row>
    <row r="3995" spans="1:4" x14ac:dyDescent="0.35">
      <c r="A3995" s="3">
        <v>39561</v>
      </c>
      <c r="B3995" s="2">
        <v>3.77</v>
      </c>
      <c r="C3995" s="2">
        <v>4.49</v>
      </c>
      <c r="D3995">
        <f t="shared" si="66"/>
        <v>2008</v>
      </c>
    </row>
    <row r="3996" spans="1:4" x14ac:dyDescent="0.35">
      <c r="A3996" s="3">
        <v>39562</v>
      </c>
      <c r="B3996" s="2">
        <v>3.87</v>
      </c>
      <c r="C3996" s="2">
        <v>4.5599999999999996</v>
      </c>
      <c r="D3996">
        <f t="shared" si="66"/>
        <v>2008</v>
      </c>
    </row>
    <row r="3997" spans="1:4" x14ac:dyDescent="0.35">
      <c r="A3997" s="3">
        <v>39563</v>
      </c>
      <c r="B3997" s="2">
        <v>3.91</v>
      </c>
      <c r="C3997" s="2">
        <v>4.6100000000000003</v>
      </c>
      <c r="D3997">
        <f t="shared" si="66"/>
        <v>2008</v>
      </c>
    </row>
    <row r="3998" spans="1:4" x14ac:dyDescent="0.35">
      <c r="A3998" s="3">
        <v>39566</v>
      </c>
      <c r="B3998" s="2">
        <v>3.86</v>
      </c>
      <c r="C3998" s="2">
        <v>4.57</v>
      </c>
      <c r="D3998">
        <f t="shared" si="66"/>
        <v>2008</v>
      </c>
    </row>
    <row r="3999" spans="1:4" x14ac:dyDescent="0.35">
      <c r="A3999" s="3">
        <v>39567</v>
      </c>
      <c r="B3999" s="2">
        <v>3.85</v>
      </c>
      <c r="C3999" s="2">
        <v>4.55</v>
      </c>
      <c r="D3999">
        <f t="shared" si="66"/>
        <v>2008</v>
      </c>
    </row>
    <row r="4000" spans="1:4" x14ac:dyDescent="0.35">
      <c r="A4000" s="3">
        <v>39568</v>
      </c>
      <c r="B4000" s="2">
        <v>3.77</v>
      </c>
      <c r="C4000" s="2">
        <v>4.49</v>
      </c>
      <c r="D4000">
        <f t="shared" si="66"/>
        <v>2008</v>
      </c>
    </row>
    <row r="4001" spans="1:4" x14ac:dyDescent="0.35">
      <c r="A4001" s="3">
        <v>39569</v>
      </c>
      <c r="B4001" s="2">
        <v>3.78</v>
      </c>
      <c r="C4001" s="2">
        <v>4.49</v>
      </c>
      <c r="D4001">
        <f t="shared" si="66"/>
        <v>2008</v>
      </c>
    </row>
    <row r="4002" spans="1:4" x14ac:dyDescent="0.35">
      <c r="A4002" s="3">
        <v>39570</v>
      </c>
      <c r="B4002" s="2">
        <v>3.89</v>
      </c>
      <c r="C4002" s="2">
        <v>4.57</v>
      </c>
      <c r="D4002">
        <f t="shared" si="66"/>
        <v>2008</v>
      </c>
    </row>
    <row r="4003" spans="1:4" x14ac:dyDescent="0.35">
      <c r="A4003" s="3">
        <v>39573</v>
      </c>
      <c r="B4003" s="2">
        <v>3.88</v>
      </c>
      <c r="C4003" s="2">
        <v>4.58</v>
      </c>
      <c r="D4003">
        <f t="shared" si="66"/>
        <v>2008</v>
      </c>
    </row>
    <row r="4004" spans="1:4" x14ac:dyDescent="0.35">
      <c r="A4004" s="3">
        <v>39574</v>
      </c>
      <c r="B4004" s="2">
        <v>3.93</v>
      </c>
      <c r="C4004" s="2">
        <v>4.6399999999999997</v>
      </c>
      <c r="D4004">
        <f t="shared" si="66"/>
        <v>2008</v>
      </c>
    </row>
    <row r="4005" spans="1:4" x14ac:dyDescent="0.35">
      <c r="A4005" s="3">
        <v>39575</v>
      </c>
      <c r="B4005" s="2">
        <v>3.87</v>
      </c>
      <c r="C4005" s="2">
        <v>4.6100000000000003</v>
      </c>
      <c r="D4005">
        <f t="shared" si="66"/>
        <v>2008</v>
      </c>
    </row>
    <row r="4006" spans="1:4" x14ac:dyDescent="0.35">
      <c r="A4006" s="3">
        <v>39576</v>
      </c>
      <c r="B4006" s="2">
        <v>3.79</v>
      </c>
      <c r="C4006" s="2">
        <v>4.5</v>
      </c>
      <c r="D4006">
        <f t="shared" si="66"/>
        <v>2008</v>
      </c>
    </row>
    <row r="4007" spans="1:4" x14ac:dyDescent="0.35">
      <c r="A4007" s="3">
        <v>39577</v>
      </c>
      <c r="B4007" s="2">
        <v>3.77</v>
      </c>
      <c r="C4007" s="2">
        <v>4.53</v>
      </c>
      <c r="D4007">
        <f t="shared" si="66"/>
        <v>2008</v>
      </c>
    </row>
    <row r="4008" spans="1:4" x14ac:dyDescent="0.35">
      <c r="A4008" s="3">
        <v>39580</v>
      </c>
      <c r="B4008" s="2">
        <v>3.78</v>
      </c>
      <c r="C4008" s="2">
        <v>4.53</v>
      </c>
      <c r="D4008">
        <f t="shared" si="66"/>
        <v>2008</v>
      </c>
    </row>
    <row r="4009" spans="1:4" x14ac:dyDescent="0.35">
      <c r="A4009" s="3">
        <v>39581</v>
      </c>
      <c r="B4009" s="2">
        <v>3.9</v>
      </c>
      <c r="C4009" s="2">
        <v>4.62</v>
      </c>
      <c r="D4009">
        <f t="shared" si="66"/>
        <v>2008</v>
      </c>
    </row>
    <row r="4010" spans="1:4" x14ac:dyDescent="0.35">
      <c r="A4010" s="3">
        <v>39582</v>
      </c>
      <c r="B4010" s="2">
        <v>3.92</v>
      </c>
      <c r="C4010" s="2">
        <v>4.63</v>
      </c>
      <c r="D4010">
        <f t="shared" si="66"/>
        <v>2008</v>
      </c>
    </row>
    <row r="4011" spans="1:4" x14ac:dyDescent="0.35">
      <c r="A4011" s="3">
        <v>39583</v>
      </c>
      <c r="B4011" s="2">
        <v>3.83</v>
      </c>
      <c r="C4011" s="2">
        <v>4.5599999999999996</v>
      </c>
      <c r="D4011">
        <f t="shared" si="66"/>
        <v>2008</v>
      </c>
    </row>
    <row r="4012" spans="1:4" x14ac:dyDescent="0.35">
      <c r="A4012" s="3">
        <v>39584</v>
      </c>
      <c r="B4012" s="2">
        <v>3.85</v>
      </c>
      <c r="C4012" s="2">
        <v>4.58</v>
      </c>
      <c r="D4012">
        <f t="shared" si="66"/>
        <v>2008</v>
      </c>
    </row>
    <row r="4013" spans="1:4" x14ac:dyDescent="0.35">
      <c r="A4013" s="3">
        <v>39587</v>
      </c>
      <c r="B4013" s="2">
        <v>3.83</v>
      </c>
      <c r="C4013" s="2">
        <v>4.5599999999999996</v>
      </c>
      <c r="D4013">
        <f t="shared" si="66"/>
        <v>2008</v>
      </c>
    </row>
    <row r="4014" spans="1:4" x14ac:dyDescent="0.35">
      <c r="A4014" s="3">
        <v>39588</v>
      </c>
      <c r="B4014" s="2">
        <v>3.78</v>
      </c>
      <c r="C4014" s="2">
        <v>4.53</v>
      </c>
      <c r="D4014">
        <f t="shared" si="66"/>
        <v>2008</v>
      </c>
    </row>
    <row r="4015" spans="1:4" x14ac:dyDescent="0.35">
      <c r="A4015" s="3">
        <v>39589</v>
      </c>
      <c r="B4015" s="2">
        <v>3.81</v>
      </c>
      <c r="C4015" s="2">
        <v>4.55</v>
      </c>
      <c r="D4015">
        <f t="shared" si="66"/>
        <v>2008</v>
      </c>
    </row>
    <row r="4016" spans="1:4" x14ac:dyDescent="0.35">
      <c r="A4016" s="3">
        <v>39590</v>
      </c>
      <c r="B4016" s="2">
        <v>3.92</v>
      </c>
      <c r="C4016" s="2">
        <v>4.63</v>
      </c>
      <c r="D4016">
        <f t="shared" si="66"/>
        <v>2008</v>
      </c>
    </row>
    <row r="4017" spans="1:4" x14ac:dyDescent="0.35">
      <c r="A4017" s="3">
        <v>39591</v>
      </c>
      <c r="B4017" s="2">
        <v>3.85</v>
      </c>
      <c r="C4017" s="2">
        <v>4.57</v>
      </c>
      <c r="D4017">
        <f t="shared" si="66"/>
        <v>2008</v>
      </c>
    </row>
    <row r="4018" spans="1:4" x14ac:dyDescent="0.35">
      <c r="A4018" s="3">
        <v>39594</v>
      </c>
      <c r="B4018" s="2" t="s">
        <v>9</v>
      </c>
      <c r="C4018" s="2" t="s">
        <v>9</v>
      </c>
      <c r="D4018">
        <f t="shared" si="66"/>
        <v>2008</v>
      </c>
    </row>
    <row r="4019" spans="1:4" x14ac:dyDescent="0.35">
      <c r="A4019" s="3">
        <v>39595</v>
      </c>
      <c r="B4019" s="2">
        <v>3.93</v>
      </c>
      <c r="C4019" s="2">
        <v>4.6500000000000004</v>
      </c>
      <c r="D4019">
        <f t="shared" si="66"/>
        <v>2008</v>
      </c>
    </row>
    <row r="4020" spans="1:4" x14ac:dyDescent="0.35">
      <c r="A4020" s="3">
        <v>39596</v>
      </c>
      <c r="B4020" s="2">
        <v>4.03</v>
      </c>
      <c r="C4020" s="2">
        <v>4.71</v>
      </c>
      <c r="D4020">
        <f t="shared" si="66"/>
        <v>2008</v>
      </c>
    </row>
    <row r="4021" spans="1:4" x14ac:dyDescent="0.35">
      <c r="A4021" s="3">
        <v>39597</v>
      </c>
      <c r="B4021" s="2">
        <v>4.08</v>
      </c>
      <c r="C4021" s="2">
        <v>4.76</v>
      </c>
      <c r="D4021">
        <f t="shared" si="66"/>
        <v>2008</v>
      </c>
    </row>
    <row r="4022" spans="1:4" x14ac:dyDescent="0.35">
      <c r="A4022" s="3">
        <v>39598</v>
      </c>
      <c r="B4022" s="2">
        <v>4.0599999999999996</v>
      </c>
      <c r="C4022" s="2">
        <v>4.72</v>
      </c>
      <c r="D4022">
        <f t="shared" si="66"/>
        <v>2008</v>
      </c>
    </row>
    <row r="4023" spans="1:4" x14ac:dyDescent="0.35">
      <c r="A4023" s="3">
        <v>39601</v>
      </c>
      <c r="B4023" s="2">
        <v>3.98</v>
      </c>
      <c r="C4023" s="2">
        <v>4.68</v>
      </c>
      <c r="D4023">
        <f t="shared" si="66"/>
        <v>2008</v>
      </c>
    </row>
    <row r="4024" spans="1:4" x14ac:dyDescent="0.35">
      <c r="A4024" s="3">
        <v>39602</v>
      </c>
      <c r="B4024" s="2">
        <v>3.92</v>
      </c>
      <c r="C4024" s="2">
        <v>4.63</v>
      </c>
      <c r="D4024">
        <f t="shared" si="66"/>
        <v>2008</v>
      </c>
    </row>
    <row r="4025" spans="1:4" x14ac:dyDescent="0.35">
      <c r="A4025" s="3">
        <v>39603</v>
      </c>
      <c r="B4025" s="2">
        <v>3.98</v>
      </c>
      <c r="C4025" s="2">
        <v>4.71</v>
      </c>
      <c r="D4025">
        <f t="shared" si="66"/>
        <v>2008</v>
      </c>
    </row>
    <row r="4026" spans="1:4" x14ac:dyDescent="0.35">
      <c r="A4026" s="3">
        <v>39604</v>
      </c>
      <c r="B4026" s="2">
        <v>4.0599999999999996</v>
      </c>
      <c r="C4026" s="2">
        <v>4.75</v>
      </c>
      <c r="D4026">
        <f t="shared" si="66"/>
        <v>2008</v>
      </c>
    </row>
    <row r="4027" spans="1:4" x14ac:dyDescent="0.35">
      <c r="A4027" s="3">
        <v>39605</v>
      </c>
      <c r="B4027" s="2">
        <v>3.94</v>
      </c>
      <c r="C4027" s="2">
        <v>4.6500000000000004</v>
      </c>
      <c r="D4027">
        <f t="shared" si="66"/>
        <v>2008</v>
      </c>
    </row>
    <row r="4028" spans="1:4" x14ac:dyDescent="0.35">
      <c r="A4028" s="3">
        <v>39608</v>
      </c>
      <c r="B4028" s="2">
        <v>4.0199999999999996</v>
      </c>
      <c r="C4028" s="2">
        <v>4.6399999999999997</v>
      </c>
      <c r="D4028">
        <f t="shared" si="66"/>
        <v>2008</v>
      </c>
    </row>
    <row r="4029" spans="1:4" x14ac:dyDescent="0.35">
      <c r="A4029" s="3">
        <v>39609</v>
      </c>
      <c r="B4029" s="2">
        <v>4.1100000000000003</v>
      </c>
      <c r="C4029" s="2">
        <v>4.7</v>
      </c>
      <c r="D4029">
        <f t="shared" si="66"/>
        <v>2008</v>
      </c>
    </row>
    <row r="4030" spans="1:4" x14ac:dyDescent="0.35">
      <c r="A4030" s="3">
        <v>39610</v>
      </c>
      <c r="B4030" s="2">
        <v>4.0999999999999996</v>
      </c>
      <c r="C4030" s="2">
        <v>4.72</v>
      </c>
      <c r="D4030">
        <f t="shared" si="66"/>
        <v>2008</v>
      </c>
    </row>
    <row r="4031" spans="1:4" x14ac:dyDescent="0.35">
      <c r="A4031" s="3">
        <v>39611</v>
      </c>
      <c r="B4031" s="2">
        <v>4.2300000000000004</v>
      </c>
      <c r="C4031" s="2">
        <v>4.7699999999999996</v>
      </c>
      <c r="D4031">
        <f t="shared" si="66"/>
        <v>2008</v>
      </c>
    </row>
    <row r="4032" spans="1:4" x14ac:dyDescent="0.35">
      <c r="A4032" s="3">
        <v>39612</v>
      </c>
      <c r="B4032" s="2">
        <v>4.2699999999999996</v>
      </c>
      <c r="C4032" s="2">
        <v>4.79</v>
      </c>
      <c r="D4032">
        <f t="shared" si="66"/>
        <v>2008</v>
      </c>
    </row>
    <row r="4033" spans="1:4" x14ac:dyDescent="0.35">
      <c r="A4033" s="3">
        <v>39615</v>
      </c>
      <c r="B4033" s="2">
        <v>4.25</v>
      </c>
      <c r="C4033" s="2">
        <v>4.7699999999999996</v>
      </c>
      <c r="D4033">
        <f t="shared" si="66"/>
        <v>2008</v>
      </c>
    </row>
    <row r="4034" spans="1:4" x14ac:dyDescent="0.35">
      <c r="A4034" s="3">
        <v>39616</v>
      </c>
      <c r="B4034" s="2">
        <v>4.2300000000000004</v>
      </c>
      <c r="C4034" s="2">
        <v>4.78</v>
      </c>
      <c r="D4034">
        <f t="shared" si="66"/>
        <v>2008</v>
      </c>
    </row>
    <row r="4035" spans="1:4" x14ac:dyDescent="0.35">
      <c r="A4035" s="3">
        <v>39617</v>
      </c>
      <c r="B4035" s="2">
        <v>4.16</v>
      </c>
      <c r="C4035" s="2">
        <v>4.72</v>
      </c>
      <c r="D4035">
        <f t="shared" si="66"/>
        <v>2008</v>
      </c>
    </row>
    <row r="4036" spans="1:4" x14ac:dyDescent="0.35">
      <c r="A4036" s="3">
        <v>39618</v>
      </c>
      <c r="B4036" s="2">
        <v>4.22</v>
      </c>
      <c r="C4036" s="2">
        <v>4.76</v>
      </c>
      <c r="D4036">
        <f t="shared" ref="D4036:D4099" si="67">YEAR(A4036)</f>
        <v>2008</v>
      </c>
    </row>
    <row r="4037" spans="1:4" x14ac:dyDescent="0.35">
      <c r="A4037" s="3">
        <v>39619</v>
      </c>
      <c r="B4037" s="2">
        <v>4.16</v>
      </c>
      <c r="C4037" s="2">
        <v>4.71</v>
      </c>
      <c r="D4037">
        <f t="shared" si="67"/>
        <v>2008</v>
      </c>
    </row>
    <row r="4038" spans="1:4" x14ac:dyDescent="0.35">
      <c r="A4038" s="3">
        <v>39622</v>
      </c>
      <c r="B4038" s="2">
        <v>4.1900000000000004</v>
      </c>
      <c r="C4038" s="2">
        <v>4.71</v>
      </c>
      <c r="D4038">
        <f t="shared" si="67"/>
        <v>2008</v>
      </c>
    </row>
    <row r="4039" spans="1:4" x14ac:dyDescent="0.35">
      <c r="A4039" s="3">
        <v>39623</v>
      </c>
      <c r="B4039" s="2">
        <v>4.0999999999999996</v>
      </c>
      <c r="C4039" s="2">
        <v>4.6500000000000004</v>
      </c>
      <c r="D4039">
        <f t="shared" si="67"/>
        <v>2008</v>
      </c>
    </row>
    <row r="4040" spans="1:4" x14ac:dyDescent="0.35">
      <c r="A4040" s="3">
        <v>39624</v>
      </c>
      <c r="B4040" s="2">
        <v>4.12</v>
      </c>
      <c r="C4040" s="2">
        <v>4.6500000000000004</v>
      </c>
      <c r="D4040">
        <f t="shared" si="67"/>
        <v>2008</v>
      </c>
    </row>
    <row r="4041" spans="1:4" x14ac:dyDescent="0.35">
      <c r="A4041" s="3">
        <v>39625</v>
      </c>
      <c r="B4041" s="2">
        <v>4.07</v>
      </c>
      <c r="C4041" s="2">
        <v>4.62</v>
      </c>
      <c r="D4041">
        <f t="shared" si="67"/>
        <v>2008</v>
      </c>
    </row>
    <row r="4042" spans="1:4" x14ac:dyDescent="0.35">
      <c r="A4042" s="3">
        <v>39626</v>
      </c>
      <c r="B4042" s="2">
        <v>3.99</v>
      </c>
      <c r="C4042" s="2">
        <v>4.53</v>
      </c>
      <c r="D4042">
        <f t="shared" si="67"/>
        <v>2008</v>
      </c>
    </row>
    <row r="4043" spans="1:4" x14ac:dyDescent="0.35">
      <c r="A4043" s="3">
        <v>39629</v>
      </c>
      <c r="B4043" s="2">
        <v>3.99</v>
      </c>
      <c r="C4043" s="2">
        <v>4.53</v>
      </c>
      <c r="D4043">
        <f t="shared" si="67"/>
        <v>2008</v>
      </c>
    </row>
    <row r="4044" spans="1:4" x14ac:dyDescent="0.35">
      <c r="A4044" s="3">
        <v>39630</v>
      </c>
      <c r="B4044" s="2">
        <v>4.01</v>
      </c>
      <c r="C4044" s="2">
        <v>4.55</v>
      </c>
      <c r="D4044">
        <f t="shared" si="67"/>
        <v>2008</v>
      </c>
    </row>
    <row r="4045" spans="1:4" x14ac:dyDescent="0.35">
      <c r="A4045" s="3">
        <v>39631</v>
      </c>
      <c r="B4045" s="2">
        <v>3.99</v>
      </c>
      <c r="C4045" s="2">
        <v>4.51</v>
      </c>
      <c r="D4045">
        <f t="shared" si="67"/>
        <v>2008</v>
      </c>
    </row>
    <row r="4046" spans="1:4" x14ac:dyDescent="0.35">
      <c r="A4046" s="3">
        <v>39632</v>
      </c>
      <c r="B4046" s="2">
        <v>3.99</v>
      </c>
      <c r="C4046" s="2">
        <v>4.53</v>
      </c>
      <c r="D4046">
        <f t="shared" si="67"/>
        <v>2008</v>
      </c>
    </row>
    <row r="4047" spans="1:4" x14ac:dyDescent="0.35">
      <c r="A4047" s="3">
        <v>39633</v>
      </c>
      <c r="B4047" s="2" t="s">
        <v>9</v>
      </c>
      <c r="C4047" s="2" t="s">
        <v>9</v>
      </c>
      <c r="D4047">
        <f t="shared" si="67"/>
        <v>2008</v>
      </c>
    </row>
    <row r="4048" spans="1:4" x14ac:dyDescent="0.35">
      <c r="A4048" s="3">
        <v>39636</v>
      </c>
      <c r="B4048" s="2">
        <v>3.95</v>
      </c>
      <c r="C4048" s="2">
        <v>4.51</v>
      </c>
      <c r="D4048">
        <f t="shared" si="67"/>
        <v>2008</v>
      </c>
    </row>
    <row r="4049" spans="1:4" x14ac:dyDescent="0.35">
      <c r="A4049" s="3">
        <v>39637</v>
      </c>
      <c r="B4049" s="2">
        <v>3.91</v>
      </c>
      <c r="C4049" s="2">
        <v>4.46</v>
      </c>
      <c r="D4049">
        <f t="shared" si="67"/>
        <v>2008</v>
      </c>
    </row>
    <row r="4050" spans="1:4" x14ac:dyDescent="0.35">
      <c r="A4050" s="3">
        <v>39638</v>
      </c>
      <c r="B4050" s="2">
        <v>3.85</v>
      </c>
      <c r="C4050" s="2">
        <v>4.42</v>
      </c>
      <c r="D4050">
        <f t="shared" si="67"/>
        <v>2008</v>
      </c>
    </row>
    <row r="4051" spans="1:4" x14ac:dyDescent="0.35">
      <c r="A4051" s="3">
        <v>39639</v>
      </c>
      <c r="B4051" s="2">
        <v>3.83</v>
      </c>
      <c r="C4051" s="2">
        <v>4.42</v>
      </c>
      <c r="D4051">
        <f t="shared" si="67"/>
        <v>2008</v>
      </c>
    </row>
    <row r="4052" spans="1:4" x14ac:dyDescent="0.35">
      <c r="A4052" s="3">
        <v>39640</v>
      </c>
      <c r="B4052" s="2">
        <v>3.96</v>
      </c>
      <c r="C4052" s="2">
        <v>4.5199999999999996</v>
      </c>
      <c r="D4052">
        <f t="shared" si="67"/>
        <v>2008</v>
      </c>
    </row>
    <row r="4053" spans="1:4" x14ac:dyDescent="0.35">
      <c r="A4053" s="3">
        <v>39643</v>
      </c>
      <c r="B4053" s="2">
        <v>3.9</v>
      </c>
      <c r="C4053" s="2">
        <v>4.47</v>
      </c>
      <c r="D4053">
        <f t="shared" si="67"/>
        <v>2008</v>
      </c>
    </row>
    <row r="4054" spans="1:4" x14ac:dyDescent="0.35">
      <c r="A4054" s="3">
        <v>39644</v>
      </c>
      <c r="B4054" s="2">
        <v>3.87</v>
      </c>
      <c r="C4054" s="2">
        <v>4.4800000000000004</v>
      </c>
      <c r="D4054">
        <f t="shared" si="67"/>
        <v>2008</v>
      </c>
    </row>
    <row r="4055" spans="1:4" x14ac:dyDescent="0.35">
      <c r="A4055" s="3">
        <v>39645</v>
      </c>
      <c r="B4055" s="2">
        <v>3.97</v>
      </c>
      <c r="C4055" s="2">
        <v>4.59</v>
      </c>
      <c r="D4055">
        <f t="shared" si="67"/>
        <v>2008</v>
      </c>
    </row>
    <row r="4056" spans="1:4" x14ac:dyDescent="0.35">
      <c r="A4056" s="3">
        <v>39646</v>
      </c>
      <c r="B4056" s="2">
        <v>4.07</v>
      </c>
      <c r="C4056" s="2">
        <v>4.6500000000000004</v>
      </c>
      <c r="D4056">
        <f t="shared" si="67"/>
        <v>2008</v>
      </c>
    </row>
    <row r="4057" spans="1:4" x14ac:dyDescent="0.35">
      <c r="A4057" s="3">
        <v>39647</v>
      </c>
      <c r="B4057" s="2">
        <v>4.1100000000000003</v>
      </c>
      <c r="C4057" s="2">
        <v>4.66</v>
      </c>
      <c r="D4057">
        <f t="shared" si="67"/>
        <v>2008</v>
      </c>
    </row>
    <row r="4058" spans="1:4" x14ac:dyDescent="0.35">
      <c r="A4058" s="3">
        <v>39650</v>
      </c>
      <c r="B4058" s="2">
        <v>4.09</v>
      </c>
      <c r="C4058" s="2">
        <v>4.6399999999999997</v>
      </c>
      <c r="D4058">
        <f t="shared" si="67"/>
        <v>2008</v>
      </c>
    </row>
    <row r="4059" spans="1:4" x14ac:dyDescent="0.35">
      <c r="A4059" s="3">
        <v>39651</v>
      </c>
      <c r="B4059" s="2">
        <v>4.1399999999999997</v>
      </c>
      <c r="C4059" s="2">
        <v>4.67</v>
      </c>
      <c r="D4059">
        <f t="shared" si="67"/>
        <v>2008</v>
      </c>
    </row>
    <row r="4060" spans="1:4" x14ac:dyDescent="0.35">
      <c r="A4060" s="3">
        <v>39652</v>
      </c>
      <c r="B4060" s="2">
        <v>4.16</v>
      </c>
      <c r="C4060" s="2">
        <v>4.6900000000000004</v>
      </c>
      <c r="D4060">
        <f t="shared" si="67"/>
        <v>2008</v>
      </c>
    </row>
    <row r="4061" spans="1:4" x14ac:dyDescent="0.35">
      <c r="A4061" s="3">
        <v>39653</v>
      </c>
      <c r="B4061" s="2">
        <v>4.03</v>
      </c>
      <c r="C4061" s="2">
        <v>4.5999999999999996</v>
      </c>
      <c r="D4061">
        <f t="shared" si="67"/>
        <v>2008</v>
      </c>
    </row>
    <row r="4062" spans="1:4" x14ac:dyDescent="0.35">
      <c r="A4062" s="3">
        <v>39654</v>
      </c>
      <c r="B4062" s="2">
        <v>4.13</v>
      </c>
      <c r="C4062" s="2">
        <v>4.6900000000000004</v>
      </c>
      <c r="D4062">
        <f t="shared" si="67"/>
        <v>2008</v>
      </c>
    </row>
    <row r="4063" spans="1:4" x14ac:dyDescent="0.35">
      <c r="A4063" s="3">
        <v>39657</v>
      </c>
      <c r="B4063" s="2">
        <v>4.0599999999999996</v>
      </c>
      <c r="C4063" s="2">
        <v>4.63</v>
      </c>
      <c r="D4063">
        <f t="shared" si="67"/>
        <v>2008</v>
      </c>
    </row>
    <row r="4064" spans="1:4" x14ac:dyDescent="0.35">
      <c r="A4064" s="3">
        <v>39658</v>
      </c>
      <c r="B4064" s="2">
        <v>4.09</v>
      </c>
      <c r="C4064" s="2">
        <v>4.6399999999999997</v>
      </c>
      <c r="D4064">
        <f t="shared" si="67"/>
        <v>2008</v>
      </c>
    </row>
    <row r="4065" spans="1:4" x14ac:dyDescent="0.35">
      <c r="A4065" s="3">
        <v>39659</v>
      </c>
      <c r="B4065" s="2">
        <v>4.07</v>
      </c>
      <c r="C4065" s="2">
        <v>4.6399999999999997</v>
      </c>
      <c r="D4065">
        <f t="shared" si="67"/>
        <v>2008</v>
      </c>
    </row>
    <row r="4066" spans="1:4" x14ac:dyDescent="0.35">
      <c r="A4066" s="3">
        <v>39660</v>
      </c>
      <c r="B4066" s="2">
        <v>3.99</v>
      </c>
      <c r="C4066" s="2">
        <v>4.59</v>
      </c>
      <c r="D4066">
        <f t="shared" si="67"/>
        <v>2008</v>
      </c>
    </row>
    <row r="4067" spans="1:4" x14ac:dyDescent="0.35">
      <c r="A4067" s="3">
        <v>39661</v>
      </c>
      <c r="B4067" s="2">
        <v>3.97</v>
      </c>
      <c r="C4067" s="2">
        <v>4.57</v>
      </c>
      <c r="D4067">
        <f t="shared" si="67"/>
        <v>2008</v>
      </c>
    </row>
    <row r="4068" spans="1:4" x14ac:dyDescent="0.35">
      <c r="A4068" s="3">
        <v>39664</v>
      </c>
      <c r="B4068" s="2">
        <v>3.98</v>
      </c>
      <c r="C4068" s="2">
        <v>4.58</v>
      </c>
      <c r="D4068">
        <f t="shared" si="67"/>
        <v>2008</v>
      </c>
    </row>
    <row r="4069" spans="1:4" x14ac:dyDescent="0.35">
      <c r="A4069" s="3">
        <v>39665</v>
      </c>
      <c r="B4069" s="2">
        <v>4.04</v>
      </c>
      <c r="C4069" s="2">
        <v>4.63</v>
      </c>
      <c r="D4069">
        <f t="shared" si="67"/>
        <v>2008</v>
      </c>
    </row>
    <row r="4070" spans="1:4" x14ac:dyDescent="0.35">
      <c r="A4070" s="3">
        <v>39666</v>
      </c>
      <c r="B4070" s="2">
        <v>4.0599999999999996</v>
      </c>
      <c r="C4070" s="2">
        <v>4.68</v>
      </c>
      <c r="D4070">
        <f t="shared" si="67"/>
        <v>2008</v>
      </c>
    </row>
    <row r="4071" spans="1:4" x14ac:dyDescent="0.35">
      <c r="A4071" s="3">
        <v>39667</v>
      </c>
      <c r="B4071" s="2">
        <v>3.92</v>
      </c>
      <c r="C4071" s="2">
        <v>4.5599999999999996</v>
      </c>
      <c r="D4071">
        <f t="shared" si="67"/>
        <v>2008</v>
      </c>
    </row>
    <row r="4072" spans="1:4" x14ac:dyDescent="0.35">
      <c r="A4072" s="3">
        <v>39668</v>
      </c>
      <c r="B4072" s="2">
        <v>3.94</v>
      </c>
      <c r="C4072" s="2">
        <v>4.55</v>
      </c>
      <c r="D4072">
        <f t="shared" si="67"/>
        <v>2008</v>
      </c>
    </row>
    <row r="4073" spans="1:4" x14ac:dyDescent="0.35">
      <c r="A4073" s="3">
        <v>39671</v>
      </c>
      <c r="B4073" s="2">
        <v>3.99</v>
      </c>
      <c r="C4073" s="2">
        <v>4.6100000000000003</v>
      </c>
      <c r="D4073">
        <f t="shared" si="67"/>
        <v>2008</v>
      </c>
    </row>
    <row r="4074" spans="1:4" x14ac:dyDescent="0.35">
      <c r="A4074" s="3">
        <v>39672</v>
      </c>
      <c r="B4074" s="2">
        <v>3.91</v>
      </c>
      <c r="C4074" s="2">
        <v>4.55</v>
      </c>
      <c r="D4074">
        <f t="shared" si="67"/>
        <v>2008</v>
      </c>
    </row>
    <row r="4075" spans="1:4" x14ac:dyDescent="0.35">
      <c r="A4075" s="3">
        <v>39673</v>
      </c>
      <c r="B4075" s="2">
        <v>3.94</v>
      </c>
      <c r="C4075" s="2">
        <v>4.57</v>
      </c>
      <c r="D4075">
        <f t="shared" si="67"/>
        <v>2008</v>
      </c>
    </row>
    <row r="4076" spans="1:4" x14ac:dyDescent="0.35">
      <c r="A4076" s="3">
        <v>39674</v>
      </c>
      <c r="B4076" s="2">
        <v>3.89</v>
      </c>
      <c r="C4076" s="2">
        <v>4.5199999999999996</v>
      </c>
      <c r="D4076">
        <f t="shared" si="67"/>
        <v>2008</v>
      </c>
    </row>
    <row r="4077" spans="1:4" x14ac:dyDescent="0.35">
      <c r="A4077" s="3">
        <v>39675</v>
      </c>
      <c r="B4077" s="2">
        <v>3.84</v>
      </c>
      <c r="C4077" s="2">
        <v>4.47</v>
      </c>
      <c r="D4077">
        <f t="shared" si="67"/>
        <v>2008</v>
      </c>
    </row>
    <row r="4078" spans="1:4" x14ac:dyDescent="0.35">
      <c r="A4078" s="3">
        <v>39678</v>
      </c>
      <c r="B4078" s="2">
        <v>3.82</v>
      </c>
      <c r="C4078" s="2">
        <v>4.4400000000000004</v>
      </c>
      <c r="D4078">
        <f t="shared" si="67"/>
        <v>2008</v>
      </c>
    </row>
    <row r="4079" spans="1:4" x14ac:dyDescent="0.35">
      <c r="A4079" s="3">
        <v>39679</v>
      </c>
      <c r="B4079" s="2">
        <v>3.83</v>
      </c>
      <c r="C4079" s="2">
        <v>4.47</v>
      </c>
      <c r="D4079">
        <f t="shared" si="67"/>
        <v>2008</v>
      </c>
    </row>
    <row r="4080" spans="1:4" x14ac:dyDescent="0.35">
      <c r="A4080" s="3">
        <v>39680</v>
      </c>
      <c r="B4080" s="2">
        <v>3.79</v>
      </c>
      <c r="C4080" s="2">
        <v>4.43</v>
      </c>
      <c r="D4080">
        <f t="shared" si="67"/>
        <v>2008</v>
      </c>
    </row>
    <row r="4081" spans="1:4" x14ac:dyDescent="0.35">
      <c r="A4081" s="3">
        <v>39681</v>
      </c>
      <c r="B4081" s="2">
        <v>3.84</v>
      </c>
      <c r="C4081" s="2">
        <v>4.46</v>
      </c>
      <c r="D4081">
        <f t="shared" si="67"/>
        <v>2008</v>
      </c>
    </row>
    <row r="4082" spans="1:4" x14ac:dyDescent="0.35">
      <c r="A4082" s="3">
        <v>39682</v>
      </c>
      <c r="B4082" s="2">
        <v>3.87</v>
      </c>
      <c r="C4082" s="2">
        <v>4.46</v>
      </c>
      <c r="D4082">
        <f t="shared" si="67"/>
        <v>2008</v>
      </c>
    </row>
    <row r="4083" spans="1:4" x14ac:dyDescent="0.35">
      <c r="A4083" s="3">
        <v>39685</v>
      </c>
      <c r="B4083" s="2">
        <v>3.79</v>
      </c>
      <c r="C4083" s="2">
        <v>4.4000000000000004</v>
      </c>
      <c r="D4083">
        <f t="shared" si="67"/>
        <v>2008</v>
      </c>
    </row>
    <row r="4084" spans="1:4" x14ac:dyDescent="0.35">
      <c r="A4084" s="3">
        <v>39686</v>
      </c>
      <c r="B4084" s="2">
        <v>3.79</v>
      </c>
      <c r="C4084" s="2">
        <v>4.4000000000000004</v>
      </c>
      <c r="D4084">
        <f t="shared" si="67"/>
        <v>2008</v>
      </c>
    </row>
    <row r="4085" spans="1:4" x14ac:dyDescent="0.35">
      <c r="A4085" s="3">
        <v>39687</v>
      </c>
      <c r="B4085" s="2">
        <v>3.77</v>
      </c>
      <c r="C4085" s="2">
        <v>4.38</v>
      </c>
      <c r="D4085">
        <f t="shared" si="67"/>
        <v>2008</v>
      </c>
    </row>
    <row r="4086" spans="1:4" x14ac:dyDescent="0.35">
      <c r="A4086" s="3">
        <v>39688</v>
      </c>
      <c r="B4086" s="2">
        <v>3.79</v>
      </c>
      <c r="C4086" s="2">
        <v>4.38</v>
      </c>
      <c r="D4086">
        <f t="shared" si="67"/>
        <v>2008</v>
      </c>
    </row>
    <row r="4087" spans="1:4" x14ac:dyDescent="0.35">
      <c r="A4087" s="3">
        <v>39689</v>
      </c>
      <c r="B4087" s="2">
        <v>3.83</v>
      </c>
      <c r="C4087" s="2">
        <v>4.43</v>
      </c>
      <c r="D4087">
        <f t="shared" si="67"/>
        <v>2008</v>
      </c>
    </row>
    <row r="4088" spans="1:4" x14ac:dyDescent="0.35">
      <c r="A4088" s="3">
        <v>39692</v>
      </c>
      <c r="B4088" s="2" t="s">
        <v>9</v>
      </c>
      <c r="C4088" s="2" t="s">
        <v>9</v>
      </c>
      <c r="D4088">
        <f t="shared" si="67"/>
        <v>2008</v>
      </c>
    </row>
    <row r="4089" spans="1:4" x14ac:dyDescent="0.35">
      <c r="A4089" s="3">
        <v>39693</v>
      </c>
      <c r="B4089" s="2">
        <v>3.74</v>
      </c>
      <c r="C4089" s="2">
        <v>4.3600000000000003</v>
      </c>
      <c r="D4089">
        <f t="shared" si="67"/>
        <v>2008</v>
      </c>
    </row>
    <row r="4090" spans="1:4" x14ac:dyDescent="0.35">
      <c r="A4090" s="3">
        <v>39694</v>
      </c>
      <c r="B4090" s="2">
        <v>3.71</v>
      </c>
      <c r="C4090" s="2">
        <v>4.32</v>
      </c>
      <c r="D4090">
        <f t="shared" si="67"/>
        <v>2008</v>
      </c>
    </row>
    <row r="4091" spans="1:4" x14ac:dyDescent="0.35">
      <c r="A4091" s="3">
        <v>39695</v>
      </c>
      <c r="B4091" s="2">
        <v>3.64</v>
      </c>
      <c r="C4091" s="2">
        <v>4.2699999999999996</v>
      </c>
      <c r="D4091">
        <f t="shared" si="67"/>
        <v>2008</v>
      </c>
    </row>
    <row r="4092" spans="1:4" x14ac:dyDescent="0.35">
      <c r="A4092" s="3">
        <v>39696</v>
      </c>
      <c r="B4092" s="2">
        <v>3.66</v>
      </c>
      <c r="C4092" s="2">
        <v>4.2699999999999996</v>
      </c>
      <c r="D4092">
        <f t="shared" si="67"/>
        <v>2008</v>
      </c>
    </row>
    <row r="4093" spans="1:4" x14ac:dyDescent="0.35">
      <c r="A4093" s="3">
        <v>39699</v>
      </c>
      <c r="B4093" s="2">
        <v>3.66</v>
      </c>
      <c r="C4093" s="2">
        <v>4.26</v>
      </c>
      <c r="D4093">
        <f t="shared" si="67"/>
        <v>2008</v>
      </c>
    </row>
    <row r="4094" spans="1:4" x14ac:dyDescent="0.35">
      <c r="A4094" s="3">
        <v>39700</v>
      </c>
      <c r="B4094" s="2">
        <v>3.62</v>
      </c>
      <c r="C4094" s="2">
        <v>4.2</v>
      </c>
      <c r="D4094">
        <f t="shared" si="67"/>
        <v>2008</v>
      </c>
    </row>
    <row r="4095" spans="1:4" x14ac:dyDescent="0.35">
      <c r="A4095" s="3">
        <v>39701</v>
      </c>
      <c r="B4095" s="2">
        <v>3.65</v>
      </c>
      <c r="C4095" s="2">
        <v>4.2300000000000004</v>
      </c>
      <c r="D4095">
        <f t="shared" si="67"/>
        <v>2008</v>
      </c>
    </row>
    <row r="4096" spans="1:4" x14ac:dyDescent="0.35">
      <c r="A4096" s="3">
        <v>39702</v>
      </c>
      <c r="B4096" s="2">
        <v>3.64</v>
      </c>
      <c r="C4096" s="2">
        <v>4.2</v>
      </c>
      <c r="D4096">
        <f t="shared" si="67"/>
        <v>2008</v>
      </c>
    </row>
    <row r="4097" spans="1:4" x14ac:dyDescent="0.35">
      <c r="A4097" s="3">
        <v>39703</v>
      </c>
      <c r="B4097" s="2">
        <v>3.74</v>
      </c>
      <c r="C4097" s="2">
        <v>4.32</v>
      </c>
      <c r="D4097">
        <f t="shared" si="67"/>
        <v>2008</v>
      </c>
    </row>
    <row r="4098" spans="1:4" x14ac:dyDescent="0.35">
      <c r="A4098" s="3">
        <v>39706</v>
      </c>
      <c r="B4098" s="2">
        <v>3.47</v>
      </c>
      <c r="C4098" s="2">
        <v>4.12</v>
      </c>
      <c r="D4098">
        <f t="shared" si="67"/>
        <v>2008</v>
      </c>
    </row>
    <row r="4099" spans="1:4" x14ac:dyDescent="0.35">
      <c r="A4099" s="3">
        <v>39707</v>
      </c>
      <c r="B4099" s="2">
        <v>3.48</v>
      </c>
      <c r="C4099" s="2">
        <v>4.08</v>
      </c>
      <c r="D4099">
        <f t="shared" si="67"/>
        <v>2008</v>
      </c>
    </row>
    <row r="4100" spans="1:4" x14ac:dyDescent="0.35">
      <c r="A4100" s="3">
        <v>39708</v>
      </c>
      <c r="B4100" s="2">
        <v>3.41</v>
      </c>
      <c r="C4100" s="2">
        <v>4.08</v>
      </c>
      <c r="D4100">
        <f t="shared" ref="D4100:D4163" si="68">YEAR(A4100)</f>
        <v>2008</v>
      </c>
    </row>
    <row r="4101" spans="1:4" x14ac:dyDescent="0.35">
      <c r="A4101" s="3">
        <v>39709</v>
      </c>
      <c r="B4101" s="2">
        <v>3.54</v>
      </c>
      <c r="C4101" s="2">
        <v>4.1399999999999997</v>
      </c>
      <c r="D4101">
        <f t="shared" si="68"/>
        <v>2008</v>
      </c>
    </row>
    <row r="4102" spans="1:4" x14ac:dyDescent="0.35">
      <c r="A4102" s="3">
        <v>39710</v>
      </c>
      <c r="B4102" s="2">
        <v>3.78</v>
      </c>
      <c r="C4102" s="2">
        <v>4.3600000000000003</v>
      </c>
      <c r="D4102">
        <f t="shared" si="68"/>
        <v>2008</v>
      </c>
    </row>
    <row r="4103" spans="1:4" x14ac:dyDescent="0.35">
      <c r="A4103" s="3">
        <v>39713</v>
      </c>
      <c r="B4103" s="2">
        <v>3.83</v>
      </c>
      <c r="C4103" s="2">
        <v>4.41</v>
      </c>
      <c r="D4103">
        <f t="shared" si="68"/>
        <v>2008</v>
      </c>
    </row>
    <row r="4104" spans="1:4" x14ac:dyDescent="0.35">
      <c r="A4104" s="3">
        <v>39714</v>
      </c>
      <c r="B4104" s="2">
        <v>3.85</v>
      </c>
      <c r="C4104" s="2">
        <v>4.43</v>
      </c>
      <c r="D4104">
        <f t="shared" si="68"/>
        <v>2008</v>
      </c>
    </row>
    <row r="4105" spans="1:4" x14ac:dyDescent="0.35">
      <c r="A4105" s="3">
        <v>39715</v>
      </c>
      <c r="B4105" s="2">
        <v>3.8</v>
      </c>
      <c r="C4105" s="2">
        <v>4.4000000000000004</v>
      </c>
      <c r="D4105">
        <f t="shared" si="68"/>
        <v>2008</v>
      </c>
    </row>
    <row r="4106" spans="1:4" x14ac:dyDescent="0.35">
      <c r="A4106" s="3">
        <v>39716</v>
      </c>
      <c r="B4106" s="2">
        <v>3.88</v>
      </c>
      <c r="C4106" s="2">
        <v>4.4000000000000004</v>
      </c>
      <c r="D4106">
        <f t="shared" si="68"/>
        <v>2008</v>
      </c>
    </row>
    <row r="4107" spans="1:4" x14ac:dyDescent="0.35">
      <c r="A4107" s="3">
        <v>39717</v>
      </c>
      <c r="B4107" s="2">
        <v>3.85</v>
      </c>
      <c r="C4107" s="2">
        <v>4.3600000000000003</v>
      </c>
      <c r="D4107">
        <f t="shared" si="68"/>
        <v>2008</v>
      </c>
    </row>
    <row r="4108" spans="1:4" x14ac:dyDescent="0.35">
      <c r="A4108" s="3">
        <v>39720</v>
      </c>
      <c r="B4108" s="2">
        <v>3.61</v>
      </c>
      <c r="C4108" s="2">
        <v>4.13</v>
      </c>
      <c r="D4108">
        <f t="shared" si="68"/>
        <v>2008</v>
      </c>
    </row>
    <row r="4109" spans="1:4" x14ac:dyDescent="0.35">
      <c r="A4109" s="3">
        <v>39721</v>
      </c>
      <c r="B4109" s="2">
        <v>3.85</v>
      </c>
      <c r="C4109" s="2">
        <v>4.3099999999999996</v>
      </c>
      <c r="D4109">
        <f t="shared" si="68"/>
        <v>2008</v>
      </c>
    </row>
    <row r="4110" spans="1:4" x14ac:dyDescent="0.35">
      <c r="A4110" s="3">
        <v>39722</v>
      </c>
      <c r="B4110" s="2">
        <v>3.77</v>
      </c>
      <c r="C4110" s="2">
        <v>4.22</v>
      </c>
      <c r="D4110">
        <f t="shared" si="68"/>
        <v>2008</v>
      </c>
    </row>
    <row r="4111" spans="1:4" x14ac:dyDescent="0.35">
      <c r="A4111" s="3">
        <v>39723</v>
      </c>
      <c r="B4111" s="2">
        <v>3.66</v>
      </c>
      <c r="C4111" s="2">
        <v>4.16</v>
      </c>
      <c r="D4111">
        <f t="shared" si="68"/>
        <v>2008</v>
      </c>
    </row>
    <row r="4112" spans="1:4" x14ac:dyDescent="0.35">
      <c r="A4112" s="3">
        <v>39724</v>
      </c>
      <c r="B4112" s="2">
        <v>3.63</v>
      </c>
      <c r="C4112" s="2">
        <v>4.1100000000000003</v>
      </c>
      <c r="D4112">
        <f t="shared" si="68"/>
        <v>2008</v>
      </c>
    </row>
    <row r="4113" spans="1:4" x14ac:dyDescent="0.35">
      <c r="A4113" s="3">
        <v>39727</v>
      </c>
      <c r="B4113" s="2">
        <v>3.48</v>
      </c>
      <c r="C4113" s="2">
        <v>3.99</v>
      </c>
      <c r="D4113">
        <f t="shared" si="68"/>
        <v>2008</v>
      </c>
    </row>
    <row r="4114" spans="1:4" x14ac:dyDescent="0.35">
      <c r="A4114" s="3">
        <v>39728</v>
      </c>
      <c r="B4114" s="2">
        <v>3.5</v>
      </c>
      <c r="C4114" s="2">
        <v>4.01</v>
      </c>
      <c r="D4114">
        <f t="shared" si="68"/>
        <v>2008</v>
      </c>
    </row>
    <row r="4115" spans="1:4" x14ac:dyDescent="0.35">
      <c r="A4115" s="3">
        <v>39729</v>
      </c>
      <c r="B4115" s="2">
        <v>3.72</v>
      </c>
      <c r="C4115" s="2">
        <v>4.09</v>
      </c>
      <c r="D4115">
        <f t="shared" si="68"/>
        <v>2008</v>
      </c>
    </row>
    <row r="4116" spans="1:4" x14ac:dyDescent="0.35">
      <c r="A4116" s="3">
        <v>39730</v>
      </c>
      <c r="B4116" s="2">
        <v>3.84</v>
      </c>
      <c r="C4116" s="2">
        <v>4.1399999999999997</v>
      </c>
      <c r="D4116">
        <f t="shared" si="68"/>
        <v>2008</v>
      </c>
    </row>
    <row r="4117" spans="1:4" x14ac:dyDescent="0.35">
      <c r="A4117" s="3">
        <v>39731</v>
      </c>
      <c r="B4117" s="2">
        <v>3.89</v>
      </c>
      <c r="C4117" s="2">
        <v>4.1500000000000004</v>
      </c>
      <c r="D4117">
        <f t="shared" si="68"/>
        <v>2008</v>
      </c>
    </row>
    <row r="4118" spans="1:4" x14ac:dyDescent="0.35">
      <c r="A4118" s="3">
        <v>39734</v>
      </c>
      <c r="B4118" s="2" t="s">
        <v>9</v>
      </c>
      <c r="C4118" s="2" t="s">
        <v>9</v>
      </c>
      <c r="D4118">
        <f t="shared" si="68"/>
        <v>2008</v>
      </c>
    </row>
    <row r="4119" spans="1:4" x14ac:dyDescent="0.35">
      <c r="A4119" s="3">
        <v>39735</v>
      </c>
      <c r="B4119" s="2">
        <v>4.08</v>
      </c>
      <c r="C4119" s="2">
        <v>4.2699999999999996</v>
      </c>
      <c r="D4119">
        <f t="shared" si="68"/>
        <v>2008</v>
      </c>
    </row>
    <row r="4120" spans="1:4" x14ac:dyDescent="0.35">
      <c r="A4120" s="3">
        <v>39736</v>
      </c>
      <c r="B4120" s="2">
        <v>4.04</v>
      </c>
      <c r="C4120" s="2">
        <v>4.25</v>
      </c>
      <c r="D4120">
        <f t="shared" si="68"/>
        <v>2008</v>
      </c>
    </row>
    <row r="4121" spans="1:4" x14ac:dyDescent="0.35">
      <c r="A4121" s="3">
        <v>39737</v>
      </c>
      <c r="B4121" s="2">
        <v>3.99</v>
      </c>
      <c r="C4121" s="2">
        <v>4.25</v>
      </c>
      <c r="D4121">
        <f t="shared" si="68"/>
        <v>2008</v>
      </c>
    </row>
    <row r="4122" spans="1:4" x14ac:dyDescent="0.35">
      <c r="A4122" s="3">
        <v>39738</v>
      </c>
      <c r="B4122" s="2">
        <v>3.98</v>
      </c>
      <c r="C4122" s="2">
        <v>4.32</v>
      </c>
      <c r="D4122">
        <f t="shared" si="68"/>
        <v>2008</v>
      </c>
    </row>
    <row r="4123" spans="1:4" x14ac:dyDescent="0.35">
      <c r="A4123" s="3">
        <v>39741</v>
      </c>
      <c r="B4123" s="2">
        <v>3.91</v>
      </c>
      <c r="C4123" s="2">
        <v>4.26</v>
      </c>
      <c r="D4123">
        <f t="shared" si="68"/>
        <v>2008</v>
      </c>
    </row>
    <row r="4124" spans="1:4" x14ac:dyDescent="0.35">
      <c r="A4124" s="3">
        <v>39742</v>
      </c>
      <c r="B4124" s="2">
        <v>3.76</v>
      </c>
      <c r="C4124" s="2">
        <v>4.2</v>
      </c>
      <c r="D4124">
        <f t="shared" si="68"/>
        <v>2008</v>
      </c>
    </row>
    <row r="4125" spans="1:4" x14ac:dyDescent="0.35">
      <c r="A4125" s="3">
        <v>39743</v>
      </c>
      <c r="B4125" s="2">
        <v>3.65</v>
      </c>
      <c r="C4125" s="2">
        <v>4.07</v>
      </c>
      <c r="D4125">
        <f t="shared" si="68"/>
        <v>2008</v>
      </c>
    </row>
    <row r="4126" spans="1:4" x14ac:dyDescent="0.35">
      <c r="A4126" s="3">
        <v>39744</v>
      </c>
      <c r="B4126" s="2">
        <v>3.63</v>
      </c>
      <c r="C4126" s="2">
        <v>3.99</v>
      </c>
      <c r="D4126">
        <f t="shared" si="68"/>
        <v>2008</v>
      </c>
    </row>
    <row r="4127" spans="1:4" x14ac:dyDescent="0.35">
      <c r="A4127" s="3">
        <v>39745</v>
      </c>
      <c r="B4127" s="2">
        <v>3.76</v>
      </c>
      <c r="C4127" s="2">
        <v>4.1100000000000003</v>
      </c>
      <c r="D4127">
        <f t="shared" si="68"/>
        <v>2008</v>
      </c>
    </row>
    <row r="4128" spans="1:4" x14ac:dyDescent="0.35">
      <c r="A4128" s="3">
        <v>39748</v>
      </c>
      <c r="B4128" s="2">
        <v>3.79</v>
      </c>
      <c r="C4128" s="2">
        <v>4.12</v>
      </c>
      <c r="D4128">
        <f t="shared" si="68"/>
        <v>2008</v>
      </c>
    </row>
    <row r="4129" spans="1:4" x14ac:dyDescent="0.35">
      <c r="A4129" s="3">
        <v>39749</v>
      </c>
      <c r="B4129" s="2">
        <v>3.89</v>
      </c>
      <c r="C4129" s="2">
        <v>4.1900000000000004</v>
      </c>
      <c r="D4129">
        <f t="shared" si="68"/>
        <v>2008</v>
      </c>
    </row>
    <row r="4130" spans="1:4" x14ac:dyDescent="0.35">
      <c r="A4130" s="3">
        <v>39750</v>
      </c>
      <c r="B4130" s="2">
        <v>3.93</v>
      </c>
      <c r="C4130" s="2">
        <v>4.26</v>
      </c>
      <c r="D4130">
        <f t="shared" si="68"/>
        <v>2008</v>
      </c>
    </row>
    <row r="4131" spans="1:4" x14ac:dyDescent="0.35">
      <c r="A4131" s="3">
        <v>39751</v>
      </c>
      <c r="B4131" s="2">
        <v>4</v>
      </c>
      <c r="C4131" s="2">
        <v>4.3</v>
      </c>
      <c r="D4131">
        <f t="shared" si="68"/>
        <v>2008</v>
      </c>
    </row>
    <row r="4132" spans="1:4" x14ac:dyDescent="0.35">
      <c r="A4132" s="3">
        <v>39752</v>
      </c>
      <c r="B4132" s="2">
        <v>4.01</v>
      </c>
      <c r="C4132" s="2">
        <v>4.3499999999999996</v>
      </c>
      <c r="D4132">
        <f t="shared" si="68"/>
        <v>2008</v>
      </c>
    </row>
    <row r="4133" spans="1:4" x14ac:dyDescent="0.35">
      <c r="A4133" s="3">
        <v>39755</v>
      </c>
      <c r="B4133" s="2">
        <v>3.96</v>
      </c>
      <c r="C4133" s="2">
        <v>4.33</v>
      </c>
      <c r="D4133">
        <f t="shared" si="68"/>
        <v>2008</v>
      </c>
    </row>
    <row r="4134" spans="1:4" x14ac:dyDescent="0.35">
      <c r="A4134" s="3">
        <v>39756</v>
      </c>
      <c r="B4134" s="2">
        <v>3.81</v>
      </c>
      <c r="C4134" s="2">
        <v>4.2</v>
      </c>
      <c r="D4134">
        <f t="shared" si="68"/>
        <v>2008</v>
      </c>
    </row>
    <row r="4135" spans="1:4" x14ac:dyDescent="0.35">
      <c r="A4135" s="3">
        <v>39757</v>
      </c>
      <c r="B4135" s="2">
        <v>3.73</v>
      </c>
      <c r="C4135" s="2">
        <v>4.13</v>
      </c>
      <c r="D4135">
        <f t="shared" si="68"/>
        <v>2008</v>
      </c>
    </row>
    <row r="4136" spans="1:4" x14ac:dyDescent="0.35">
      <c r="A4136" s="3">
        <v>39758</v>
      </c>
      <c r="B4136" s="2">
        <v>3.75</v>
      </c>
      <c r="C4136" s="2">
        <v>4.1900000000000004</v>
      </c>
      <c r="D4136">
        <f t="shared" si="68"/>
        <v>2008</v>
      </c>
    </row>
    <row r="4137" spans="1:4" x14ac:dyDescent="0.35">
      <c r="A4137" s="3">
        <v>39759</v>
      </c>
      <c r="B4137" s="2">
        <v>3.83</v>
      </c>
      <c r="C4137" s="2">
        <v>4.25</v>
      </c>
      <c r="D4137">
        <f t="shared" si="68"/>
        <v>2008</v>
      </c>
    </row>
    <row r="4138" spans="1:4" x14ac:dyDescent="0.35">
      <c r="A4138" s="3">
        <v>39762</v>
      </c>
      <c r="B4138" s="2">
        <v>3.82</v>
      </c>
      <c r="C4138" s="2">
        <v>4.21</v>
      </c>
      <c r="D4138">
        <f t="shared" si="68"/>
        <v>2008</v>
      </c>
    </row>
    <row r="4139" spans="1:4" x14ac:dyDescent="0.35">
      <c r="A4139" s="3">
        <v>39763</v>
      </c>
      <c r="B4139" s="2" t="s">
        <v>9</v>
      </c>
      <c r="C4139" s="2" t="s">
        <v>9</v>
      </c>
      <c r="D4139">
        <f t="shared" si="68"/>
        <v>2008</v>
      </c>
    </row>
    <row r="4140" spans="1:4" x14ac:dyDescent="0.35">
      <c r="A4140" s="3">
        <v>39764</v>
      </c>
      <c r="B4140" s="2">
        <v>3.75</v>
      </c>
      <c r="C4140" s="2">
        <v>4.17</v>
      </c>
      <c r="D4140">
        <f t="shared" si="68"/>
        <v>2008</v>
      </c>
    </row>
    <row r="4141" spans="1:4" x14ac:dyDescent="0.35">
      <c r="A4141" s="3">
        <v>39765</v>
      </c>
      <c r="B4141" s="2">
        <v>3.84</v>
      </c>
      <c r="C4141" s="2">
        <v>4.34</v>
      </c>
      <c r="D4141">
        <f t="shared" si="68"/>
        <v>2008</v>
      </c>
    </row>
    <row r="4142" spans="1:4" x14ac:dyDescent="0.35">
      <c r="A4142" s="3">
        <v>39766</v>
      </c>
      <c r="B4142" s="2">
        <v>3.72</v>
      </c>
      <c r="C4142" s="2">
        <v>4.22</v>
      </c>
      <c r="D4142">
        <f t="shared" si="68"/>
        <v>2008</v>
      </c>
    </row>
    <row r="4143" spans="1:4" x14ac:dyDescent="0.35">
      <c r="A4143" s="3">
        <v>39769</v>
      </c>
      <c r="B4143" s="2">
        <v>3.68</v>
      </c>
      <c r="C4143" s="2">
        <v>4.2</v>
      </c>
      <c r="D4143">
        <f t="shared" si="68"/>
        <v>2008</v>
      </c>
    </row>
    <row r="4144" spans="1:4" x14ac:dyDescent="0.35">
      <c r="A4144" s="3">
        <v>39770</v>
      </c>
      <c r="B4144" s="2">
        <v>3.53</v>
      </c>
      <c r="C4144" s="2">
        <v>4.1399999999999997</v>
      </c>
      <c r="D4144">
        <f t="shared" si="68"/>
        <v>2008</v>
      </c>
    </row>
    <row r="4145" spans="1:4" x14ac:dyDescent="0.35">
      <c r="A4145" s="3">
        <v>39771</v>
      </c>
      <c r="B4145" s="2">
        <v>3.38</v>
      </c>
      <c r="C4145" s="2">
        <v>3.96</v>
      </c>
      <c r="D4145">
        <f t="shared" si="68"/>
        <v>2008</v>
      </c>
    </row>
    <row r="4146" spans="1:4" x14ac:dyDescent="0.35">
      <c r="A4146" s="3">
        <v>39772</v>
      </c>
      <c r="B4146" s="2">
        <v>3.1</v>
      </c>
      <c r="C4146" s="2">
        <v>3.64</v>
      </c>
      <c r="D4146">
        <f t="shared" si="68"/>
        <v>2008</v>
      </c>
    </row>
    <row r="4147" spans="1:4" x14ac:dyDescent="0.35">
      <c r="A4147" s="3">
        <v>39773</v>
      </c>
      <c r="B4147" s="2">
        <v>3.2</v>
      </c>
      <c r="C4147" s="2">
        <v>3.7</v>
      </c>
      <c r="D4147">
        <f t="shared" si="68"/>
        <v>2008</v>
      </c>
    </row>
    <row r="4148" spans="1:4" x14ac:dyDescent="0.35">
      <c r="A4148" s="3">
        <v>39776</v>
      </c>
      <c r="B4148" s="2">
        <v>3.35</v>
      </c>
      <c r="C4148" s="2">
        <v>3.78</v>
      </c>
      <c r="D4148">
        <f t="shared" si="68"/>
        <v>2008</v>
      </c>
    </row>
    <row r="4149" spans="1:4" x14ac:dyDescent="0.35">
      <c r="A4149" s="3">
        <v>39777</v>
      </c>
      <c r="B4149" s="2">
        <v>3.11</v>
      </c>
      <c r="C4149" s="2">
        <v>3.63</v>
      </c>
      <c r="D4149">
        <f t="shared" si="68"/>
        <v>2008</v>
      </c>
    </row>
    <row r="4150" spans="1:4" x14ac:dyDescent="0.35">
      <c r="A4150" s="3">
        <v>39778</v>
      </c>
      <c r="B4150" s="2">
        <v>2.99</v>
      </c>
      <c r="C4150" s="2">
        <v>3.54</v>
      </c>
      <c r="D4150">
        <f t="shared" si="68"/>
        <v>2008</v>
      </c>
    </row>
    <row r="4151" spans="1:4" x14ac:dyDescent="0.35">
      <c r="A4151" s="3">
        <v>39779</v>
      </c>
      <c r="B4151" s="2" t="s">
        <v>9</v>
      </c>
      <c r="C4151" s="2" t="s">
        <v>9</v>
      </c>
      <c r="D4151">
        <f t="shared" si="68"/>
        <v>2008</v>
      </c>
    </row>
    <row r="4152" spans="1:4" x14ac:dyDescent="0.35">
      <c r="A4152" s="3">
        <v>39780</v>
      </c>
      <c r="B4152" s="2">
        <v>2.93</v>
      </c>
      <c r="C4152" s="2">
        <v>3.45</v>
      </c>
      <c r="D4152">
        <f t="shared" si="68"/>
        <v>2008</v>
      </c>
    </row>
    <row r="4153" spans="1:4" x14ac:dyDescent="0.35">
      <c r="A4153" s="3">
        <v>39783</v>
      </c>
      <c r="B4153" s="2">
        <v>2.72</v>
      </c>
      <c r="C4153" s="2">
        <v>3.22</v>
      </c>
      <c r="D4153">
        <f t="shared" si="68"/>
        <v>2008</v>
      </c>
    </row>
    <row r="4154" spans="1:4" x14ac:dyDescent="0.35">
      <c r="A4154" s="3">
        <v>39784</v>
      </c>
      <c r="B4154" s="2">
        <v>2.68</v>
      </c>
      <c r="C4154" s="2">
        <v>3.18</v>
      </c>
      <c r="D4154">
        <f t="shared" si="68"/>
        <v>2008</v>
      </c>
    </row>
    <row r="4155" spans="1:4" x14ac:dyDescent="0.35">
      <c r="A4155" s="3">
        <v>39785</v>
      </c>
      <c r="B4155" s="2">
        <v>2.67</v>
      </c>
      <c r="C4155" s="2">
        <v>3.17</v>
      </c>
      <c r="D4155">
        <f t="shared" si="68"/>
        <v>2008</v>
      </c>
    </row>
    <row r="4156" spans="1:4" x14ac:dyDescent="0.35">
      <c r="A4156" s="3">
        <v>39786</v>
      </c>
      <c r="B4156" s="2">
        <v>2.5499999999999998</v>
      </c>
      <c r="C4156" s="2">
        <v>3.06</v>
      </c>
      <c r="D4156">
        <f t="shared" si="68"/>
        <v>2008</v>
      </c>
    </row>
    <row r="4157" spans="1:4" x14ac:dyDescent="0.35">
      <c r="A4157" s="3">
        <v>39787</v>
      </c>
      <c r="B4157" s="2">
        <v>2.67</v>
      </c>
      <c r="C4157" s="2">
        <v>3.11</v>
      </c>
      <c r="D4157">
        <f t="shared" si="68"/>
        <v>2008</v>
      </c>
    </row>
    <row r="4158" spans="1:4" x14ac:dyDescent="0.35">
      <c r="A4158" s="3">
        <v>39790</v>
      </c>
      <c r="B4158" s="2">
        <v>2.77</v>
      </c>
      <c r="C4158" s="2">
        <v>3.16</v>
      </c>
      <c r="D4158">
        <f t="shared" si="68"/>
        <v>2008</v>
      </c>
    </row>
    <row r="4159" spans="1:4" x14ac:dyDescent="0.35">
      <c r="A4159" s="3">
        <v>39791</v>
      </c>
      <c r="B4159" s="2">
        <v>2.67</v>
      </c>
      <c r="C4159" s="2">
        <v>3.06</v>
      </c>
      <c r="D4159">
        <f t="shared" si="68"/>
        <v>2008</v>
      </c>
    </row>
    <row r="4160" spans="1:4" x14ac:dyDescent="0.35">
      <c r="A4160" s="3">
        <v>39792</v>
      </c>
      <c r="B4160" s="2">
        <v>2.69</v>
      </c>
      <c r="C4160" s="2">
        <v>3.09</v>
      </c>
      <c r="D4160">
        <f t="shared" si="68"/>
        <v>2008</v>
      </c>
    </row>
    <row r="4161" spans="1:4" x14ac:dyDescent="0.35">
      <c r="A4161" s="3">
        <v>39793</v>
      </c>
      <c r="B4161" s="2">
        <v>2.64</v>
      </c>
      <c r="C4161" s="2">
        <v>3.07</v>
      </c>
      <c r="D4161">
        <f t="shared" si="68"/>
        <v>2008</v>
      </c>
    </row>
    <row r="4162" spans="1:4" x14ac:dyDescent="0.35">
      <c r="A4162" s="3">
        <v>39794</v>
      </c>
      <c r="B4162" s="2">
        <v>2.6</v>
      </c>
      <c r="C4162" s="2">
        <v>3.07</v>
      </c>
      <c r="D4162">
        <f t="shared" si="68"/>
        <v>2008</v>
      </c>
    </row>
    <row r="4163" spans="1:4" x14ac:dyDescent="0.35">
      <c r="A4163" s="3">
        <v>39797</v>
      </c>
      <c r="B4163" s="2">
        <v>2.5299999999999998</v>
      </c>
      <c r="C4163" s="2">
        <v>2.98</v>
      </c>
      <c r="D4163">
        <f t="shared" si="68"/>
        <v>2008</v>
      </c>
    </row>
    <row r="4164" spans="1:4" x14ac:dyDescent="0.35">
      <c r="A4164" s="3">
        <v>39798</v>
      </c>
      <c r="B4164" s="2">
        <v>2.37</v>
      </c>
      <c r="C4164" s="2">
        <v>2.86</v>
      </c>
      <c r="D4164">
        <f t="shared" ref="D4164:D4227" si="69">YEAR(A4164)</f>
        <v>2008</v>
      </c>
    </row>
    <row r="4165" spans="1:4" x14ac:dyDescent="0.35">
      <c r="A4165" s="3">
        <v>39799</v>
      </c>
      <c r="B4165" s="2">
        <v>2.2000000000000002</v>
      </c>
      <c r="C4165" s="2">
        <v>2.66</v>
      </c>
      <c r="D4165">
        <f t="shared" si="69"/>
        <v>2008</v>
      </c>
    </row>
    <row r="4166" spans="1:4" x14ac:dyDescent="0.35">
      <c r="A4166" s="3">
        <v>39800</v>
      </c>
      <c r="B4166" s="2">
        <v>2.08</v>
      </c>
      <c r="C4166" s="2">
        <v>2.5299999999999998</v>
      </c>
      <c r="D4166">
        <f t="shared" si="69"/>
        <v>2008</v>
      </c>
    </row>
    <row r="4167" spans="1:4" x14ac:dyDescent="0.35">
      <c r="A4167" s="3">
        <v>39801</v>
      </c>
      <c r="B4167" s="2">
        <v>2.13</v>
      </c>
      <c r="C4167" s="2">
        <v>2.5499999999999998</v>
      </c>
      <c r="D4167">
        <f t="shared" si="69"/>
        <v>2008</v>
      </c>
    </row>
    <row r="4168" spans="1:4" x14ac:dyDescent="0.35">
      <c r="A4168" s="3">
        <v>39804</v>
      </c>
      <c r="B4168" s="2">
        <v>2.16</v>
      </c>
      <c r="C4168" s="2">
        <v>2.6</v>
      </c>
      <c r="D4168">
        <f t="shared" si="69"/>
        <v>2008</v>
      </c>
    </row>
    <row r="4169" spans="1:4" x14ac:dyDescent="0.35">
      <c r="A4169" s="3">
        <v>39805</v>
      </c>
      <c r="B4169" s="2">
        <v>2.1800000000000002</v>
      </c>
      <c r="C4169" s="2">
        <v>2.63</v>
      </c>
      <c r="D4169">
        <f t="shared" si="69"/>
        <v>2008</v>
      </c>
    </row>
    <row r="4170" spans="1:4" x14ac:dyDescent="0.35">
      <c r="A4170" s="3">
        <v>39806</v>
      </c>
      <c r="B4170" s="2">
        <v>2.2000000000000002</v>
      </c>
      <c r="C4170" s="2">
        <v>2.63</v>
      </c>
      <c r="D4170">
        <f t="shared" si="69"/>
        <v>2008</v>
      </c>
    </row>
    <row r="4171" spans="1:4" x14ac:dyDescent="0.35">
      <c r="A4171" s="3">
        <v>39807</v>
      </c>
      <c r="B4171" s="2" t="s">
        <v>9</v>
      </c>
      <c r="C4171" s="2" t="s">
        <v>9</v>
      </c>
      <c r="D4171">
        <f t="shared" si="69"/>
        <v>2008</v>
      </c>
    </row>
    <row r="4172" spans="1:4" x14ac:dyDescent="0.35">
      <c r="A4172" s="3">
        <v>39808</v>
      </c>
      <c r="B4172" s="2">
        <v>2.16</v>
      </c>
      <c r="C4172" s="2">
        <v>2.61</v>
      </c>
      <c r="D4172">
        <f t="shared" si="69"/>
        <v>2008</v>
      </c>
    </row>
    <row r="4173" spans="1:4" x14ac:dyDescent="0.35">
      <c r="A4173" s="3">
        <v>39811</v>
      </c>
      <c r="B4173" s="2">
        <v>2.13</v>
      </c>
      <c r="C4173" s="2">
        <v>2.63</v>
      </c>
      <c r="D4173">
        <f t="shared" si="69"/>
        <v>2008</v>
      </c>
    </row>
    <row r="4174" spans="1:4" x14ac:dyDescent="0.35">
      <c r="A4174" s="3">
        <v>39812</v>
      </c>
      <c r="B4174" s="2">
        <v>2.11</v>
      </c>
      <c r="C4174" s="2">
        <v>2.58</v>
      </c>
      <c r="D4174">
        <f t="shared" si="69"/>
        <v>2008</v>
      </c>
    </row>
    <row r="4175" spans="1:4" x14ac:dyDescent="0.35">
      <c r="A4175" s="3">
        <v>39813</v>
      </c>
      <c r="B4175" s="2">
        <v>2.25</v>
      </c>
      <c r="C4175" s="2">
        <v>2.69</v>
      </c>
      <c r="D4175">
        <f t="shared" si="69"/>
        <v>2008</v>
      </c>
    </row>
    <row r="4176" spans="1:4" x14ac:dyDescent="0.35">
      <c r="A4176" s="3">
        <v>39814</v>
      </c>
      <c r="B4176" s="2" t="s">
        <v>9</v>
      </c>
      <c r="C4176" s="2" t="s">
        <v>9</v>
      </c>
      <c r="D4176">
        <f t="shared" si="69"/>
        <v>2009</v>
      </c>
    </row>
    <row r="4177" spans="1:4" x14ac:dyDescent="0.35">
      <c r="A4177" s="3">
        <v>39815</v>
      </c>
      <c r="B4177" s="2">
        <v>2.46</v>
      </c>
      <c r="C4177" s="2">
        <v>2.83</v>
      </c>
      <c r="D4177">
        <f t="shared" si="69"/>
        <v>2009</v>
      </c>
    </row>
    <row r="4178" spans="1:4" x14ac:dyDescent="0.35">
      <c r="A4178" s="3">
        <v>39818</v>
      </c>
      <c r="B4178" s="2">
        <v>2.4900000000000002</v>
      </c>
      <c r="C4178" s="2">
        <v>3</v>
      </c>
      <c r="D4178">
        <f t="shared" si="69"/>
        <v>2009</v>
      </c>
    </row>
    <row r="4179" spans="1:4" x14ac:dyDescent="0.35">
      <c r="A4179" s="3">
        <v>39819</v>
      </c>
      <c r="B4179" s="2">
        <v>2.5099999999999998</v>
      </c>
      <c r="C4179" s="2">
        <v>3.04</v>
      </c>
      <c r="D4179">
        <f t="shared" si="69"/>
        <v>2009</v>
      </c>
    </row>
    <row r="4180" spans="1:4" x14ac:dyDescent="0.35">
      <c r="A4180" s="3">
        <v>39820</v>
      </c>
      <c r="B4180" s="2">
        <v>2.52</v>
      </c>
      <c r="C4180" s="2">
        <v>3.05</v>
      </c>
      <c r="D4180">
        <f t="shared" si="69"/>
        <v>2009</v>
      </c>
    </row>
    <row r="4181" spans="1:4" x14ac:dyDescent="0.35">
      <c r="A4181" s="3">
        <v>39821</v>
      </c>
      <c r="B4181" s="2">
        <v>2.4700000000000002</v>
      </c>
      <c r="C4181" s="2">
        <v>3.04</v>
      </c>
      <c r="D4181">
        <f t="shared" si="69"/>
        <v>2009</v>
      </c>
    </row>
    <row r="4182" spans="1:4" x14ac:dyDescent="0.35">
      <c r="A4182" s="3">
        <v>39822</v>
      </c>
      <c r="B4182" s="2">
        <v>2.4300000000000002</v>
      </c>
      <c r="C4182" s="2">
        <v>3.04</v>
      </c>
      <c r="D4182">
        <f t="shared" si="69"/>
        <v>2009</v>
      </c>
    </row>
    <row r="4183" spans="1:4" x14ac:dyDescent="0.35">
      <c r="A4183" s="3">
        <v>39825</v>
      </c>
      <c r="B4183" s="2">
        <v>2.34</v>
      </c>
      <c r="C4183" s="2">
        <v>2.99</v>
      </c>
      <c r="D4183">
        <f t="shared" si="69"/>
        <v>2009</v>
      </c>
    </row>
    <row r="4184" spans="1:4" x14ac:dyDescent="0.35">
      <c r="A4184" s="3">
        <v>39826</v>
      </c>
      <c r="B4184" s="2">
        <v>2.33</v>
      </c>
      <c r="C4184" s="2">
        <v>3</v>
      </c>
      <c r="D4184">
        <f t="shared" si="69"/>
        <v>2009</v>
      </c>
    </row>
    <row r="4185" spans="1:4" x14ac:dyDescent="0.35">
      <c r="A4185" s="3">
        <v>39827</v>
      </c>
      <c r="B4185" s="2">
        <v>2.2400000000000002</v>
      </c>
      <c r="C4185" s="2">
        <v>2.89</v>
      </c>
      <c r="D4185">
        <f t="shared" si="69"/>
        <v>2009</v>
      </c>
    </row>
    <row r="4186" spans="1:4" x14ac:dyDescent="0.35">
      <c r="A4186" s="3">
        <v>39828</v>
      </c>
      <c r="B4186" s="2">
        <v>2.23</v>
      </c>
      <c r="C4186" s="2">
        <v>2.86</v>
      </c>
      <c r="D4186">
        <f t="shared" si="69"/>
        <v>2009</v>
      </c>
    </row>
    <row r="4187" spans="1:4" x14ac:dyDescent="0.35">
      <c r="A4187" s="3">
        <v>39829</v>
      </c>
      <c r="B4187" s="2">
        <v>2.36</v>
      </c>
      <c r="C4187" s="2">
        <v>2.89</v>
      </c>
      <c r="D4187">
        <f t="shared" si="69"/>
        <v>2009</v>
      </c>
    </row>
    <row r="4188" spans="1:4" x14ac:dyDescent="0.35">
      <c r="A4188" s="3">
        <v>39832</v>
      </c>
      <c r="B4188" s="2" t="s">
        <v>9</v>
      </c>
      <c r="C4188" s="2" t="s">
        <v>9</v>
      </c>
      <c r="D4188">
        <f t="shared" si="69"/>
        <v>2009</v>
      </c>
    </row>
    <row r="4189" spans="1:4" x14ac:dyDescent="0.35">
      <c r="A4189" s="3">
        <v>39833</v>
      </c>
      <c r="B4189" s="2">
        <v>2.4</v>
      </c>
      <c r="C4189" s="2">
        <v>2.97</v>
      </c>
      <c r="D4189">
        <f t="shared" si="69"/>
        <v>2009</v>
      </c>
    </row>
    <row r="4190" spans="1:4" x14ac:dyDescent="0.35">
      <c r="A4190" s="3">
        <v>39834</v>
      </c>
      <c r="B4190" s="2">
        <v>2.56</v>
      </c>
      <c r="C4190" s="2">
        <v>3.15</v>
      </c>
      <c r="D4190">
        <f t="shared" si="69"/>
        <v>2009</v>
      </c>
    </row>
    <row r="4191" spans="1:4" x14ac:dyDescent="0.35">
      <c r="A4191" s="3">
        <v>39835</v>
      </c>
      <c r="B4191" s="2">
        <v>2.62</v>
      </c>
      <c r="C4191" s="2">
        <v>3.25</v>
      </c>
      <c r="D4191">
        <f t="shared" si="69"/>
        <v>2009</v>
      </c>
    </row>
    <row r="4192" spans="1:4" x14ac:dyDescent="0.35">
      <c r="A4192" s="3">
        <v>39836</v>
      </c>
      <c r="B4192" s="2">
        <v>2.65</v>
      </c>
      <c r="C4192" s="2">
        <v>3.32</v>
      </c>
      <c r="D4192">
        <f t="shared" si="69"/>
        <v>2009</v>
      </c>
    </row>
    <row r="4193" spans="1:4" x14ac:dyDescent="0.35">
      <c r="A4193" s="3">
        <v>39839</v>
      </c>
      <c r="B4193" s="2">
        <v>2.7</v>
      </c>
      <c r="C4193" s="2">
        <v>3.39</v>
      </c>
      <c r="D4193">
        <f t="shared" si="69"/>
        <v>2009</v>
      </c>
    </row>
    <row r="4194" spans="1:4" x14ac:dyDescent="0.35">
      <c r="A4194" s="3">
        <v>39840</v>
      </c>
      <c r="B4194" s="2">
        <v>2.59</v>
      </c>
      <c r="C4194" s="2">
        <v>3.26</v>
      </c>
      <c r="D4194">
        <f t="shared" si="69"/>
        <v>2009</v>
      </c>
    </row>
    <row r="4195" spans="1:4" x14ac:dyDescent="0.35">
      <c r="A4195" s="3">
        <v>39841</v>
      </c>
      <c r="B4195" s="2">
        <v>2.71</v>
      </c>
      <c r="C4195" s="2">
        <v>3.44</v>
      </c>
      <c r="D4195">
        <f t="shared" si="69"/>
        <v>2009</v>
      </c>
    </row>
    <row r="4196" spans="1:4" x14ac:dyDescent="0.35">
      <c r="A4196" s="3">
        <v>39842</v>
      </c>
      <c r="B4196" s="2">
        <v>2.87</v>
      </c>
      <c r="C4196" s="2">
        <v>3.57</v>
      </c>
      <c r="D4196">
        <f t="shared" si="69"/>
        <v>2009</v>
      </c>
    </row>
    <row r="4197" spans="1:4" x14ac:dyDescent="0.35">
      <c r="A4197" s="3">
        <v>39843</v>
      </c>
      <c r="B4197" s="2">
        <v>2.87</v>
      </c>
      <c r="C4197" s="2">
        <v>3.58</v>
      </c>
      <c r="D4197">
        <f t="shared" si="69"/>
        <v>2009</v>
      </c>
    </row>
    <row r="4198" spans="1:4" x14ac:dyDescent="0.35">
      <c r="A4198" s="3">
        <v>39846</v>
      </c>
      <c r="B4198" s="2">
        <v>2.76</v>
      </c>
      <c r="C4198" s="2">
        <v>3.47</v>
      </c>
      <c r="D4198">
        <f t="shared" si="69"/>
        <v>2009</v>
      </c>
    </row>
    <row r="4199" spans="1:4" x14ac:dyDescent="0.35">
      <c r="A4199" s="3">
        <v>39847</v>
      </c>
      <c r="B4199" s="2">
        <v>2.89</v>
      </c>
      <c r="C4199" s="2">
        <v>3.64</v>
      </c>
      <c r="D4199">
        <f t="shared" si="69"/>
        <v>2009</v>
      </c>
    </row>
    <row r="4200" spans="1:4" x14ac:dyDescent="0.35">
      <c r="A4200" s="3">
        <v>39848</v>
      </c>
      <c r="B4200" s="2">
        <v>2.95</v>
      </c>
      <c r="C4200" s="2">
        <v>3.65</v>
      </c>
      <c r="D4200">
        <f t="shared" si="69"/>
        <v>2009</v>
      </c>
    </row>
    <row r="4201" spans="1:4" x14ac:dyDescent="0.35">
      <c r="A4201" s="3">
        <v>39849</v>
      </c>
      <c r="B4201" s="2">
        <v>2.95</v>
      </c>
      <c r="C4201" s="2">
        <v>3.63</v>
      </c>
      <c r="D4201">
        <f t="shared" si="69"/>
        <v>2009</v>
      </c>
    </row>
    <row r="4202" spans="1:4" x14ac:dyDescent="0.35">
      <c r="A4202" s="3">
        <v>39850</v>
      </c>
      <c r="B4202" s="2">
        <v>3.05</v>
      </c>
      <c r="C4202" s="2">
        <v>3.7</v>
      </c>
      <c r="D4202">
        <f t="shared" si="69"/>
        <v>2009</v>
      </c>
    </row>
    <row r="4203" spans="1:4" x14ac:dyDescent="0.35">
      <c r="A4203" s="3">
        <v>39853</v>
      </c>
      <c r="B4203" s="2">
        <v>3.07</v>
      </c>
      <c r="C4203" s="2">
        <v>3.69</v>
      </c>
      <c r="D4203">
        <f t="shared" si="69"/>
        <v>2009</v>
      </c>
    </row>
    <row r="4204" spans="1:4" x14ac:dyDescent="0.35">
      <c r="A4204" s="3">
        <v>39854</v>
      </c>
      <c r="B4204" s="2">
        <v>2.9</v>
      </c>
      <c r="C4204" s="2">
        <v>3.54</v>
      </c>
      <c r="D4204">
        <f t="shared" si="69"/>
        <v>2009</v>
      </c>
    </row>
    <row r="4205" spans="1:4" x14ac:dyDescent="0.35">
      <c r="A4205" s="3">
        <v>39855</v>
      </c>
      <c r="B4205" s="2">
        <v>2.78</v>
      </c>
      <c r="C4205" s="2">
        <v>3.45</v>
      </c>
      <c r="D4205">
        <f t="shared" si="69"/>
        <v>2009</v>
      </c>
    </row>
    <row r="4206" spans="1:4" x14ac:dyDescent="0.35">
      <c r="A4206" s="3">
        <v>39856</v>
      </c>
      <c r="B4206" s="2">
        <v>2.75</v>
      </c>
      <c r="C4206" s="2">
        <v>3.47</v>
      </c>
      <c r="D4206">
        <f t="shared" si="69"/>
        <v>2009</v>
      </c>
    </row>
    <row r="4207" spans="1:4" x14ac:dyDescent="0.35">
      <c r="A4207" s="3">
        <v>39857</v>
      </c>
      <c r="B4207" s="2">
        <v>2.89</v>
      </c>
      <c r="C4207" s="2">
        <v>3.68</v>
      </c>
      <c r="D4207">
        <f t="shared" si="69"/>
        <v>2009</v>
      </c>
    </row>
    <row r="4208" spans="1:4" x14ac:dyDescent="0.35">
      <c r="A4208" s="3">
        <v>39860</v>
      </c>
      <c r="B4208" s="2" t="s">
        <v>9</v>
      </c>
      <c r="C4208" s="2" t="s">
        <v>9</v>
      </c>
      <c r="D4208">
        <f t="shared" si="69"/>
        <v>2009</v>
      </c>
    </row>
    <row r="4209" spans="1:4" x14ac:dyDescent="0.35">
      <c r="A4209" s="3">
        <v>39861</v>
      </c>
      <c r="B4209" s="2">
        <v>2.64</v>
      </c>
      <c r="C4209" s="2">
        <v>3.47</v>
      </c>
      <c r="D4209">
        <f t="shared" si="69"/>
        <v>2009</v>
      </c>
    </row>
    <row r="4210" spans="1:4" x14ac:dyDescent="0.35">
      <c r="A4210" s="3">
        <v>39862</v>
      </c>
      <c r="B4210" s="2">
        <v>2.74</v>
      </c>
      <c r="C4210" s="2">
        <v>3.54</v>
      </c>
      <c r="D4210">
        <f t="shared" si="69"/>
        <v>2009</v>
      </c>
    </row>
    <row r="4211" spans="1:4" x14ac:dyDescent="0.35">
      <c r="A4211" s="3">
        <v>39863</v>
      </c>
      <c r="B4211" s="2">
        <v>2.85</v>
      </c>
      <c r="C4211" s="2">
        <v>3.68</v>
      </c>
      <c r="D4211">
        <f t="shared" si="69"/>
        <v>2009</v>
      </c>
    </row>
    <row r="4212" spans="1:4" x14ac:dyDescent="0.35">
      <c r="A4212" s="3">
        <v>39864</v>
      </c>
      <c r="B4212" s="2">
        <v>2.78</v>
      </c>
      <c r="C4212" s="2">
        <v>3.56</v>
      </c>
      <c r="D4212">
        <f t="shared" si="69"/>
        <v>2009</v>
      </c>
    </row>
    <row r="4213" spans="1:4" x14ac:dyDescent="0.35">
      <c r="A4213" s="3">
        <v>39867</v>
      </c>
      <c r="B4213" s="2">
        <v>2.78</v>
      </c>
      <c r="C4213" s="2">
        <v>3.53</v>
      </c>
      <c r="D4213">
        <f t="shared" si="69"/>
        <v>2009</v>
      </c>
    </row>
    <row r="4214" spans="1:4" x14ac:dyDescent="0.35">
      <c r="A4214" s="3">
        <v>39868</v>
      </c>
      <c r="B4214" s="2">
        <v>2.8</v>
      </c>
      <c r="C4214" s="2">
        <v>3.49</v>
      </c>
      <c r="D4214">
        <f t="shared" si="69"/>
        <v>2009</v>
      </c>
    </row>
    <row r="4215" spans="1:4" x14ac:dyDescent="0.35">
      <c r="A4215" s="3">
        <v>39869</v>
      </c>
      <c r="B4215" s="2">
        <v>2.95</v>
      </c>
      <c r="C4215" s="2">
        <v>3.59</v>
      </c>
      <c r="D4215">
        <f t="shared" si="69"/>
        <v>2009</v>
      </c>
    </row>
    <row r="4216" spans="1:4" x14ac:dyDescent="0.35">
      <c r="A4216" s="3">
        <v>39870</v>
      </c>
      <c r="B4216" s="2">
        <v>2.98</v>
      </c>
      <c r="C4216" s="2">
        <v>3.66</v>
      </c>
      <c r="D4216">
        <f t="shared" si="69"/>
        <v>2009</v>
      </c>
    </row>
    <row r="4217" spans="1:4" x14ac:dyDescent="0.35">
      <c r="A4217" s="3">
        <v>39871</v>
      </c>
      <c r="B4217" s="2">
        <v>3.02</v>
      </c>
      <c r="C4217" s="2">
        <v>3.71</v>
      </c>
      <c r="D4217">
        <f t="shared" si="69"/>
        <v>2009</v>
      </c>
    </row>
    <row r="4218" spans="1:4" x14ac:dyDescent="0.35">
      <c r="A4218" s="3">
        <v>39874</v>
      </c>
      <c r="B4218" s="2">
        <v>2.91</v>
      </c>
      <c r="C4218" s="2">
        <v>3.64</v>
      </c>
      <c r="D4218">
        <f t="shared" si="69"/>
        <v>2009</v>
      </c>
    </row>
    <row r="4219" spans="1:4" x14ac:dyDescent="0.35">
      <c r="A4219" s="3">
        <v>39875</v>
      </c>
      <c r="B4219" s="2">
        <v>2.93</v>
      </c>
      <c r="C4219" s="2">
        <v>3.67</v>
      </c>
      <c r="D4219">
        <f t="shared" si="69"/>
        <v>2009</v>
      </c>
    </row>
    <row r="4220" spans="1:4" x14ac:dyDescent="0.35">
      <c r="A4220" s="3">
        <v>39876</v>
      </c>
      <c r="B4220" s="2">
        <v>3.01</v>
      </c>
      <c r="C4220" s="2">
        <v>3.69</v>
      </c>
      <c r="D4220">
        <f t="shared" si="69"/>
        <v>2009</v>
      </c>
    </row>
    <row r="4221" spans="1:4" x14ac:dyDescent="0.35">
      <c r="A4221" s="3">
        <v>39877</v>
      </c>
      <c r="B4221" s="2">
        <v>2.83</v>
      </c>
      <c r="C4221" s="2">
        <v>3.51</v>
      </c>
      <c r="D4221">
        <f t="shared" si="69"/>
        <v>2009</v>
      </c>
    </row>
    <row r="4222" spans="1:4" x14ac:dyDescent="0.35">
      <c r="A4222" s="3">
        <v>39878</v>
      </c>
      <c r="B4222" s="2">
        <v>2.83</v>
      </c>
      <c r="C4222" s="2">
        <v>3.5</v>
      </c>
      <c r="D4222">
        <f t="shared" si="69"/>
        <v>2009</v>
      </c>
    </row>
    <row r="4223" spans="1:4" x14ac:dyDescent="0.35">
      <c r="A4223" s="3">
        <v>39881</v>
      </c>
      <c r="B4223" s="2">
        <v>2.89</v>
      </c>
      <c r="C4223" s="2">
        <v>3.59</v>
      </c>
      <c r="D4223">
        <f t="shared" si="69"/>
        <v>2009</v>
      </c>
    </row>
    <row r="4224" spans="1:4" x14ac:dyDescent="0.35">
      <c r="A4224" s="3">
        <v>39882</v>
      </c>
      <c r="B4224" s="2">
        <v>2.99</v>
      </c>
      <c r="C4224" s="2">
        <v>3.7</v>
      </c>
      <c r="D4224">
        <f t="shared" si="69"/>
        <v>2009</v>
      </c>
    </row>
    <row r="4225" spans="1:4" x14ac:dyDescent="0.35">
      <c r="A4225" s="3">
        <v>39883</v>
      </c>
      <c r="B4225" s="2">
        <v>2.95</v>
      </c>
      <c r="C4225" s="2">
        <v>3.67</v>
      </c>
      <c r="D4225">
        <f t="shared" si="69"/>
        <v>2009</v>
      </c>
    </row>
    <row r="4226" spans="1:4" x14ac:dyDescent="0.35">
      <c r="A4226" s="3">
        <v>39884</v>
      </c>
      <c r="B4226" s="2">
        <v>2.89</v>
      </c>
      <c r="C4226" s="2">
        <v>3.63</v>
      </c>
      <c r="D4226">
        <f t="shared" si="69"/>
        <v>2009</v>
      </c>
    </row>
    <row r="4227" spans="1:4" x14ac:dyDescent="0.35">
      <c r="A4227" s="3">
        <v>39885</v>
      </c>
      <c r="B4227" s="2">
        <v>2.89</v>
      </c>
      <c r="C4227" s="2">
        <v>3.66</v>
      </c>
      <c r="D4227">
        <f t="shared" si="69"/>
        <v>2009</v>
      </c>
    </row>
    <row r="4228" spans="1:4" x14ac:dyDescent="0.35">
      <c r="A4228" s="3">
        <v>39888</v>
      </c>
      <c r="B4228" s="2">
        <v>2.97</v>
      </c>
      <c r="C4228" s="2">
        <v>3.76</v>
      </c>
      <c r="D4228">
        <f t="shared" ref="D4228:D4291" si="70">YEAR(A4228)</f>
        <v>2009</v>
      </c>
    </row>
    <row r="4229" spans="1:4" x14ac:dyDescent="0.35">
      <c r="A4229" s="3">
        <v>39889</v>
      </c>
      <c r="B4229" s="2">
        <v>3.02</v>
      </c>
      <c r="C4229" s="2">
        <v>3.83</v>
      </c>
      <c r="D4229">
        <f t="shared" si="70"/>
        <v>2009</v>
      </c>
    </row>
    <row r="4230" spans="1:4" x14ac:dyDescent="0.35">
      <c r="A4230" s="3">
        <v>39890</v>
      </c>
      <c r="B4230" s="2">
        <v>2.5099999999999998</v>
      </c>
      <c r="C4230" s="2">
        <v>3.57</v>
      </c>
      <c r="D4230">
        <f t="shared" si="70"/>
        <v>2009</v>
      </c>
    </row>
    <row r="4231" spans="1:4" x14ac:dyDescent="0.35">
      <c r="A4231" s="3">
        <v>39891</v>
      </c>
      <c r="B4231" s="2">
        <v>2.61</v>
      </c>
      <c r="C4231" s="2">
        <v>3.62</v>
      </c>
      <c r="D4231">
        <f t="shared" si="70"/>
        <v>2009</v>
      </c>
    </row>
    <row r="4232" spans="1:4" x14ac:dyDescent="0.35">
      <c r="A4232" s="3">
        <v>39892</v>
      </c>
      <c r="B4232" s="2">
        <v>2.65</v>
      </c>
      <c r="C4232" s="2">
        <v>3.65</v>
      </c>
      <c r="D4232">
        <f t="shared" si="70"/>
        <v>2009</v>
      </c>
    </row>
    <row r="4233" spans="1:4" x14ac:dyDescent="0.35">
      <c r="A4233" s="3">
        <v>39895</v>
      </c>
      <c r="B4233" s="2">
        <v>2.68</v>
      </c>
      <c r="C4233" s="2">
        <v>3.69</v>
      </c>
      <c r="D4233">
        <f t="shared" si="70"/>
        <v>2009</v>
      </c>
    </row>
    <row r="4234" spans="1:4" x14ac:dyDescent="0.35">
      <c r="A4234" s="3">
        <v>39896</v>
      </c>
      <c r="B4234" s="2">
        <v>2.68</v>
      </c>
      <c r="C4234" s="2">
        <v>3.6</v>
      </c>
      <c r="D4234">
        <f t="shared" si="70"/>
        <v>2009</v>
      </c>
    </row>
    <row r="4235" spans="1:4" x14ac:dyDescent="0.35">
      <c r="A4235" s="3">
        <v>39897</v>
      </c>
      <c r="B4235" s="2">
        <v>2.81</v>
      </c>
      <c r="C4235" s="2">
        <v>3.73</v>
      </c>
      <c r="D4235">
        <f t="shared" si="70"/>
        <v>2009</v>
      </c>
    </row>
    <row r="4236" spans="1:4" x14ac:dyDescent="0.35">
      <c r="A4236" s="3">
        <v>39898</v>
      </c>
      <c r="B4236" s="2">
        <v>2.76</v>
      </c>
      <c r="C4236" s="2">
        <v>3.66</v>
      </c>
      <c r="D4236">
        <f t="shared" si="70"/>
        <v>2009</v>
      </c>
    </row>
    <row r="4237" spans="1:4" x14ac:dyDescent="0.35">
      <c r="A4237" s="3">
        <v>39899</v>
      </c>
      <c r="B4237" s="2">
        <v>2.78</v>
      </c>
      <c r="C4237" s="2">
        <v>3.62</v>
      </c>
      <c r="D4237">
        <f t="shared" si="70"/>
        <v>2009</v>
      </c>
    </row>
    <row r="4238" spans="1:4" x14ac:dyDescent="0.35">
      <c r="A4238" s="3">
        <v>39902</v>
      </c>
      <c r="B4238" s="2">
        <v>2.73</v>
      </c>
      <c r="C4238" s="2">
        <v>3.6</v>
      </c>
      <c r="D4238">
        <f t="shared" si="70"/>
        <v>2009</v>
      </c>
    </row>
    <row r="4239" spans="1:4" x14ac:dyDescent="0.35">
      <c r="A4239" s="3">
        <v>39903</v>
      </c>
      <c r="B4239" s="2">
        <v>2.71</v>
      </c>
      <c r="C4239" s="2">
        <v>3.56</v>
      </c>
      <c r="D4239">
        <f t="shared" si="70"/>
        <v>2009</v>
      </c>
    </row>
    <row r="4240" spans="1:4" x14ac:dyDescent="0.35">
      <c r="A4240" s="3">
        <v>39904</v>
      </c>
      <c r="B4240" s="2">
        <v>2.68</v>
      </c>
      <c r="C4240" s="2">
        <v>3.51</v>
      </c>
      <c r="D4240">
        <f t="shared" si="70"/>
        <v>2009</v>
      </c>
    </row>
    <row r="4241" spans="1:4" x14ac:dyDescent="0.35">
      <c r="A4241" s="3">
        <v>39905</v>
      </c>
      <c r="B4241" s="2">
        <v>2.77</v>
      </c>
      <c r="C4241" s="2">
        <v>3.57</v>
      </c>
      <c r="D4241">
        <f t="shared" si="70"/>
        <v>2009</v>
      </c>
    </row>
    <row r="4242" spans="1:4" x14ac:dyDescent="0.35">
      <c r="A4242" s="3">
        <v>39906</v>
      </c>
      <c r="B4242" s="2">
        <v>2.91</v>
      </c>
      <c r="C4242" s="2">
        <v>3.7</v>
      </c>
      <c r="D4242">
        <f t="shared" si="70"/>
        <v>2009</v>
      </c>
    </row>
    <row r="4243" spans="1:4" x14ac:dyDescent="0.35">
      <c r="A4243" s="3">
        <v>39909</v>
      </c>
      <c r="B4243" s="2">
        <v>2.95</v>
      </c>
      <c r="C4243" s="2">
        <v>3.73</v>
      </c>
      <c r="D4243">
        <f t="shared" si="70"/>
        <v>2009</v>
      </c>
    </row>
    <row r="4244" spans="1:4" x14ac:dyDescent="0.35">
      <c r="A4244" s="3">
        <v>39910</v>
      </c>
      <c r="B4244" s="2">
        <v>2.93</v>
      </c>
      <c r="C4244" s="2">
        <v>3.72</v>
      </c>
      <c r="D4244">
        <f t="shared" si="70"/>
        <v>2009</v>
      </c>
    </row>
    <row r="4245" spans="1:4" x14ac:dyDescent="0.35">
      <c r="A4245" s="3">
        <v>39911</v>
      </c>
      <c r="B4245" s="2">
        <v>2.86</v>
      </c>
      <c r="C4245" s="2">
        <v>3.66</v>
      </c>
      <c r="D4245">
        <f t="shared" si="70"/>
        <v>2009</v>
      </c>
    </row>
    <row r="4246" spans="1:4" x14ac:dyDescent="0.35">
      <c r="A4246" s="3">
        <v>39912</v>
      </c>
      <c r="B4246" s="2">
        <v>2.96</v>
      </c>
      <c r="C4246" s="2">
        <v>3.76</v>
      </c>
      <c r="D4246">
        <f t="shared" si="70"/>
        <v>2009</v>
      </c>
    </row>
    <row r="4247" spans="1:4" x14ac:dyDescent="0.35">
      <c r="A4247" s="3">
        <v>39913</v>
      </c>
      <c r="B4247" s="2" t="s">
        <v>9</v>
      </c>
      <c r="C4247" s="2" t="s">
        <v>9</v>
      </c>
      <c r="D4247">
        <f t="shared" si="70"/>
        <v>2009</v>
      </c>
    </row>
    <row r="4248" spans="1:4" x14ac:dyDescent="0.35">
      <c r="A4248" s="3">
        <v>39916</v>
      </c>
      <c r="B4248" s="2">
        <v>2.88</v>
      </c>
      <c r="C4248" s="2">
        <v>3.69</v>
      </c>
      <c r="D4248">
        <f t="shared" si="70"/>
        <v>2009</v>
      </c>
    </row>
    <row r="4249" spans="1:4" x14ac:dyDescent="0.35">
      <c r="A4249" s="3">
        <v>39917</v>
      </c>
      <c r="B4249" s="2">
        <v>2.8</v>
      </c>
      <c r="C4249" s="2">
        <v>3.64</v>
      </c>
      <c r="D4249">
        <f t="shared" si="70"/>
        <v>2009</v>
      </c>
    </row>
    <row r="4250" spans="1:4" x14ac:dyDescent="0.35">
      <c r="A4250" s="3">
        <v>39918</v>
      </c>
      <c r="B4250" s="2">
        <v>2.82</v>
      </c>
      <c r="C4250" s="2">
        <v>3.66</v>
      </c>
      <c r="D4250">
        <f t="shared" si="70"/>
        <v>2009</v>
      </c>
    </row>
    <row r="4251" spans="1:4" x14ac:dyDescent="0.35">
      <c r="A4251" s="3">
        <v>39919</v>
      </c>
      <c r="B4251" s="2">
        <v>2.86</v>
      </c>
      <c r="C4251" s="2">
        <v>3.72</v>
      </c>
      <c r="D4251">
        <f t="shared" si="70"/>
        <v>2009</v>
      </c>
    </row>
    <row r="4252" spans="1:4" x14ac:dyDescent="0.35">
      <c r="A4252" s="3">
        <v>39920</v>
      </c>
      <c r="B4252" s="2">
        <v>2.98</v>
      </c>
      <c r="C4252" s="2">
        <v>3.79</v>
      </c>
      <c r="D4252">
        <f t="shared" si="70"/>
        <v>2009</v>
      </c>
    </row>
    <row r="4253" spans="1:4" x14ac:dyDescent="0.35">
      <c r="A4253" s="3">
        <v>39923</v>
      </c>
      <c r="B4253" s="2">
        <v>2.88</v>
      </c>
      <c r="C4253" s="2">
        <v>3.69</v>
      </c>
      <c r="D4253">
        <f t="shared" si="70"/>
        <v>2009</v>
      </c>
    </row>
    <row r="4254" spans="1:4" x14ac:dyDescent="0.35">
      <c r="A4254" s="3">
        <v>39924</v>
      </c>
      <c r="B4254" s="2">
        <v>2.94</v>
      </c>
      <c r="C4254" s="2">
        <v>3.74</v>
      </c>
      <c r="D4254">
        <f t="shared" si="70"/>
        <v>2009</v>
      </c>
    </row>
    <row r="4255" spans="1:4" x14ac:dyDescent="0.35">
      <c r="A4255" s="3">
        <v>39925</v>
      </c>
      <c r="B4255" s="2">
        <v>2.98</v>
      </c>
      <c r="C4255" s="2">
        <v>3.82</v>
      </c>
      <c r="D4255">
        <f t="shared" si="70"/>
        <v>2009</v>
      </c>
    </row>
    <row r="4256" spans="1:4" x14ac:dyDescent="0.35">
      <c r="A4256" s="3">
        <v>39926</v>
      </c>
      <c r="B4256" s="2">
        <v>2.96</v>
      </c>
      <c r="C4256" s="2">
        <v>3.8</v>
      </c>
      <c r="D4256">
        <f t="shared" si="70"/>
        <v>2009</v>
      </c>
    </row>
    <row r="4257" spans="1:4" x14ac:dyDescent="0.35">
      <c r="A4257" s="3">
        <v>39927</v>
      </c>
      <c r="B4257" s="2">
        <v>3.03</v>
      </c>
      <c r="C4257" s="2">
        <v>3.89</v>
      </c>
      <c r="D4257">
        <f t="shared" si="70"/>
        <v>2009</v>
      </c>
    </row>
    <row r="4258" spans="1:4" x14ac:dyDescent="0.35">
      <c r="A4258" s="3">
        <v>39930</v>
      </c>
      <c r="B4258" s="2">
        <v>2.95</v>
      </c>
      <c r="C4258" s="2">
        <v>3.84</v>
      </c>
      <c r="D4258">
        <f t="shared" si="70"/>
        <v>2009</v>
      </c>
    </row>
    <row r="4259" spans="1:4" x14ac:dyDescent="0.35">
      <c r="A4259" s="3">
        <v>39931</v>
      </c>
      <c r="B4259" s="2">
        <v>3.05</v>
      </c>
      <c r="C4259" s="2">
        <v>3.97</v>
      </c>
      <c r="D4259">
        <f t="shared" si="70"/>
        <v>2009</v>
      </c>
    </row>
    <row r="4260" spans="1:4" x14ac:dyDescent="0.35">
      <c r="A4260" s="3">
        <v>39932</v>
      </c>
      <c r="B4260" s="2">
        <v>3.12</v>
      </c>
      <c r="C4260" s="2">
        <v>4.01</v>
      </c>
      <c r="D4260">
        <f t="shared" si="70"/>
        <v>2009</v>
      </c>
    </row>
    <row r="4261" spans="1:4" x14ac:dyDescent="0.35">
      <c r="A4261" s="3">
        <v>39933</v>
      </c>
      <c r="B4261" s="2">
        <v>3.16</v>
      </c>
      <c r="C4261" s="2">
        <v>4.05</v>
      </c>
      <c r="D4261">
        <f t="shared" si="70"/>
        <v>2009</v>
      </c>
    </row>
    <row r="4262" spans="1:4" x14ac:dyDescent="0.35">
      <c r="A4262" s="3">
        <v>39934</v>
      </c>
      <c r="B4262" s="2">
        <v>3.21</v>
      </c>
      <c r="C4262" s="2">
        <v>4.09</v>
      </c>
      <c r="D4262">
        <f t="shared" si="70"/>
        <v>2009</v>
      </c>
    </row>
    <row r="4263" spans="1:4" x14ac:dyDescent="0.35">
      <c r="A4263" s="3">
        <v>39937</v>
      </c>
      <c r="B4263" s="2">
        <v>3.19</v>
      </c>
      <c r="C4263" s="2">
        <v>4.0599999999999996</v>
      </c>
      <c r="D4263">
        <f t="shared" si="70"/>
        <v>2009</v>
      </c>
    </row>
    <row r="4264" spans="1:4" x14ac:dyDescent="0.35">
      <c r="A4264" s="3">
        <v>39938</v>
      </c>
      <c r="B4264" s="2">
        <v>3.2</v>
      </c>
      <c r="C4264" s="2">
        <v>4.0599999999999996</v>
      </c>
      <c r="D4264">
        <f t="shared" si="70"/>
        <v>2009</v>
      </c>
    </row>
    <row r="4265" spans="1:4" x14ac:dyDescent="0.35">
      <c r="A4265" s="3">
        <v>39939</v>
      </c>
      <c r="B4265" s="2">
        <v>3.18</v>
      </c>
      <c r="C4265" s="2">
        <v>4.09</v>
      </c>
      <c r="D4265">
        <f t="shared" si="70"/>
        <v>2009</v>
      </c>
    </row>
    <row r="4266" spans="1:4" x14ac:dyDescent="0.35">
      <c r="A4266" s="3">
        <v>39940</v>
      </c>
      <c r="B4266" s="2">
        <v>3.29</v>
      </c>
      <c r="C4266" s="2">
        <v>4.25</v>
      </c>
      <c r="D4266">
        <f t="shared" si="70"/>
        <v>2009</v>
      </c>
    </row>
    <row r="4267" spans="1:4" x14ac:dyDescent="0.35">
      <c r="A4267" s="3">
        <v>39941</v>
      </c>
      <c r="B4267" s="2">
        <v>3.29</v>
      </c>
      <c r="C4267" s="2">
        <v>4.28</v>
      </c>
      <c r="D4267">
        <f t="shared" si="70"/>
        <v>2009</v>
      </c>
    </row>
    <row r="4268" spans="1:4" x14ac:dyDescent="0.35">
      <c r="A4268" s="3">
        <v>39944</v>
      </c>
      <c r="B4268" s="2">
        <v>3.17</v>
      </c>
      <c r="C4268" s="2">
        <v>4.18</v>
      </c>
      <c r="D4268">
        <f t="shared" si="70"/>
        <v>2009</v>
      </c>
    </row>
    <row r="4269" spans="1:4" x14ac:dyDescent="0.35">
      <c r="A4269" s="3">
        <v>39945</v>
      </c>
      <c r="B4269" s="2">
        <v>3.17</v>
      </c>
      <c r="C4269" s="2">
        <v>4.16</v>
      </c>
      <c r="D4269">
        <f t="shared" si="70"/>
        <v>2009</v>
      </c>
    </row>
    <row r="4270" spans="1:4" x14ac:dyDescent="0.35">
      <c r="A4270" s="3">
        <v>39946</v>
      </c>
      <c r="B4270" s="2">
        <v>3.11</v>
      </c>
      <c r="C4270" s="2">
        <v>4.09</v>
      </c>
      <c r="D4270">
        <f t="shared" si="70"/>
        <v>2009</v>
      </c>
    </row>
    <row r="4271" spans="1:4" x14ac:dyDescent="0.35">
      <c r="A4271" s="3">
        <v>39947</v>
      </c>
      <c r="B4271" s="2">
        <v>3.1</v>
      </c>
      <c r="C4271" s="2">
        <v>4.0599999999999996</v>
      </c>
      <c r="D4271">
        <f t="shared" si="70"/>
        <v>2009</v>
      </c>
    </row>
    <row r="4272" spans="1:4" x14ac:dyDescent="0.35">
      <c r="A4272" s="3">
        <v>39948</v>
      </c>
      <c r="B4272" s="2">
        <v>3.14</v>
      </c>
      <c r="C4272" s="2">
        <v>4.09</v>
      </c>
      <c r="D4272">
        <f t="shared" si="70"/>
        <v>2009</v>
      </c>
    </row>
    <row r="4273" spans="1:4" x14ac:dyDescent="0.35">
      <c r="A4273" s="3">
        <v>39951</v>
      </c>
      <c r="B4273" s="2">
        <v>3.22</v>
      </c>
      <c r="C4273" s="2">
        <v>4.18</v>
      </c>
      <c r="D4273">
        <f t="shared" si="70"/>
        <v>2009</v>
      </c>
    </row>
    <row r="4274" spans="1:4" x14ac:dyDescent="0.35">
      <c r="A4274" s="3">
        <v>39952</v>
      </c>
      <c r="B4274" s="2">
        <v>3.25</v>
      </c>
      <c r="C4274" s="2">
        <v>4.21</v>
      </c>
      <c r="D4274">
        <f t="shared" si="70"/>
        <v>2009</v>
      </c>
    </row>
    <row r="4275" spans="1:4" x14ac:dyDescent="0.35">
      <c r="A4275" s="3">
        <v>39953</v>
      </c>
      <c r="B4275" s="2">
        <v>3.19</v>
      </c>
      <c r="C4275" s="2">
        <v>4.1399999999999997</v>
      </c>
      <c r="D4275">
        <f t="shared" si="70"/>
        <v>2009</v>
      </c>
    </row>
    <row r="4276" spans="1:4" x14ac:dyDescent="0.35">
      <c r="A4276" s="3">
        <v>39954</v>
      </c>
      <c r="B4276" s="2">
        <v>3.35</v>
      </c>
      <c r="C4276" s="2">
        <v>4.3</v>
      </c>
      <c r="D4276">
        <f t="shared" si="70"/>
        <v>2009</v>
      </c>
    </row>
    <row r="4277" spans="1:4" x14ac:dyDescent="0.35">
      <c r="A4277" s="3">
        <v>39955</v>
      </c>
      <c r="B4277" s="2">
        <v>3.45</v>
      </c>
      <c r="C4277" s="2">
        <v>4.38</v>
      </c>
      <c r="D4277">
        <f t="shared" si="70"/>
        <v>2009</v>
      </c>
    </row>
    <row r="4278" spans="1:4" x14ac:dyDescent="0.35">
      <c r="A4278" s="3">
        <v>39958</v>
      </c>
      <c r="B4278" s="2" t="s">
        <v>9</v>
      </c>
      <c r="C4278" s="2" t="s">
        <v>9</v>
      </c>
      <c r="D4278">
        <f t="shared" si="70"/>
        <v>2009</v>
      </c>
    </row>
    <row r="4279" spans="1:4" x14ac:dyDescent="0.35">
      <c r="A4279" s="3">
        <v>39959</v>
      </c>
      <c r="B4279" s="2">
        <v>3.5</v>
      </c>
      <c r="C4279" s="2">
        <v>4.45</v>
      </c>
      <c r="D4279">
        <f t="shared" si="70"/>
        <v>2009</v>
      </c>
    </row>
    <row r="4280" spans="1:4" x14ac:dyDescent="0.35">
      <c r="A4280" s="3">
        <v>39960</v>
      </c>
      <c r="B4280" s="2">
        <v>3.71</v>
      </c>
      <c r="C4280" s="2">
        <v>4.59</v>
      </c>
      <c r="D4280">
        <f t="shared" si="70"/>
        <v>2009</v>
      </c>
    </row>
    <row r="4281" spans="1:4" x14ac:dyDescent="0.35">
      <c r="A4281" s="3">
        <v>39961</v>
      </c>
      <c r="B4281" s="2">
        <v>3.67</v>
      </c>
      <c r="C4281" s="2">
        <v>4.54</v>
      </c>
      <c r="D4281">
        <f t="shared" si="70"/>
        <v>2009</v>
      </c>
    </row>
    <row r="4282" spans="1:4" x14ac:dyDescent="0.35">
      <c r="A4282" s="3">
        <v>39962</v>
      </c>
      <c r="B4282" s="2">
        <v>3.47</v>
      </c>
      <c r="C4282" s="2">
        <v>4.34</v>
      </c>
      <c r="D4282">
        <f t="shared" si="70"/>
        <v>2009</v>
      </c>
    </row>
    <row r="4283" spans="1:4" x14ac:dyDescent="0.35">
      <c r="A4283" s="3">
        <v>39965</v>
      </c>
      <c r="B4283" s="2">
        <v>3.71</v>
      </c>
      <c r="C4283" s="2">
        <v>4.55</v>
      </c>
      <c r="D4283">
        <f t="shared" si="70"/>
        <v>2009</v>
      </c>
    </row>
    <row r="4284" spans="1:4" x14ac:dyDescent="0.35">
      <c r="A4284" s="3">
        <v>39966</v>
      </c>
      <c r="B4284" s="2">
        <v>3.65</v>
      </c>
      <c r="C4284" s="2">
        <v>4.5</v>
      </c>
      <c r="D4284">
        <f t="shared" si="70"/>
        <v>2009</v>
      </c>
    </row>
    <row r="4285" spans="1:4" x14ac:dyDescent="0.35">
      <c r="A4285" s="3">
        <v>39967</v>
      </c>
      <c r="B4285" s="2">
        <v>3.56</v>
      </c>
      <c r="C4285" s="2">
        <v>4.45</v>
      </c>
      <c r="D4285">
        <f t="shared" si="70"/>
        <v>2009</v>
      </c>
    </row>
    <row r="4286" spans="1:4" x14ac:dyDescent="0.35">
      <c r="A4286" s="3">
        <v>39968</v>
      </c>
      <c r="B4286" s="2">
        <v>3.72</v>
      </c>
      <c r="C4286" s="2">
        <v>4.58</v>
      </c>
      <c r="D4286">
        <f t="shared" si="70"/>
        <v>2009</v>
      </c>
    </row>
    <row r="4287" spans="1:4" x14ac:dyDescent="0.35">
      <c r="A4287" s="3">
        <v>39969</v>
      </c>
      <c r="B4287" s="2">
        <v>3.84</v>
      </c>
      <c r="C4287" s="2">
        <v>4.63</v>
      </c>
      <c r="D4287">
        <f t="shared" si="70"/>
        <v>2009</v>
      </c>
    </row>
    <row r="4288" spans="1:4" x14ac:dyDescent="0.35">
      <c r="A4288" s="3">
        <v>39972</v>
      </c>
      <c r="B4288" s="2">
        <v>3.91</v>
      </c>
      <c r="C4288" s="2">
        <v>4.6500000000000004</v>
      </c>
      <c r="D4288">
        <f t="shared" si="70"/>
        <v>2009</v>
      </c>
    </row>
    <row r="4289" spans="1:4" x14ac:dyDescent="0.35">
      <c r="A4289" s="3">
        <v>39973</v>
      </c>
      <c r="B4289" s="2">
        <v>3.86</v>
      </c>
      <c r="C4289" s="2">
        <v>4.6399999999999997</v>
      </c>
      <c r="D4289">
        <f t="shared" si="70"/>
        <v>2009</v>
      </c>
    </row>
    <row r="4290" spans="1:4" x14ac:dyDescent="0.35">
      <c r="A4290" s="3">
        <v>39974</v>
      </c>
      <c r="B4290" s="2">
        <v>3.98</v>
      </c>
      <c r="C4290" s="2">
        <v>4.76</v>
      </c>
      <c r="D4290">
        <f t="shared" si="70"/>
        <v>2009</v>
      </c>
    </row>
    <row r="4291" spans="1:4" x14ac:dyDescent="0.35">
      <c r="A4291" s="3">
        <v>39975</v>
      </c>
      <c r="B4291" s="2">
        <v>3.88</v>
      </c>
      <c r="C4291" s="2">
        <v>4.6900000000000004</v>
      </c>
      <c r="D4291">
        <f t="shared" si="70"/>
        <v>2009</v>
      </c>
    </row>
    <row r="4292" spans="1:4" x14ac:dyDescent="0.35">
      <c r="A4292" s="3">
        <v>39976</v>
      </c>
      <c r="B4292" s="2">
        <v>3.81</v>
      </c>
      <c r="C4292" s="2">
        <v>4.6500000000000004</v>
      </c>
      <c r="D4292">
        <f t="shared" ref="D4292:D4355" si="71">YEAR(A4292)</f>
        <v>2009</v>
      </c>
    </row>
    <row r="4293" spans="1:4" x14ac:dyDescent="0.35">
      <c r="A4293" s="3">
        <v>39979</v>
      </c>
      <c r="B4293" s="2">
        <v>3.76</v>
      </c>
      <c r="C4293" s="2">
        <v>4.6100000000000003</v>
      </c>
      <c r="D4293">
        <f t="shared" si="71"/>
        <v>2009</v>
      </c>
    </row>
    <row r="4294" spans="1:4" x14ac:dyDescent="0.35">
      <c r="A4294" s="3">
        <v>39980</v>
      </c>
      <c r="B4294" s="2">
        <v>3.67</v>
      </c>
      <c r="C4294" s="2">
        <v>4.4800000000000004</v>
      </c>
      <c r="D4294">
        <f t="shared" si="71"/>
        <v>2009</v>
      </c>
    </row>
    <row r="4295" spans="1:4" x14ac:dyDescent="0.35">
      <c r="A4295" s="3">
        <v>39981</v>
      </c>
      <c r="B4295" s="2">
        <v>3.68</v>
      </c>
      <c r="C4295" s="2">
        <v>4.5</v>
      </c>
      <c r="D4295">
        <f t="shared" si="71"/>
        <v>2009</v>
      </c>
    </row>
    <row r="4296" spans="1:4" x14ac:dyDescent="0.35">
      <c r="A4296" s="3">
        <v>39982</v>
      </c>
      <c r="B4296" s="2">
        <v>3.86</v>
      </c>
      <c r="C4296" s="2">
        <v>4.63</v>
      </c>
      <c r="D4296">
        <f t="shared" si="71"/>
        <v>2009</v>
      </c>
    </row>
    <row r="4297" spans="1:4" x14ac:dyDescent="0.35">
      <c r="A4297" s="3">
        <v>39983</v>
      </c>
      <c r="B4297" s="2">
        <v>3.79</v>
      </c>
      <c r="C4297" s="2">
        <v>4.5199999999999996</v>
      </c>
      <c r="D4297">
        <f t="shared" si="71"/>
        <v>2009</v>
      </c>
    </row>
    <row r="4298" spans="1:4" x14ac:dyDescent="0.35">
      <c r="A4298" s="3">
        <v>39986</v>
      </c>
      <c r="B4298" s="2">
        <v>3.72</v>
      </c>
      <c r="C4298" s="2">
        <v>4.45</v>
      </c>
      <c r="D4298">
        <f t="shared" si="71"/>
        <v>2009</v>
      </c>
    </row>
    <row r="4299" spans="1:4" x14ac:dyDescent="0.35">
      <c r="A4299" s="3">
        <v>39987</v>
      </c>
      <c r="B4299" s="2">
        <v>3.65</v>
      </c>
      <c r="C4299" s="2">
        <v>4.37</v>
      </c>
      <c r="D4299">
        <f t="shared" si="71"/>
        <v>2009</v>
      </c>
    </row>
    <row r="4300" spans="1:4" x14ac:dyDescent="0.35">
      <c r="A4300" s="3">
        <v>39988</v>
      </c>
      <c r="B4300" s="2">
        <v>3.72</v>
      </c>
      <c r="C4300" s="2">
        <v>4.4400000000000004</v>
      </c>
      <c r="D4300">
        <f t="shared" si="71"/>
        <v>2009</v>
      </c>
    </row>
    <row r="4301" spans="1:4" x14ac:dyDescent="0.35">
      <c r="A4301" s="3">
        <v>39989</v>
      </c>
      <c r="B4301" s="2">
        <v>3.55</v>
      </c>
      <c r="C4301" s="2">
        <v>4.33</v>
      </c>
      <c r="D4301">
        <f t="shared" si="71"/>
        <v>2009</v>
      </c>
    </row>
    <row r="4302" spans="1:4" x14ac:dyDescent="0.35">
      <c r="A4302" s="3">
        <v>39990</v>
      </c>
      <c r="B4302" s="2">
        <v>3.52</v>
      </c>
      <c r="C4302" s="2">
        <v>4.3</v>
      </c>
      <c r="D4302">
        <f t="shared" si="71"/>
        <v>2009</v>
      </c>
    </row>
    <row r="4303" spans="1:4" x14ac:dyDescent="0.35">
      <c r="A4303" s="3">
        <v>39993</v>
      </c>
      <c r="B4303" s="2">
        <v>3.51</v>
      </c>
      <c r="C4303" s="2">
        <v>4.3099999999999996</v>
      </c>
      <c r="D4303">
        <f t="shared" si="71"/>
        <v>2009</v>
      </c>
    </row>
    <row r="4304" spans="1:4" x14ac:dyDescent="0.35">
      <c r="A4304" s="3">
        <v>39994</v>
      </c>
      <c r="B4304" s="2">
        <v>3.53</v>
      </c>
      <c r="C4304" s="2">
        <v>4.32</v>
      </c>
      <c r="D4304">
        <f t="shared" si="71"/>
        <v>2009</v>
      </c>
    </row>
    <row r="4305" spans="1:4" x14ac:dyDescent="0.35">
      <c r="A4305" s="3">
        <v>39995</v>
      </c>
      <c r="B4305" s="2">
        <v>3.55</v>
      </c>
      <c r="C4305" s="2">
        <v>4.34</v>
      </c>
      <c r="D4305">
        <f t="shared" si="71"/>
        <v>2009</v>
      </c>
    </row>
    <row r="4306" spans="1:4" x14ac:dyDescent="0.35">
      <c r="A4306" s="3">
        <v>39996</v>
      </c>
      <c r="B4306" s="2">
        <v>3.51</v>
      </c>
      <c r="C4306" s="2">
        <v>4.32</v>
      </c>
      <c r="D4306">
        <f t="shared" si="71"/>
        <v>2009</v>
      </c>
    </row>
    <row r="4307" spans="1:4" x14ac:dyDescent="0.35">
      <c r="A4307" s="3">
        <v>39997</v>
      </c>
      <c r="B4307" s="2" t="s">
        <v>9</v>
      </c>
      <c r="C4307" s="2" t="s">
        <v>9</v>
      </c>
      <c r="D4307">
        <f t="shared" si="71"/>
        <v>2009</v>
      </c>
    </row>
    <row r="4308" spans="1:4" x14ac:dyDescent="0.35">
      <c r="A4308" s="3">
        <v>40000</v>
      </c>
      <c r="B4308" s="2">
        <v>3.52</v>
      </c>
      <c r="C4308" s="2">
        <v>4.3499999999999996</v>
      </c>
      <c r="D4308">
        <f t="shared" si="71"/>
        <v>2009</v>
      </c>
    </row>
    <row r="4309" spans="1:4" x14ac:dyDescent="0.35">
      <c r="A4309" s="3">
        <v>40001</v>
      </c>
      <c r="B4309" s="2">
        <v>3.47</v>
      </c>
      <c r="C4309" s="2">
        <v>4.3099999999999996</v>
      </c>
      <c r="D4309">
        <f t="shared" si="71"/>
        <v>2009</v>
      </c>
    </row>
    <row r="4310" spans="1:4" x14ac:dyDescent="0.35">
      <c r="A4310" s="3">
        <v>40002</v>
      </c>
      <c r="B4310" s="2">
        <v>3.33</v>
      </c>
      <c r="C4310" s="2">
        <v>4.17</v>
      </c>
      <c r="D4310">
        <f t="shared" si="71"/>
        <v>2009</v>
      </c>
    </row>
    <row r="4311" spans="1:4" x14ac:dyDescent="0.35">
      <c r="A4311" s="3">
        <v>40003</v>
      </c>
      <c r="B4311" s="2">
        <v>3.44</v>
      </c>
      <c r="C4311" s="2">
        <v>4.3099999999999996</v>
      </c>
      <c r="D4311">
        <f t="shared" si="71"/>
        <v>2009</v>
      </c>
    </row>
    <row r="4312" spans="1:4" x14ac:dyDescent="0.35">
      <c r="A4312" s="3">
        <v>40004</v>
      </c>
      <c r="B4312" s="2">
        <v>3.32</v>
      </c>
      <c r="C4312" s="2">
        <v>4.2</v>
      </c>
      <c r="D4312">
        <f t="shared" si="71"/>
        <v>2009</v>
      </c>
    </row>
    <row r="4313" spans="1:4" x14ac:dyDescent="0.35">
      <c r="A4313" s="3">
        <v>40007</v>
      </c>
      <c r="B4313" s="2">
        <v>3.38</v>
      </c>
      <c r="C4313" s="2">
        <v>4.25</v>
      </c>
      <c r="D4313">
        <f t="shared" si="71"/>
        <v>2009</v>
      </c>
    </row>
    <row r="4314" spans="1:4" x14ac:dyDescent="0.35">
      <c r="A4314" s="3">
        <v>40008</v>
      </c>
      <c r="B4314" s="2">
        <v>3.5</v>
      </c>
      <c r="C4314" s="2">
        <v>4.38</v>
      </c>
      <c r="D4314">
        <f t="shared" si="71"/>
        <v>2009</v>
      </c>
    </row>
    <row r="4315" spans="1:4" x14ac:dyDescent="0.35">
      <c r="A4315" s="3">
        <v>40009</v>
      </c>
      <c r="B4315" s="2">
        <v>3.63</v>
      </c>
      <c r="C4315" s="2">
        <v>4.4800000000000004</v>
      </c>
      <c r="D4315">
        <f t="shared" si="71"/>
        <v>2009</v>
      </c>
    </row>
    <row r="4316" spans="1:4" x14ac:dyDescent="0.35">
      <c r="A4316" s="3">
        <v>40010</v>
      </c>
      <c r="B4316" s="2">
        <v>3.59</v>
      </c>
      <c r="C4316" s="2">
        <v>4.45</v>
      </c>
      <c r="D4316">
        <f t="shared" si="71"/>
        <v>2009</v>
      </c>
    </row>
    <row r="4317" spans="1:4" x14ac:dyDescent="0.35">
      <c r="A4317" s="3">
        <v>40011</v>
      </c>
      <c r="B4317" s="2">
        <v>3.67</v>
      </c>
      <c r="C4317" s="2">
        <v>4.53</v>
      </c>
      <c r="D4317">
        <f t="shared" si="71"/>
        <v>2009</v>
      </c>
    </row>
    <row r="4318" spans="1:4" x14ac:dyDescent="0.35">
      <c r="A4318" s="3">
        <v>40014</v>
      </c>
      <c r="B4318" s="2">
        <v>3.61</v>
      </c>
      <c r="C4318" s="2">
        <v>4.47</v>
      </c>
      <c r="D4318">
        <f t="shared" si="71"/>
        <v>2009</v>
      </c>
    </row>
    <row r="4319" spans="1:4" x14ac:dyDescent="0.35">
      <c r="A4319" s="3">
        <v>40015</v>
      </c>
      <c r="B4319" s="2">
        <v>3.5</v>
      </c>
      <c r="C4319" s="2">
        <v>4.38</v>
      </c>
      <c r="D4319">
        <f t="shared" si="71"/>
        <v>2009</v>
      </c>
    </row>
    <row r="4320" spans="1:4" x14ac:dyDescent="0.35">
      <c r="A4320" s="3">
        <v>40016</v>
      </c>
      <c r="B4320" s="2">
        <v>3.58</v>
      </c>
      <c r="C4320" s="2">
        <v>4.45</v>
      </c>
      <c r="D4320">
        <f t="shared" si="71"/>
        <v>2009</v>
      </c>
    </row>
    <row r="4321" spans="1:4" x14ac:dyDescent="0.35">
      <c r="A4321" s="3">
        <v>40017</v>
      </c>
      <c r="B4321" s="2">
        <v>3.72</v>
      </c>
      <c r="C4321" s="2">
        <v>4.58</v>
      </c>
      <c r="D4321">
        <f t="shared" si="71"/>
        <v>2009</v>
      </c>
    </row>
    <row r="4322" spans="1:4" x14ac:dyDescent="0.35">
      <c r="A4322" s="3">
        <v>40018</v>
      </c>
      <c r="B4322" s="2">
        <v>3.7</v>
      </c>
      <c r="C4322" s="2">
        <v>4.55</v>
      </c>
      <c r="D4322">
        <f t="shared" si="71"/>
        <v>2009</v>
      </c>
    </row>
    <row r="4323" spans="1:4" x14ac:dyDescent="0.35">
      <c r="A4323" s="3">
        <v>40021</v>
      </c>
      <c r="B4323" s="2">
        <v>3.75</v>
      </c>
      <c r="C4323" s="2">
        <v>4.62</v>
      </c>
      <c r="D4323">
        <f t="shared" si="71"/>
        <v>2009</v>
      </c>
    </row>
    <row r="4324" spans="1:4" x14ac:dyDescent="0.35">
      <c r="A4324" s="3">
        <v>40022</v>
      </c>
      <c r="B4324" s="2">
        <v>3.72</v>
      </c>
      <c r="C4324" s="2">
        <v>4.5599999999999996</v>
      </c>
      <c r="D4324">
        <f t="shared" si="71"/>
        <v>2009</v>
      </c>
    </row>
    <row r="4325" spans="1:4" x14ac:dyDescent="0.35">
      <c r="A4325" s="3">
        <v>40023</v>
      </c>
      <c r="B4325" s="2">
        <v>3.69</v>
      </c>
      <c r="C4325" s="2">
        <v>4.5</v>
      </c>
      <c r="D4325">
        <f t="shared" si="71"/>
        <v>2009</v>
      </c>
    </row>
    <row r="4326" spans="1:4" x14ac:dyDescent="0.35">
      <c r="A4326" s="3">
        <v>40024</v>
      </c>
      <c r="B4326" s="2">
        <v>3.67</v>
      </c>
      <c r="C4326" s="2">
        <v>4.4400000000000004</v>
      </c>
      <c r="D4326">
        <f t="shared" si="71"/>
        <v>2009</v>
      </c>
    </row>
    <row r="4327" spans="1:4" x14ac:dyDescent="0.35">
      <c r="A4327" s="3">
        <v>40025</v>
      </c>
      <c r="B4327" s="2">
        <v>3.52</v>
      </c>
      <c r="C4327" s="2">
        <v>4.3099999999999996</v>
      </c>
      <c r="D4327">
        <f t="shared" si="71"/>
        <v>2009</v>
      </c>
    </row>
    <row r="4328" spans="1:4" x14ac:dyDescent="0.35">
      <c r="A4328" s="3">
        <v>40028</v>
      </c>
      <c r="B4328" s="2">
        <v>3.66</v>
      </c>
      <c r="C4328" s="2">
        <v>4.42</v>
      </c>
      <c r="D4328">
        <f t="shared" si="71"/>
        <v>2009</v>
      </c>
    </row>
    <row r="4329" spans="1:4" x14ac:dyDescent="0.35">
      <c r="A4329" s="3">
        <v>40029</v>
      </c>
      <c r="B4329" s="2">
        <v>3.7</v>
      </c>
      <c r="C4329" s="2">
        <v>4.45</v>
      </c>
      <c r="D4329">
        <f t="shared" si="71"/>
        <v>2009</v>
      </c>
    </row>
    <row r="4330" spans="1:4" x14ac:dyDescent="0.35">
      <c r="A4330" s="3">
        <v>40030</v>
      </c>
      <c r="B4330" s="2">
        <v>3.8</v>
      </c>
      <c r="C4330" s="2">
        <v>4.57</v>
      </c>
      <c r="D4330">
        <f t="shared" si="71"/>
        <v>2009</v>
      </c>
    </row>
    <row r="4331" spans="1:4" x14ac:dyDescent="0.35">
      <c r="A4331" s="3">
        <v>40031</v>
      </c>
      <c r="B4331" s="2">
        <v>3.79</v>
      </c>
      <c r="C4331" s="2">
        <v>4.53</v>
      </c>
      <c r="D4331">
        <f t="shared" si="71"/>
        <v>2009</v>
      </c>
    </row>
    <row r="4332" spans="1:4" x14ac:dyDescent="0.35">
      <c r="A4332" s="3">
        <v>40032</v>
      </c>
      <c r="B4332" s="2">
        <v>3.89</v>
      </c>
      <c r="C4332" s="2">
        <v>4.6100000000000003</v>
      </c>
      <c r="D4332">
        <f t="shared" si="71"/>
        <v>2009</v>
      </c>
    </row>
    <row r="4333" spans="1:4" x14ac:dyDescent="0.35">
      <c r="A4333" s="3">
        <v>40035</v>
      </c>
      <c r="B4333" s="2">
        <v>3.8</v>
      </c>
      <c r="C4333" s="2">
        <v>4.5199999999999996</v>
      </c>
      <c r="D4333">
        <f t="shared" si="71"/>
        <v>2009</v>
      </c>
    </row>
    <row r="4334" spans="1:4" x14ac:dyDescent="0.35">
      <c r="A4334" s="3">
        <v>40036</v>
      </c>
      <c r="B4334" s="2">
        <v>3.71</v>
      </c>
      <c r="C4334" s="2">
        <v>4.4400000000000004</v>
      </c>
      <c r="D4334">
        <f t="shared" si="71"/>
        <v>2009</v>
      </c>
    </row>
    <row r="4335" spans="1:4" x14ac:dyDescent="0.35">
      <c r="A4335" s="3">
        <v>40037</v>
      </c>
      <c r="B4335" s="2">
        <v>3.72</v>
      </c>
      <c r="C4335" s="2">
        <v>4.53</v>
      </c>
      <c r="D4335">
        <f t="shared" si="71"/>
        <v>2009</v>
      </c>
    </row>
    <row r="4336" spans="1:4" x14ac:dyDescent="0.35">
      <c r="A4336" s="3">
        <v>40038</v>
      </c>
      <c r="B4336" s="2">
        <v>3.59</v>
      </c>
      <c r="C4336" s="2">
        <v>4.4400000000000004</v>
      </c>
      <c r="D4336">
        <f t="shared" si="71"/>
        <v>2009</v>
      </c>
    </row>
    <row r="4337" spans="1:4" x14ac:dyDescent="0.35">
      <c r="A4337" s="3">
        <v>40039</v>
      </c>
      <c r="B4337" s="2">
        <v>3.55</v>
      </c>
      <c r="C4337" s="2">
        <v>4.41</v>
      </c>
      <c r="D4337">
        <f t="shared" si="71"/>
        <v>2009</v>
      </c>
    </row>
    <row r="4338" spans="1:4" x14ac:dyDescent="0.35">
      <c r="A4338" s="3">
        <v>40042</v>
      </c>
      <c r="B4338" s="2">
        <v>3.48</v>
      </c>
      <c r="C4338" s="2">
        <v>4.33</v>
      </c>
      <c r="D4338">
        <f t="shared" si="71"/>
        <v>2009</v>
      </c>
    </row>
    <row r="4339" spans="1:4" x14ac:dyDescent="0.35">
      <c r="A4339" s="3">
        <v>40043</v>
      </c>
      <c r="B4339" s="2">
        <v>3.51</v>
      </c>
      <c r="C4339" s="2">
        <v>4.3499999999999996</v>
      </c>
      <c r="D4339">
        <f t="shared" si="71"/>
        <v>2009</v>
      </c>
    </row>
    <row r="4340" spans="1:4" x14ac:dyDescent="0.35">
      <c r="A4340" s="3">
        <v>40044</v>
      </c>
      <c r="B4340" s="2">
        <v>3.45</v>
      </c>
      <c r="C4340" s="2">
        <v>4.28</v>
      </c>
      <c r="D4340">
        <f t="shared" si="71"/>
        <v>2009</v>
      </c>
    </row>
    <row r="4341" spans="1:4" x14ac:dyDescent="0.35">
      <c r="A4341" s="3">
        <v>40045</v>
      </c>
      <c r="B4341" s="2">
        <v>3.42</v>
      </c>
      <c r="C4341" s="2">
        <v>4.24</v>
      </c>
      <c r="D4341">
        <f t="shared" si="71"/>
        <v>2009</v>
      </c>
    </row>
    <row r="4342" spans="1:4" x14ac:dyDescent="0.35">
      <c r="A4342" s="3">
        <v>40046</v>
      </c>
      <c r="B4342" s="2">
        <v>3.56</v>
      </c>
      <c r="C4342" s="2">
        <v>4.3600000000000003</v>
      </c>
      <c r="D4342">
        <f t="shared" si="71"/>
        <v>2009</v>
      </c>
    </row>
    <row r="4343" spans="1:4" x14ac:dyDescent="0.35">
      <c r="A4343" s="3">
        <v>40049</v>
      </c>
      <c r="B4343" s="2">
        <v>3.48</v>
      </c>
      <c r="C4343" s="2">
        <v>4.2699999999999996</v>
      </c>
      <c r="D4343">
        <f t="shared" si="71"/>
        <v>2009</v>
      </c>
    </row>
    <row r="4344" spans="1:4" x14ac:dyDescent="0.35">
      <c r="A4344" s="3">
        <v>40050</v>
      </c>
      <c r="B4344" s="2">
        <v>3.45</v>
      </c>
      <c r="C4344" s="2">
        <v>4.22</v>
      </c>
      <c r="D4344">
        <f t="shared" si="71"/>
        <v>2009</v>
      </c>
    </row>
    <row r="4345" spans="1:4" x14ac:dyDescent="0.35">
      <c r="A4345" s="3">
        <v>40051</v>
      </c>
      <c r="B4345" s="2">
        <v>3.44</v>
      </c>
      <c r="C4345" s="2">
        <v>4.2</v>
      </c>
      <c r="D4345">
        <f t="shared" si="71"/>
        <v>2009</v>
      </c>
    </row>
    <row r="4346" spans="1:4" x14ac:dyDescent="0.35">
      <c r="A4346" s="3">
        <v>40052</v>
      </c>
      <c r="B4346" s="2">
        <v>3.47</v>
      </c>
      <c r="C4346" s="2">
        <v>4.2300000000000004</v>
      </c>
      <c r="D4346">
        <f t="shared" si="71"/>
        <v>2009</v>
      </c>
    </row>
    <row r="4347" spans="1:4" x14ac:dyDescent="0.35">
      <c r="A4347" s="3">
        <v>40053</v>
      </c>
      <c r="B4347" s="2">
        <v>3.46</v>
      </c>
      <c r="C4347" s="2">
        <v>4.21</v>
      </c>
      <c r="D4347">
        <f t="shared" si="71"/>
        <v>2009</v>
      </c>
    </row>
    <row r="4348" spans="1:4" x14ac:dyDescent="0.35">
      <c r="A4348" s="3">
        <v>40056</v>
      </c>
      <c r="B4348" s="2">
        <v>3.4</v>
      </c>
      <c r="C4348" s="2">
        <v>4.18</v>
      </c>
      <c r="D4348">
        <f t="shared" si="71"/>
        <v>2009</v>
      </c>
    </row>
    <row r="4349" spans="1:4" x14ac:dyDescent="0.35">
      <c r="A4349" s="3">
        <v>40057</v>
      </c>
      <c r="B4349" s="2">
        <v>3.38</v>
      </c>
      <c r="C4349" s="2">
        <v>4.1900000000000004</v>
      </c>
      <c r="D4349">
        <f t="shared" si="71"/>
        <v>2009</v>
      </c>
    </row>
    <row r="4350" spans="1:4" x14ac:dyDescent="0.35">
      <c r="A4350" s="3">
        <v>40058</v>
      </c>
      <c r="B4350" s="2">
        <v>3.29</v>
      </c>
      <c r="C4350" s="2">
        <v>4.09</v>
      </c>
      <c r="D4350">
        <f t="shared" si="71"/>
        <v>2009</v>
      </c>
    </row>
    <row r="4351" spans="1:4" x14ac:dyDescent="0.35">
      <c r="A4351" s="3">
        <v>40059</v>
      </c>
      <c r="B4351" s="2">
        <v>3.33</v>
      </c>
      <c r="C4351" s="2">
        <v>4.1500000000000004</v>
      </c>
      <c r="D4351">
        <f t="shared" si="71"/>
        <v>2009</v>
      </c>
    </row>
    <row r="4352" spans="1:4" x14ac:dyDescent="0.35">
      <c r="A4352" s="3">
        <v>40060</v>
      </c>
      <c r="B4352" s="2">
        <v>3.45</v>
      </c>
      <c r="C4352" s="2">
        <v>4.2699999999999996</v>
      </c>
      <c r="D4352">
        <f t="shared" si="71"/>
        <v>2009</v>
      </c>
    </row>
    <row r="4353" spans="1:4" x14ac:dyDescent="0.35">
      <c r="A4353" s="3">
        <v>40063</v>
      </c>
      <c r="B4353" s="2" t="s">
        <v>9</v>
      </c>
      <c r="C4353" s="2" t="s">
        <v>9</v>
      </c>
      <c r="D4353">
        <f t="shared" si="71"/>
        <v>2009</v>
      </c>
    </row>
    <row r="4354" spans="1:4" x14ac:dyDescent="0.35">
      <c r="A4354" s="3">
        <v>40064</v>
      </c>
      <c r="B4354" s="2">
        <v>3.47</v>
      </c>
      <c r="C4354" s="2">
        <v>4.3099999999999996</v>
      </c>
      <c r="D4354">
        <f t="shared" si="71"/>
        <v>2009</v>
      </c>
    </row>
    <row r="4355" spans="1:4" x14ac:dyDescent="0.35">
      <c r="A4355" s="3">
        <v>40065</v>
      </c>
      <c r="B4355" s="2">
        <v>3.48</v>
      </c>
      <c r="C4355" s="2">
        <v>4.33</v>
      </c>
      <c r="D4355">
        <f t="shared" si="71"/>
        <v>2009</v>
      </c>
    </row>
    <row r="4356" spans="1:4" x14ac:dyDescent="0.35">
      <c r="A4356" s="3">
        <v>40066</v>
      </c>
      <c r="B4356" s="2">
        <v>3.36</v>
      </c>
      <c r="C4356" s="2">
        <v>4.1900000000000004</v>
      </c>
      <c r="D4356">
        <f t="shared" ref="D4356:D4419" si="72">YEAR(A4356)</f>
        <v>2009</v>
      </c>
    </row>
    <row r="4357" spans="1:4" x14ac:dyDescent="0.35">
      <c r="A4357" s="3">
        <v>40067</v>
      </c>
      <c r="B4357" s="2">
        <v>3.34</v>
      </c>
      <c r="C4357" s="2">
        <v>4.18</v>
      </c>
      <c r="D4357">
        <f t="shared" si="72"/>
        <v>2009</v>
      </c>
    </row>
    <row r="4358" spans="1:4" x14ac:dyDescent="0.35">
      <c r="A4358" s="3">
        <v>40070</v>
      </c>
      <c r="B4358" s="2">
        <v>3.42</v>
      </c>
      <c r="C4358" s="2">
        <v>4.22</v>
      </c>
      <c r="D4358">
        <f t="shared" si="72"/>
        <v>2009</v>
      </c>
    </row>
    <row r="4359" spans="1:4" x14ac:dyDescent="0.35">
      <c r="A4359" s="3">
        <v>40071</v>
      </c>
      <c r="B4359" s="2">
        <v>3.47</v>
      </c>
      <c r="C4359" s="2">
        <v>4.2699999999999996</v>
      </c>
      <c r="D4359">
        <f t="shared" si="72"/>
        <v>2009</v>
      </c>
    </row>
    <row r="4360" spans="1:4" x14ac:dyDescent="0.35">
      <c r="A4360" s="3">
        <v>40072</v>
      </c>
      <c r="B4360" s="2">
        <v>3.48</v>
      </c>
      <c r="C4360" s="2">
        <v>4.26</v>
      </c>
      <c r="D4360">
        <f t="shared" si="72"/>
        <v>2009</v>
      </c>
    </row>
    <row r="4361" spans="1:4" x14ac:dyDescent="0.35">
      <c r="A4361" s="3">
        <v>40073</v>
      </c>
      <c r="B4361" s="2">
        <v>3.42</v>
      </c>
      <c r="C4361" s="2">
        <v>4.1900000000000004</v>
      </c>
      <c r="D4361">
        <f t="shared" si="72"/>
        <v>2009</v>
      </c>
    </row>
    <row r="4362" spans="1:4" x14ac:dyDescent="0.35">
      <c r="A4362" s="3">
        <v>40074</v>
      </c>
      <c r="B4362" s="2">
        <v>3.49</v>
      </c>
      <c r="C4362" s="2">
        <v>4.24</v>
      </c>
      <c r="D4362">
        <f t="shared" si="72"/>
        <v>2009</v>
      </c>
    </row>
    <row r="4363" spans="1:4" x14ac:dyDescent="0.35">
      <c r="A4363" s="3">
        <v>40077</v>
      </c>
      <c r="B4363" s="2">
        <v>3.49</v>
      </c>
      <c r="C4363" s="2">
        <v>4.2300000000000004</v>
      </c>
      <c r="D4363">
        <f t="shared" si="72"/>
        <v>2009</v>
      </c>
    </row>
    <row r="4364" spans="1:4" x14ac:dyDescent="0.35">
      <c r="A4364" s="3">
        <v>40078</v>
      </c>
      <c r="B4364" s="2">
        <v>3.46</v>
      </c>
      <c r="C4364" s="2">
        <v>4.2</v>
      </c>
      <c r="D4364">
        <f t="shared" si="72"/>
        <v>2009</v>
      </c>
    </row>
    <row r="4365" spans="1:4" x14ac:dyDescent="0.35">
      <c r="A4365" s="3">
        <v>40079</v>
      </c>
      <c r="B4365" s="2">
        <v>3.44</v>
      </c>
      <c r="C4365" s="2">
        <v>4.21</v>
      </c>
      <c r="D4365">
        <f t="shared" si="72"/>
        <v>2009</v>
      </c>
    </row>
    <row r="4366" spans="1:4" x14ac:dyDescent="0.35">
      <c r="A4366" s="3">
        <v>40080</v>
      </c>
      <c r="B4366" s="2">
        <v>3.4</v>
      </c>
      <c r="C4366" s="2">
        <v>4.17</v>
      </c>
      <c r="D4366">
        <f t="shared" si="72"/>
        <v>2009</v>
      </c>
    </row>
    <row r="4367" spans="1:4" x14ac:dyDescent="0.35">
      <c r="A4367" s="3">
        <v>40081</v>
      </c>
      <c r="B4367" s="2">
        <v>3.34</v>
      </c>
      <c r="C4367" s="2">
        <v>4.0999999999999996</v>
      </c>
      <c r="D4367">
        <f t="shared" si="72"/>
        <v>2009</v>
      </c>
    </row>
    <row r="4368" spans="1:4" x14ac:dyDescent="0.35">
      <c r="A4368" s="3">
        <v>40084</v>
      </c>
      <c r="B4368" s="2">
        <v>3.31</v>
      </c>
      <c r="C4368" s="2">
        <v>4.04</v>
      </c>
      <c r="D4368">
        <f t="shared" si="72"/>
        <v>2009</v>
      </c>
    </row>
    <row r="4369" spans="1:4" x14ac:dyDescent="0.35">
      <c r="A4369" s="3">
        <v>40085</v>
      </c>
      <c r="B4369" s="2">
        <v>3.31</v>
      </c>
      <c r="C4369" s="2">
        <v>4.03</v>
      </c>
      <c r="D4369">
        <f t="shared" si="72"/>
        <v>2009</v>
      </c>
    </row>
    <row r="4370" spans="1:4" x14ac:dyDescent="0.35">
      <c r="A4370" s="3">
        <v>40086</v>
      </c>
      <c r="B4370" s="2">
        <v>3.31</v>
      </c>
      <c r="C4370" s="2">
        <v>4.03</v>
      </c>
      <c r="D4370">
        <f t="shared" si="72"/>
        <v>2009</v>
      </c>
    </row>
    <row r="4371" spans="1:4" x14ac:dyDescent="0.35">
      <c r="A4371" s="3">
        <v>40087</v>
      </c>
      <c r="B4371" s="2">
        <v>3.21</v>
      </c>
      <c r="C4371" s="2">
        <v>3.97</v>
      </c>
      <c r="D4371">
        <f t="shared" si="72"/>
        <v>2009</v>
      </c>
    </row>
    <row r="4372" spans="1:4" x14ac:dyDescent="0.35">
      <c r="A4372" s="3">
        <v>40088</v>
      </c>
      <c r="B4372" s="2">
        <v>3.24</v>
      </c>
      <c r="C4372" s="2">
        <v>4.01</v>
      </c>
      <c r="D4372">
        <f t="shared" si="72"/>
        <v>2009</v>
      </c>
    </row>
    <row r="4373" spans="1:4" x14ac:dyDescent="0.35">
      <c r="A4373" s="3">
        <v>40091</v>
      </c>
      <c r="B4373" s="2">
        <v>3.24</v>
      </c>
      <c r="C4373" s="2">
        <v>4.01</v>
      </c>
      <c r="D4373">
        <f t="shared" si="72"/>
        <v>2009</v>
      </c>
    </row>
    <row r="4374" spans="1:4" x14ac:dyDescent="0.35">
      <c r="A4374" s="3">
        <v>40092</v>
      </c>
      <c r="B4374" s="2">
        <v>3.27</v>
      </c>
      <c r="C4374" s="2">
        <v>4.07</v>
      </c>
      <c r="D4374">
        <f t="shared" si="72"/>
        <v>2009</v>
      </c>
    </row>
    <row r="4375" spans="1:4" x14ac:dyDescent="0.35">
      <c r="A4375" s="3">
        <v>40093</v>
      </c>
      <c r="B4375" s="2">
        <v>3.21</v>
      </c>
      <c r="C4375" s="2">
        <v>3.99</v>
      </c>
      <c r="D4375">
        <f t="shared" si="72"/>
        <v>2009</v>
      </c>
    </row>
    <row r="4376" spans="1:4" x14ac:dyDescent="0.35">
      <c r="A4376" s="3">
        <v>40094</v>
      </c>
      <c r="B4376" s="2">
        <v>3.27</v>
      </c>
      <c r="C4376" s="2">
        <v>4.09</v>
      </c>
      <c r="D4376">
        <f t="shared" si="72"/>
        <v>2009</v>
      </c>
    </row>
    <row r="4377" spans="1:4" x14ac:dyDescent="0.35">
      <c r="A4377" s="3">
        <v>40095</v>
      </c>
      <c r="B4377" s="2">
        <v>3.4</v>
      </c>
      <c r="C4377" s="2">
        <v>4.22</v>
      </c>
      <c r="D4377">
        <f t="shared" si="72"/>
        <v>2009</v>
      </c>
    </row>
    <row r="4378" spans="1:4" x14ac:dyDescent="0.35">
      <c r="A4378" s="3">
        <v>40098</v>
      </c>
      <c r="B4378" s="2" t="s">
        <v>9</v>
      </c>
      <c r="C4378" s="2" t="s">
        <v>9</v>
      </c>
      <c r="D4378">
        <f t="shared" si="72"/>
        <v>2009</v>
      </c>
    </row>
    <row r="4379" spans="1:4" x14ac:dyDescent="0.35">
      <c r="A4379" s="3">
        <v>40099</v>
      </c>
      <c r="B4379" s="2">
        <v>3.34</v>
      </c>
      <c r="C4379" s="2">
        <v>4.16</v>
      </c>
      <c r="D4379">
        <f t="shared" si="72"/>
        <v>2009</v>
      </c>
    </row>
    <row r="4380" spans="1:4" x14ac:dyDescent="0.35">
      <c r="A4380" s="3">
        <v>40100</v>
      </c>
      <c r="B4380" s="2">
        <v>3.45</v>
      </c>
      <c r="C4380" s="2">
        <v>4.28</v>
      </c>
      <c r="D4380">
        <f t="shared" si="72"/>
        <v>2009</v>
      </c>
    </row>
    <row r="4381" spans="1:4" x14ac:dyDescent="0.35">
      <c r="A4381" s="3">
        <v>40101</v>
      </c>
      <c r="B4381" s="2">
        <v>3.49</v>
      </c>
      <c r="C4381" s="2">
        <v>4.3099999999999996</v>
      </c>
      <c r="D4381">
        <f t="shared" si="72"/>
        <v>2009</v>
      </c>
    </row>
    <row r="4382" spans="1:4" x14ac:dyDescent="0.35">
      <c r="A4382" s="3">
        <v>40102</v>
      </c>
      <c r="B4382" s="2">
        <v>3.43</v>
      </c>
      <c r="C4382" s="2">
        <v>4.24</v>
      </c>
      <c r="D4382">
        <f t="shared" si="72"/>
        <v>2009</v>
      </c>
    </row>
    <row r="4383" spans="1:4" x14ac:dyDescent="0.35">
      <c r="A4383" s="3">
        <v>40105</v>
      </c>
      <c r="B4383" s="2">
        <v>3.41</v>
      </c>
      <c r="C4383" s="2">
        <v>4.21</v>
      </c>
      <c r="D4383">
        <f t="shared" si="72"/>
        <v>2009</v>
      </c>
    </row>
    <row r="4384" spans="1:4" x14ac:dyDescent="0.35">
      <c r="A4384" s="3">
        <v>40106</v>
      </c>
      <c r="B4384" s="2">
        <v>3.35</v>
      </c>
      <c r="C4384" s="2">
        <v>4.16</v>
      </c>
      <c r="D4384">
        <f t="shared" si="72"/>
        <v>2009</v>
      </c>
    </row>
    <row r="4385" spans="1:4" x14ac:dyDescent="0.35">
      <c r="A4385" s="3">
        <v>40107</v>
      </c>
      <c r="B4385" s="2">
        <v>3.42</v>
      </c>
      <c r="C4385" s="2">
        <v>4.22</v>
      </c>
      <c r="D4385">
        <f t="shared" si="72"/>
        <v>2009</v>
      </c>
    </row>
    <row r="4386" spans="1:4" x14ac:dyDescent="0.35">
      <c r="A4386" s="3">
        <v>40108</v>
      </c>
      <c r="B4386" s="2">
        <v>3.44</v>
      </c>
      <c r="C4386" s="2">
        <v>4.24</v>
      </c>
      <c r="D4386">
        <f t="shared" si="72"/>
        <v>2009</v>
      </c>
    </row>
    <row r="4387" spans="1:4" x14ac:dyDescent="0.35">
      <c r="A4387" s="3">
        <v>40109</v>
      </c>
      <c r="B4387" s="2">
        <v>3.51</v>
      </c>
      <c r="C4387" s="2">
        <v>4.29</v>
      </c>
      <c r="D4387">
        <f t="shared" si="72"/>
        <v>2009</v>
      </c>
    </row>
    <row r="4388" spans="1:4" x14ac:dyDescent="0.35">
      <c r="A4388" s="3">
        <v>40112</v>
      </c>
      <c r="B4388" s="2">
        <v>3.59</v>
      </c>
      <c r="C4388" s="2">
        <v>4.37</v>
      </c>
      <c r="D4388">
        <f t="shared" si="72"/>
        <v>2009</v>
      </c>
    </row>
    <row r="4389" spans="1:4" x14ac:dyDescent="0.35">
      <c r="A4389" s="3">
        <v>40113</v>
      </c>
      <c r="B4389" s="2">
        <v>3.49</v>
      </c>
      <c r="C4389" s="2">
        <v>4.29</v>
      </c>
      <c r="D4389">
        <f t="shared" si="72"/>
        <v>2009</v>
      </c>
    </row>
    <row r="4390" spans="1:4" x14ac:dyDescent="0.35">
      <c r="A4390" s="3">
        <v>40114</v>
      </c>
      <c r="B4390" s="2">
        <v>3.44</v>
      </c>
      <c r="C4390" s="2">
        <v>4.25</v>
      </c>
      <c r="D4390">
        <f t="shared" si="72"/>
        <v>2009</v>
      </c>
    </row>
    <row r="4391" spans="1:4" x14ac:dyDescent="0.35">
      <c r="A4391" s="3">
        <v>40115</v>
      </c>
      <c r="B4391" s="2">
        <v>3.53</v>
      </c>
      <c r="C4391" s="2">
        <v>4.3499999999999996</v>
      </c>
      <c r="D4391">
        <f t="shared" si="72"/>
        <v>2009</v>
      </c>
    </row>
    <row r="4392" spans="1:4" x14ac:dyDescent="0.35">
      <c r="A4392" s="3">
        <v>40116</v>
      </c>
      <c r="B4392" s="2">
        <v>3.41</v>
      </c>
      <c r="C4392" s="2">
        <v>4.2300000000000004</v>
      </c>
      <c r="D4392">
        <f t="shared" si="72"/>
        <v>2009</v>
      </c>
    </row>
    <row r="4393" spans="1:4" x14ac:dyDescent="0.35">
      <c r="A4393" s="3">
        <v>40119</v>
      </c>
      <c r="B4393" s="2">
        <v>3.45</v>
      </c>
      <c r="C4393" s="2">
        <v>4.26</v>
      </c>
      <c r="D4393">
        <f t="shared" si="72"/>
        <v>2009</v>
      </c>
    </row>
    <row r="4394" spans="1:4" x14ac:dyDescent="0.35">
      <c r="A4394" s="3">
        <v>40120</v>
      </c>
      <c r="B4394" s="2">
        <v>3.5</v>
      </c>
      <c r="C4394" s="2">
        <v>4.34</v>
      </c>
      <c r="D4394">
        <f t="shared" si="72"/>
        <v>2009</v>
      </c>
    </row>
    <row r="4395" spans="1:4" x14ac:dyDescent="0.35">
      <c r="A4395" s="3">
        <v>40121</v>
      </c>
      <c r="B4395" s="2">
        <v>3.57</v>
      </c>
      <c r="C4395" s="2">
        <v>4.41</v>
      </c>
      <c r="D4395">
        <f t="shared" si="72"/>
        <v>2009</v>
      </c>
    </row>
    <row r="4396" spans="1:4" x14ac:dyDescent="0.35">
      <c r="A4396" s="3">
        <v>40122</v>
      </c>
      <c r="B4396" s="2">
        <v>3.57</v>
      </c>
      <c r="C4396" s="2">
        <v>4.41</v>
      </c>
      <c r="D4396">
        <f t="shared" si="72"/>
        <v>2009</v>
      </c>
    </row>
    <row r="4397" spans="1:4" x14ac:dyDescent="0.35">
      <c r="A4397" s="3">
        <v>40123</v>
      </c>
      <c r="B4397" s="2">
        <v>3.54</v>
      </c>
      <c r="C4397" s="2">
        <v>4.4000000000000004</v>
      </c>
      <c r="D4397">
        <f t="shared" si="72"/>
        <v>2009</v>
      </c>
    </row>
    <row r="4398" spans="1:4" x14ac:dyDescent="0.35">
      <c r="A4398" s="3">
        <v>40126</v>
      </c>
      <c r="B4398" s="2">
        <v>3.52</v>
      </c>
      <c r="C4398" s="2">
        <v>4.4000000000000004</v>
      </c>
      <c r="D4398">
        <f t="shared" si="72"/>
        <v>2009</v>
      </c>
    </row>
    <row r="4399" spans="1:4" x14ac:dyDescent="0.35">
      <c r="A4399" s="3">
        <v>40127</v>
      </c>
      <c r="B4399" s="2">
        <v>3.5</v>
      </c>
      <c r="C4399" s="2">
        <v>4.41</v>
      </c>
      <c r="D4399">
        <f t="shared" si="72"/>
        <v>2009</v>
      </c>
    </row>
    <row r="4400" spans="1:4" x14ac:dyDescent="0.35">
      <c r="A4400" s="3">
        <v>40128</v>
      </c>
      <c r="B4400" s="2" t="s">
        <v>9</v>
      </c>
      <c r="C4400" s="2" t="s">
        <v>9</v>
      </c>
      <c r="D4400">
        <f t="shared" si="72"/>
        <v>2009</v>
      </c>
    </row>
    <row r="4401" spans="1:4" x14ac:dyDescent="0.35">
      <c r="A4401" s="3">
        <v>40129</v>
      </c>
      <c r="B4401" s="2">
        <v>3.45</v>
      </c>
      <c r="C4401" s="2">
        <v>4.41</v>
      </c>
      <c r="D4401">
        <f t="shared" si="72"/>
        <v>2009</v>
      </c>
    </row>
    <row r="4402" spans="1:4" x14ac:dyDescent="0.35">
      <c r="A4402" s="3">
        <v>40130</v>
      </c>
      <c r="B4402" s="2">
        <v>3.43</v>
      </c>
      <c r="C4402" s="2">
        <v>4.3600000000000003</v>
      </c>
      <c r="D4402">
        <f t="shared" si="72"/>
        <v>2009</v>
      </c>
    </row>
    <row r="4403" spans="1:4" x14ac:dyDescent="0.35">
      <c r="A4403" s="3">
        <v>40133</v>
      </c>
      <c r="B4403" s="2">
        <v>3.33</v>
      </c>
      <c r="C4403" s="2">
        <v>4.26</v>
      </c>
      <c r="D4403">
        <f t="shared" si="72"/>
        <v>2009</v>
      </c>
    </row>
    <row r="4404" spans="1:4" x14ac:dyDescent="0.35">
      <c r="A4404" s="3">
        <v>40134</v>
      </c>
      <c r="B4404" s="2">
        <v>3.33</v>
      </c>
      <c r="C4404" s="2">
        <v>4.26</v>
      </c>
      <c r="D4404">
        <f t="shared" si="72"/>
        <v>2009</v>
      </c>
    </row>
    <row r="4405" spans="1:4" x14ac:dyDescent="0.35">
      <c r="A4405" s="3">
        <v>40135</v>
      </c>
      <c r="B4405" s="2">
        <v>3.36</v>
      </c>
      <c r="C4405" s="2">
        <v>4.29</v>
      </c>
      <c r="D4405">
        <f t="shared" si="72"/>
        <v>2009</v>
      </c>
    </row>
    <row r="4406" spans="1:4" x14ac:dyDescent="0.35">
      <c r="A4406" s="3">
        <v>40136</v>
      </c>
      <c r="B4406" s="2">
        <v>3.35</v>
      </c>
      <c r="C4406" s="2">
        <v>4.29</v>
      </c>
      <c r="D4406">
        <f t="shared" si="72"/>
        <v>2009</v>
      </c>
    </row>
    <row r="4407" spans="1:4" x14ac:dyDescent="0.35">
      <c r="A4407" s="3">
        <v>40137</v>
      </c>
      <c r="B4407" s="2">
        <v>3.36</v>
      </c>
      <c r="C4407" s="2">
        <v>4.3</v>
      </c>
      <c r="D4407">
        <f t="shared" si="72"/>
        <v>2009</v>
      </c>
    </row>
    <row r="4408" spans="1:4" x14ac:dyDescent="0.35">
      <c r="A4408" s="3">
        <v>40140</v>
      </c>
      <c r="B4408" s="2">
        <v>3.37</v>
      </c>
      <c r="C4408" s="2">
        <v>4.29</v>
      </c>
      <c r="D4408">
        <f t="shared" si="72"/>
        <v>2009</v>
      </c>
    </row>
    <row r="4409" spans="1:4" x14ac:dyDescent="0.35">
      <c r="A4409" s="3">
        <v>40141</v>
      </c>
      <c r="B4409" s="2">
        <v>3.32</v>
      </c>
      <c r="C4409" s="2">
        <v>4.25</v>
      </c>
      <c r="D4409">
        <f t="shared" si="72"/>
        <v>2009</v>
      </c>
    </row>
    <row r="4410" spans="1:4" x14ac:dyDescent="0.35">
      <c r="A4410" s="3">
        <v>40142</v>
      </c>
      <c r="B4410" s="2">
        <v>3.28</v>
      </c>
      <c r="C4410" s="2">
        <v>4.2300000000000004</v>
      </c>
      <c r="D4410">
        <f t="shared" si="72"/>
        <v>2009</v>
      </c>
    </row>
    <row r="4411" spans="1:4" x14ac:dyDescent="0.35">
      <c r="A4411" s="3">
        <v>40143</v>
      </c>
      <c r="B4411" s="2" t="s">
        <v>9</v>
      </c>
      <c r="C4411" s="2" t="s">
        <v>9</v>
      </c>
      <c r="D4411">
        <f t="shared" si="72"/>
        <v>2009</v>
      </c>
    </row>
    <row r="4412" spans="1:4" x14ac:dyDescent="0.35">
      <c r="A4412" s="3">
        <v>40144</v>
      </c>
      <c r="B4412" s="2">
        <v>3.21</v>
      </c>
      <c r="C4412" s="2">
        <v>4.21</v>
      </c>
      <c r="D4412">
        <f t="shared" si="72"/>
        <v>2009</v>
      </c>
    </row>
    <row r="4413" spans="1:4" x14ac:dyDescent="0.35">
      <c r="A4413" s="3">
        <v>40147</v>
      </c>
      <c r="B4413" s="2">
        <v>3.21</v>
      </c>
      <c r="C4413" s="2">
        <v>4.2</v>
      </c>
      <c r="D4413">
        <f t="shared" si="72"/>
        <v>2009</v>
      </c>
    </row>
    <row r="4414" spans="1:4" x14ac:dyDescent="0.35">
      <c r="A4414" s="3">
        <v>40148</v>
      </c>
      <c r="B4414" s="2">
        <v>3.28</v>
      </c>
      <c r="C4414" s="2">
        <v>4.26</v>
      </c>
      <c r="D4414">
        <f t="shared" si="72"/>
        <v>2009</v>
      </c>
    </row>
    <row r="4415" spans="1:4" x14ac:dyDescent="0.35">
      <c r="A4415" s="3">
        <v>40149</v>
      </c>
      <c r="B4415" s="2">
        <v>3.32</v>
      </c>
      <c r="C4415" s="2">
        <v>4.26</v>
      </c>
      <c r="D4415">
        <f t="shared" si="72"/>
        <v>2009</v>
      </c>
    </row>
    <row r="4416" spans="1:4" x14ac:dyDescent="0.35">
      <c r="A4416" s="3">
        <v>40150</v>
      </c>
      <c r="B4416" s="2">
        <v>3.39</v>
      </c>
      <c r="C4416" s="2">
        <v>4.33</v>
      </c>
      <c r="D4416">
        <f t="shared" si="72"/>
        <v>2009</v>
      </c>
    </row>
    <row r="4417" spans="1:4" x14ac:dyDescent="0.35">
      <c r="A4417" s="3">
        <v>40151</v>
      </c>
      <c r="B4417" s="2">
        <v>3.48</v>
      </c>
      <c r="C4417" s="2">
        <v>4.4000000000000004</v>
      </c>
      <c r="D4417">
        <f t="shared" si="72"/>
        <v>2009</v>
      </c>
    </row>
    <row r="4418" spans="1:4" x14ac:dyDescent="0.35">
      <c r="A4418" s="3">
        <v>40154</v>
      </c>
      <c r="B4418" s="2">
        <v>3.44</v>
      </c>
      <c r="C4418" s="2">
        <v>4.4000000000000004</v>
      </c>
      <c r="D4418">
        <f t="shared" si="72"/>
        <v>2009</v>
      </c>
    </row>
    <row r="4419" spans="1:4" x14ac:dyDescent="0.35">
      <c r="A4419" s="3">
        <v>40155</v>
      </c>
      <c r="B4419" s="2">
        <v>3.4</v>
      </c>
      <c r="C4419" s="2">
        <v>4.3899999999999997</v>
      </c>
      <c r="D4419">
        <f t="shared" si="72"/>
        <v>2009</v>
      </c>
    </row>
    <row r="4420" spans="1:4" x14ac:dyDescent="0.35">
      <c r="A4420" s="3">
        <v>40156</v>
      </c>
      <c r="B4420" s="2">
        <v>3.45</v>
      </c>
      <c r="C4420" s="2">
        <v>4.41</v>
      </c>
      <c r="D4420">
        <f t="shared" ref="D4420:D4483" si="73">YEAR(A4420)</f>
        <v>2009</v>
      </c>
    </row>
    <row r="4421" spans="1:4" x14ac:dyDescent="0.35">
      <c r="A4421" s="3">
        <v>40157</v>
      </c>
      <c r="B4421" s="2">
        <v>3.49</v>
      </c>
      <c r="C4421" s="2">
        <v>4.5</v>
      </c>
      <c r="D4421">
        <f t="shared" si="73"/>
        <v>2009</v>
      </c>
    </row>
    <row r="4422" spans="1:4" x14ac:dyDescent="0.35">
      <c r="A4422" s="3">
        <v>40158</v>
      </c>
      <c r="B4422" s="2">
        <v>3.55</v>
      </c>
      <c r="C4422" s="2">
        <v>4.49</v>
      </c>
      <c r="D4422">
        <f t="shared" si="73"/>
        <v>2009</v>
      </c>
    </row>
    <row r="4423" spans="1:4" x14ac:dyDescent="0.35">
      <c r="A4423" s="3">
        <v>40161</v>
      </c>
      <c r="B4423" s="2">
        <v>3.56</v>
      </c>
      <c r="C4423" s="2">
        <v>4.49</v>
      </c>
      <c r="D4423">
        <f t="shared" si="73"/>
        <v>2009</v>
      </c>
    </row>
    <row r="4424" spans="1:4" x14ac:dyDescent="0.35">
      <c r="A4424" s="3">
        <v>40162</v>
      </c>
      <c r="B4424" s="2">
        <v>3.6</v>
      </c>
      <c r="C4424" s="2">
        <v>4.5199999999999996</v>
      </c>
      <c r="D4424">
        <f t="shared" si="73"/>
        <v>2009</v>
      </c>
    </row>
    <row r="4425" spans="1:4" x14ac:dyDescent="0.35">
      <c r="A4425" s="3">
        <v>40163</v>
      </c>
      <c r="B4425" s="2">
        <v>3.61</v>
      </c>
      <c r="C4425" s="2">
        <v>4.5199999999999996</v>
      </c>
      <c r="D4425">
        <f t="shared" si="73"/>
        <v>2009</v>
      </c>
    </row>
    <row r="4426" spans="1:4" x14ac:dyDescent="0.35">
      <c r="A4426" s="3">
        <v>40164</v>
      </c>
      <c r="B4426" s="2">
        <v>3.5</v>
      </c>
      <c r="C4426" s="2">
        <v>4.42</v>
      </c>
      <c r="D4426">
        <f t="shared" si="73"/>
        <v>2009</v>
      </c>
    </row>
    <row r="4427" spans="1:4" x14ac:dyDescent="0.35">
      <c r="A4427" s="3">
        <v>40165</v>
      </c>
      <c r="B4427" s="2">
        <v>3.55</v>
      </c>
      <c r="C4427" s="2">
        <v>4.46</v>
      </c>
      <c r="D4427">
        <f t="shared" si="73"/>
        <v>2009</v>
      </c>
    </row>
    <row r="4428" spans="1:4" x14ac:dyDescent="0.35">
      <c r="A4428" s="3">
        <v>40168</v>
      </c>
      <c r="B4428" s="2">
        <v>3.69</v>
      </c>
      <c r="C4428" s="2">
        <v>4.5599999999999996</v>
      </c>
      <c r="D4428">
        <f t="shared" si="73"/>
        <v>2009</v>
      </c>
    </row>
    <row r="4429" spans="1:4" x14ac:dyDescent="0.35">
      <c r="A4429" s="3">
        <v>40169</v>
      </c>
      <c r="B4429" s="2">
        <v>3.76</v>
      </c>
      <c r="C4429" s="2">
        <v>4.5999999999999996</v>
      </c>
      <c r="D4429">
        <f t="shared" si="73"/>
        <v>2009</v>
      </c>
    </row>
    <row r="4430" spans="1:4" x14ac:dyDescent="0.35">
      <c r="A4430" s="3">
        <v>40170</v>
      </c>
      <c r="B4430" s="2">
        <v>3.77</v>
      </c>
      <c r="C4430" s="2">
        <v>4.6100000000000003</v>
      </c>
      <c r="D4430">
        <f t="shared" si="73"/>
        <v>2009</v>
      </c>
    </row>
    <row r="4431" spans="1:4" x14ac:dyDescent="0.35">
      <c r="A4431" s="3">
        <v>40171</v>
      </c>
      <c r="B4431" s="2">
        <v>3.82</v>
      </c>
      <c r="C4431" s="2">
        <v>4.68</v>
      </c>
      <c r="D4431">
        <f t="shared" si="73"/>
        <v>2009</v>
      </c>
    </row>
    <row r="4432" spans="1:4" x14ac:dyDescent="0.35">
      <c r="A4432" s="3">
        <v>40172</v>
      </c>
      <c r="B4432" s="2" t="s">
        <v>9</v>
      </c>
      <c r="C4432" s="2" t="s">
        <v>9</v>
      </c>
      <c r="D4432">
        <f t="shared" si="73"/>
        <v>2009</v>
      </c>
    </row>
    <row r="4433" spans="1:4" x14ac:dyDescent="0.35">
      <c r="A4433" s="3">
        <v>40175</v>
      </c>
      <c r="B4433" s="2">
        <v>3.85</v>
      </c>
      <c r="C4433" s="2">
        <v>4.6900000000000004</v>
      </c>
      <c r="D4433">
        <f t="shared" si="73"/>
        <v>2009</v>
      </c>
    </row>
    <row r="4434" spans="1:4" x14ac:dyDescent="0.35">
      <c r="A4434" s="3">
        <v>40176</v>
      </c>
      <c r="B4434" s="2">
        <v>3.82</v>
      </c>
      <c r="C4434" s="2">
        <v>4.6399999999999997</v>
      </c>
      <c r="D4434">
        <f t="shared" si="73"/>
        <v>2009</v>
      </c>
    </row>
    <row r="4435" spans="1:4" x14ac:dyDescent="0.35">
      <c r="A4435" s="3">
        <v>40177</v>
      </c>
      <c r="B4435" s="2">
        <v>3.8</v>
      </c>
      <c r="C4435" s="2">
        <v>4.6100000000000003</v>
      </c>
      <c r="D4435">
        <f t="shared" si="73"/>
        <v>2009</v>
      </c>
    </row>
    <row r="4436" spans="1:4" x14ac:dyDescent="0.35">
      <c r="A4436" s="3">
        <v>40178</v>
      </c>
      <c r="B4436" s="2">
        <v>3.85</v>
      </c>
      <c r="C4436" s="2">
        <v>4.63</v>
      </c>
      <c r="D4436">
        <f t="shared" si="73"/>
        <v>2009</v>
      </c>
    </row>
    <row r="4437" spans="1:4" x14ac:dyDescent="0.35">
      <c r="A4437" s="3">
        <v>40179</v>
      </c>
      <c r="B4437" s="2" t="s">
        <v>9</v>
      </c>
      <c r="C4437" s="2" t="s">
        <v>9</v>
      </c>
      <c r="D4437">
        <f t="shared" si="73"/>
        <v>2010</v>
      </c>
    </row>
    <row r="4438" spans="1:4" x14ac:dyDescent="0.35">
      <c r="A4438" s="3">
        <v>40182</v>
      </c>
      <c r="B4438" s="2">
        <v>3.85</v>
      </c>
      <c r="C4438" s="2">
        <v>4.6500000000000004</v>
      </c>
      <c r="D4438">
        <f t="shared" si="73"/>
        <v>2010</v>
      </c>
    </row>
    <row r="4439" spans="1:4" x14ac:dyDescent="0.35">
      <c r="A4439" s="3">
        <v>40183</v>
      </c>
      <c r="B4439" s="2">
        <v>3.77</v>
      </c>
      <c r="C4439" s="2">
        <v>4.59</v>
      </c>
      <c r="D4439">
        <f t="shared" si="73"/>
        <v>2010</v>
      </c>
    </row>
    <row r="4440" spans="1:4" x14ac:dyDescent="0.35">
      <c r="A4440" s="3">
        <v>40184</v>
      </c>
      <c r="B4440" s="2">
        <v>3.85</v>
      </c>
      <c r="C4440" s="2">
        <v>4.7</v>
      </c>
      <c r="D4440">
        <f t="shared" si="73"/>
        <v>2010</v>
      </c>
    </row>
    <row r="4441" spans="1:4" x14ac:dyDescent="0.35">
      <c r="A4441" s="3">
        <v>40185</v>
      </c>
      <c r="B4441" s="2">
        <v>3.85</v>
      </c>
      <c r="C4441" s="2">
        <v>4.6900000000000004</v>
      </c>
      <c r="D4441">
        <f t="shared" si="73"/>
        <v>2010</v>
      </c>
    </row>
    <row r="4442" spans="1:4" x14ac:dyDescent="0.35">
      <c r="A4442" s="3">
        <v>40186</v>
      </c>
      <c r="B4442" s="2">
        <v>3.83</v>
      </c>
      <c r="C4442" s="2">
        <v>4.7</v>
      </c>
      <c r="D4442">
        <f t="shared" si="73"/>
        <v>2010</v>
      </c>
    </row>
    <row r="4443" spans="1:4" x14ac:dyDescent="0.35">
      <c r="A4443" s="3">
        <v>40189</v>
      </c>
      <c r="B4443" s="2">
        <v>3.85</v>
      </c>
      <c r="C4443" s="2">
        <v>4.74</v>
      </c>
      <c r="D4443">
        <f t="shared" si="73"/>
        <v>2010</v>
      </c>
    </row>
    <row r="4444" spans="1:4" x14ac:dyDescent="0.35">
      <c r="A4444" s="3">
        <v>40190</v>
      </c>
      <c r="B4444" s="2">
        <v>3.74</v>
      </c>
      <c r="C4444" s="2">
        <v>4.62</v>
      </c>
      <c r="D4444">
        <f t="shared" si="73"/>
        <v>2010</v>
      </c>
    </row>
    <row r="4445" spans="1:4" x14ac:dyDescent="0.35">
      <c r="A4445" s="3">
        <v>40191</v>
      </c>
      <c r="B4445" s="2">
        <v>3.8</v>
      </c>
      <c r="C4445" s="2">
        <v>4.71</v>
      </c>
      <c r="D4445">
        <f t="shared" si="73"/>
        <v>2010</v>
      </c>
    </row>
    <row r="4446" spans="1:4" x14ac:dyDescent="0.35">
      <c r="A4446" s="3">
        <v>40192</v>
      </c>
      <c r="B4446" s="2">
        <v>3.76</v>
      </c>
      <c r="C4446" s="2">
        <v>4.63</v>
      </c>
      <c r="D4446">
        <f t="shared" si="73"/>
        <v>2010</v>
      </c>
    </row>
    <row r="4447" spans="1:4" x14ac:dyDescent="0.35">
      <c r="A4447" s="3">
        <v>40193</v>
      </c>
      <c r="B4447" s="2">
        <v>3.7</v>
      </c>
      <c r="C4447" s="2">
        <v>4.58</v>
      </c>
      <c r="D4447">
        <f t="shared" si="73"/>
        <v>2010</v>
      </c>
    </row>
    <row r="4448" spans="1:4" x14ac:dyDescent="0.35">
      <c r="A4448" s="3">
        <v>40196</v>
      </c>
      <c r="B4448" s="2" t="s">
        <v>9</v>
      </c>
      <c r="C4448" s="2" t="s">
        <v>9</v>
      </c>
      <c r="D4448">
        <f t="shared" si="73"/>
        <v>2010</v>
      </c>
    </row>
    <row r="4449" spans="1:4" x14ac:dyDescent="0.35">
      <c r="A4449" s="3">
        <v>40197</v>
      </c>
      <c r="B4449" s="2">
        <v>3.73</v>
      </c>
      <c r="C4449" s="2">
        <v>4.5999999999999996</v>
      </c>
      <c r="D4449">
        <f t="shared" si="73"/>
        <v>2010</v>
      </c>
    </row>
    <row r="4450" spans="1:4" x14ac:dyDescent="0.35">
      <c r="A4450" s="3">
        <v>40198</v>
      </c>
      <c r="B4450" s="2">
        <v>3.68</v>
      </c>
      <c r="C4450" s="2">
        <v>4.54</v>
      </c>
      <c r="D4450">
        <f t="shared" si="73"/>
        <v>2010</v>
      </c>
    </row>
    <row r="4451" spans="1:4" x14ac:dyDescent="0.35">
      <c r="A4451" s="3">
        <v>40199</v>
      </c>
      <c r="B4451" s="2">
        <v>3.62</v>
      </c>
      <c r="C4451" s="2">
        <v>4.5</v>
      </c>
      <c r="D4451">
        <f t="shared" si="73"/>
        <v>2010</v>
      </c>
    </row>
    <row r="4452" spans="1:4" x14ac:dyDescent="0.35">
      <c r="A4452" s="3">
        <v>40200</v>
      </c>
      <c r="B4452" s="2">
        <v>3.62</v>
      </c>
      <c r="C4452" s="2">
        <v>4.5</v>
      </c>
      <c r="D4452">
        <f t="shared" si="73"/>
        <v>2010</v>
      </c>
    </row>
    <row r="4453" spans="1:4" x14ac:dyDescent="0.35">
      <c r="A4453" s="3">
        <v>40203</v>
      </c>
      <c r="B4453" s="2">
        <v>3.66</v>
      </c>
      <c r="C4453" s="2">
        <v>4.55</v>
      </c>
      <c r="D4453">
        <f t="shared" si="73"/>
        <v>2010</v>
      </c>
    </row>
    <row r="4454" spans="1:4" x14ac:dyDescent="0.35">
      <c r="A4454" s="3">
        <v>40204</v>
      </c>
      <c r="B4454" s="2">
        <v>3.65</v>
      </c>
      <c r="C4454" s="2">
        <v>4.5599999999999996</v>
      </c>
      <c r="D4454">
        <f t="shared" si="73"/>
        <v>2010</v>
      </c>
    </row>
    <row r="4455" spans="1:4" x14ac:dyDescent="0.35">
      <c r="A4455" s="3">
        <v>40205</v>
      </c>
      <c r="B4455" s="2">
        <v>3.66</v>
      </c>
      <c r="C4455" s="2">
        <v>4.55</v>
      </c>
      <c r="D4455">
        <f t="shared" si="73"/>
        <v>2010</v>
      </c>
    </row>
    <row r="4456" spans="1:4" x14ac:dyDescent="0.35">
      <c r="A4456" s="3">
        <v>40206</v>
      </c>
      <c r="B4456" s="2">
        <v>3.68</v>
      </c>
      <c r="C4456" s="2">
        <v>4.57</v>
      </c>
      <c r="D4456">
        <f t="shared" si="73"/>
        <v>2010</v>
      </c>
    </row>
    <row r="4457" spans="1:4" x14ac:dyDescent="0.35">
      <c r="A4457" s="3">
        <v>40207</v>
      </c>
      <c r="B4457" s="2">
        <v>3.63</v>
      </c>
      <c r="C4457" s="2">
        <v>4.51</v>
      </c>
      <c r="D4457">
        <f t="shared" si="73"/>
        <v>2010</v>
      </c>
    </row>
    <row r="4458" spans="1:4" x14ac:dyDescent="0.35">
      <c r="A4458" s="3">
        <v>40210</v>
      </c>
      <c r="B4458" s="2">
        <v>3.68</v>
      </c>
      <c r="C4458" s="2">
        <v>4.5599999999999996</v>
      </c>
      <c r="D4458">
        <f t="shared" si="73"/>
        <v>2010</v>
      </c>
    </row>
    <row r="4459" spans="1:4" x14ac:dyDescent="0.35">
      <c r="A4459" s="3">
        <v>40211</v>
      </c>
      <c r="B4459" s="2">
        <v>3.67</v>
      </c>
      <c r="C4459" s="2">
        <v>4.55</v>
      </c>
      <c r="D4459">
        <f t="shared" si="73"/>
        <v>2010</v>
      </c>
    </row>
    <row r="4460" spans="1:4" x14ac:dyDescent="0.35">
      <c r="A4460" s="3">
        <v>40212</v>
      </c>
      <c r="B4460" s="2">
        <v>3.73</v>
      </c>
      <c r="C4460" s="2">
        <v>4.62</v>
      </c>
      <c r="D4460">
        <f t="shared" si="73"/>
        <v>2010</v>
      </c>
    </row>
    <row r="4461" spans="1:4" x14ac:dyDescent="0.35">
      <c r="A4461" s="3">
        <v>40213</v>
      </c>
      <c r="B4461" s="2">
        <v>3.62</v>
      </c>
      <c r="C4461" s="2">
        <v>4.53</v>
      </c>
      <c r="D4461">
        <f t="shared" si="73"/>
        <v>2010</v>
      </c>
    </row>
    <row r="4462" spans="1:4" x14ac:dyDescent="0.35">
      <c r="A4462" s="3">
        <v>40214</v>
      </c>
      <c r="B4462" s="2">
        <v>3.59</v>
      </c>
      <c r="C4462" s="2">
        <v>4.51</v>
      </c>
      <c r="D4462">
        <f t="shared" si="73"/>
        <v>2010</v>
      </c>
    </row>
    <row r="4463" spans="1:4" x14ac:dyDescent="0.35">
      <c r="A4463" s="3">
        <v>40217</v>
      </c>
      <c r="B4463" s="2">
        <v>3.62</v>
      </c>
      <c r="C4463" s="2">
        <v>4.5199999999999996</v>
      </c>
      <c r="D4463">
        <f t="shared" si="73"/>
        <v>2010</v>
      </c>
    </row>
    <row r="4464" spans="1:4" x14ac:dyDescent="0.35">
      <c r="A4464" s="3">
        <v>40218</v>
      </c>
      <c r="B4464" s="2">
        <v>3.67</v>
      </c>
      <c r="C4464" s="2">
        <v>4.58</v>
      </c>
      <c r="D4464">
        <f t="shared" si="73"/>
        <v>2010</v>
      </c>
    </row>
    <row r="4465" spans="1:4" x14ac:dyDescent="0.35">
      <c r="A4465" s="3">
        <v>40219</v>
      </c>
      <c r="B4465" s="2">
        <v>3.72</v>
      </c>
      <c r="C4465" s="2">
        <v>4.6500000000000004</v>
      </c>
      <c r="D4465">
        <f t="shared" si="73"/>
        <v>2010</v>
      </c>
    </row>
    <row r="4466" spans="1:4" x14ac:dyDescent="0.35">
      <c r="A4466" s="3">
        <v>40220</v>
      </c>
      <c r="B4466" s="2">
        <v>3.73</v>
      </c>
      <c r="C4466" s="2">
        <v>4.6900000000000004</v>
      </c>
      <c r="D4466">
        <f t="shared" si="73"/>
        <v>2010</v>
      </c>
    </row>
    <row r="4467" spans="1:4" x14ac:dyDescent="0.35">
      <c r="A4467" s="3">
        <v>40221</v>
      </c>
      <c r="B4467" s="2">
        <v>3.69</v>
      </c>
      <c r="C4467" s="2">
        <v>4.66</v>
      </c>
      <c r="D4467">
        <f t="shared" si="73"/>
        <v>2010</v>
      </c>
    </row>
    <row r="4468" spans="1:4" x14ac:dyDescent="0.35">
      <c r="A4468" s="3">
        <v>40224</v>
      </c>
      <c r="B4468" s="2" t="s">
        <v>9</v>
      </c>
      <c r="C4468" s="2" t="s">
        <v>9</v>
      </c>
      <c r="D4468">
        <f t="shared" si="73"/>
        <v>2010</v>
      </c>
    </row>
    <row r="4469" spans="1:4" x14ac:dyDescent="0.35">
      <c r="A4469" s="3">
        <v>40225</v>
      </c>
      <c r="B4469" s="2">
        <v>3.66</v>
      </c>
      <c r="C4469" s="2">
        <v>4.63</v>
      </c>
      <c r="D4469">
        <f t="shared" si="73"/>
        <v>2010</v>
      </c>
    </row>
    <row r="4470" spans="1:4" x14ac:dyDescent="0.35">
      <c r="A4470" s="3">
        <v>40226</v>
      </c>
      <c r="B4470" s="2">
        <v>3.74</v>
      </c>
      <c r="C4470" s="2">
        <v>4.7</v>
      </c>
      <c r="D4470">
        <f t="shared" si="73"/>
        <v>2010</v>
      </c>
    </row>
    <row r="4471" spans="1:4" x14ac:dyDescent="0.35">
      <c r="A4471" s="3">
        <v>40227</v>
      </c>
      <c r="B4471" s="2">
        <v>3.79</v>
      </c>
      <c r="C4471" s="2">
        <v>4.74</v>
      </c>
      <c r="D4471">
        <f t="shared" si="73"/>
        <v>2010</v>
      </c>
    </row>
    <row r="4472" spans="1:4" x14ac:dyDescent="0.35">
      <c r="A4472" s="3">
        <v>40228</v>
      </c>
      <c r="B4472" s="2">
        <v>3.78</v>
      </c>
      <c r="C4472" s="2">
        <v>4.71</v>
      </c>
      <c r="D4472">
        <f t="shared" si="73"/>
        <v>2010</v>
      </c>
    </row>
    <row r="4473" spans="1:4" x14ac:dyDescent="0.35">
      <c r="A4473" s="3">
        <v>40231</v>
      </c>
      <c r="B4473" s="2">
        <v>3.8</v>
      </c>
      <c r="C4473" s="2">
        <v>4.7300000000000004</v>
      </c>
      <c r="D4473">
        <f t="shared" si="73"/>
        <v>2010</v>
      </c>
    </row>
    <row r="4474" spans="1:4" x14ac:dyDescent="0.35">
      <c r="A4474" s="3">
        <v>40232</v>
      </c>
      <c r="B4474" s="2">
        <v>3.69</v>
      </c>
      <c r="C4474" s="2">
        <v>4.63</v>
      </c>
      <c r="D4474">
        <f t="shared" si="73"/>
        <v>2010</v>
      </c>
    </row>
    <row r="4475" spans="1:4" x14ac:dyDescent="0.35">
      <c r="A4475" s="3">
        <v>40233</v>
      </c>
      <c r="B4475" s="2">
        <v>3.7</v>
      </c>
      <c r="C4475" s="2">
        <v>4.63</v>
      </c>
      <c r="D4475">
        <f t="shared" si="73"/>
        <v>2010</v>
      </c>
    </row>
    <row r="4476" spans="1:4" x14ac:dyDescent="0.35">
      <c r="A4476" s="3">
        <v>40234</v>
      </c>
      <c r="B4476" s="2">
        <v>3.64</v>
      </c>
      <c r="C4476" s="2">
        <v>4.58</v>
      </c>
      <c r="D4476">
        <f t="shared" si="73"/>
        <v>2010</v>
      </c>
    </row>
    <row r="4477" spans="1:4" x14ac:dyDescent="0.35">
      <c r="A4477" s="3">
        <v>40235</v>
      </c>
      <c r="B4477" s="2">
        <v>3.61</v>
      </c>
      <c r="C4477" s="2">
        <v>4.55</v>
      </c>
      <c r="D4477">
        <f t="shared" si="73"/>
        <v>2010</v>
      </c>
    </row>
    <row r="4478" spans="1:4" x14ac:dyDescent="0.35">
      <c r="A4478" s="3">
        <v>40238</v>
      </c>
      <c r="B4478" s="2">
        <v>3.61</v>
      </c>
      <c r="C4478" s="2">
        <v>4.5599999999999996</v>
      </c>
      <c r="D4478">
        <f t="shared" si="73"/>
        <v>2010</v>
      </c>
    </row>
    <row r="4479" spans="1:4" x14ac:dyDescent="0.35">
      <c r="A4479" s="3">
        <v>40239</v>
      </c>
      <c r="B4479" s="2">
        <v>3.62</v>
      </c>
      <c r="C4479" s="2">
        <v>4.57</v>
      </c>
      <c r="D4479">
        <f t="shared" si="73"/>
        <v>2010</v>
      </c>
    </row>
    <row r="4480" spans="1:4" x14ac:dyDescent="0.35">
      <c r="A4480" s="3">
        <v>40240</v>
      </c>
      <c r="B4480" s="2">
        <v>3.63</v>
      </c>
      <c r="C4480" s="2">
        <v>4.58</v>
      </c>
      <c r="D4480">
        <f t="shared" si="73"/>
        <v>2010</v>
      </c>
    </row>
    <row r="4481" spans="1:4" x14ac:dyDescent="0.35">
      <c r="A4481" s="3">
        <v>40241</v>
      </c>
      <c r="B4481" s="2">
        <v>3.61</v>
      </c>
      <c r="C4481" s="2">
        <v>4.5599999999999996</v>
      </c>
      <c r="D4481">
        <f t="shared" si="73"/>
        <v>2010</v>
      </c>
    </row>
    <row r="4482" spans="1:4" x14ac:dyDescent="0.35">
      <c r="A4482" s="3">
        <v>40242</v>
      </c>
      <c r="B4482" s="2">
        <v>3.69</v>
      </c>
      <c r="C4482" s="2">
        <v>4.6399999999999997</v>
      </c>
      <c r="D4482">
        <f t="shared" si="73"/>
        <v>2010</v>
      </c>
    </row>
    <row r="4483" spans="1:4" x14ac:dyDescent="0.35">
      <c r="A4483" s="3">
        <v>40245</v>
      </c>
      <c r="B4483" s="2">
        <v>3.72</v>
      </c>
      <c r="C4483" s="2">
        <v>4.68</v>
      </c>
      <c r="D4483">
        <f t="shared" si="73"/>
        <v>2010</v>
      </c>
    </row>
    <row r="4484" spans="1:4" x14ac:dyDescent="0.35">
      <c r="A4484" s="3">
        <v>40246</v>
      </c>
      <c r="B4484" s="2">
        <v>3.71</v>
      </c>
      <c r="C4484" s="2">
        <v>4.68</v>
      </c>
      <c r="D4484">
        <f t="shared" ref="D4484:D4547" si="74">YEAR(A4484)</f>
        <v>2010</v>
      </c>
    </row>
    <row r="4485" spans="1:4" x14ac:dyDescent="0.35">
      <c r="A4485" s="3">
        <v>40247</v>
      </c>
      <c r="B4485" s="2">
        <v>3.73</v>
      </c>
      <c r="C4485" s="2">
        <v>4.6900000000000004</v>
      </c>
      <c r="D4485">
        <f t="shared" si="74"/>
        <v>2010</v>
      </c>
    </row>
    <row r="4486" spans="1:4" x14ac:dyDescent="0.35">
      <c r="A4486" s="3">
        <v>40248</v>
      </c>
      <c r="B4486" s="2">
        <v>3.73</v>
      </c>
      <c r="C4486" s="2">
        <v>4.66</v>
      </c>
      <c r="D4486">
        <f t="shared" si="74"/>
        <v>2010</v>
      </c>
    </row>
    <row r="4487" spans="1:4" x14ac:dyDescent="0.35">
      <c r="A4487" s="3">
        <v>40249</v>
      </c>
      <c r="B4487" s="2">
        <v>3.71</v>
      </c>
      <c r="C4487" s="2">
        <v>4.62</v>
      </c>
      <c r="D4487">
        <f t="shared" si="74"/>
        <v>2010</v>
      </c>
    </row>
    <row r="4488" spans="1:4" x14ac:dyDescent="0.35">
      <c r="A4488" s="3">
        <v>40252</v>
      </c>
      <c r="B4488" s="2">
        <v>3.71</v>
      </c>
      <c r="C4488" s="2">
        <v>4.63</v>
      </c>
      <c r="D4488">
        <f t="shared" si="74"/>
        <v>2010</v>
      </c>
    </row>
    <row r="4489" spans="1:4" x14ac:dyDescent="0.35">
      <c r="A4489" s="3">
        <v>40253</v>
      </c>
      <c r="B4489" s="2">
        <v>3.66</v>
      </c>
      <c r="C4489" s="2">
        <v>4.59</v>
      </c>
      <c r="D4489">
        <f t="shared" si="74"/>
        <v>2010</v>
      </c>
    </row>
    <row r="4490" spans="1:4" x14ac:dyDescent="0.35">
      <c r="A4490" s="3">
        <v>40254</v>
      </c>
      <c r="B4490" s="2">
        <v>3.65</v>
      </c>
      <c r="C4490" s="2">
        <v>4.5599999999999996</v>
      </c>
      <c r="D4490">
        <f t="shared" si="74"/>
        <v>2010</v>
      </c>
    </row>
    <row r="4491" spans="1:4" x14ac:dyDescent="0.35">
      <c r="A4491" s="3">
        <v>40255</v>
      </c>
      <c r="B4491" s="2">
        <v>3.68</v>
      </c>
      <c r="C4491" s="2">
        <v>4.59</v>
      </c>
      <c r="D4491">
        <f t="shared" si="74"/>
        <v>2010</v>
      </c>
    </row>
    <row r="4492" spans="1:4" x14ac:dyDescent="0.35">
      <c r="A4492" s="3">
        <v>40256</v>
      </c>
      <c r="B4492" s="2">
        <v>3.7</v>
      </c>
      <c r="C4492" s="2">
        <v>4.58</v>
      </c>
      <c r="D4492">
        <f t="shared" si="74"/>
        <v>2010</v>
      </c>
    </row>
    <row r="4493" spans="1:4" x14ac:dyDescent="0.35">
      <c r="A4493" s="3">
        <v>40259</v>
      </c>
      <c r="B4493" s="2">
        <v>3.67</v>
      </c>
      <c r="C4493" s="2">
        <v>4.57</v>
      </c>
      <c r="D4493">
        <f t="shared" si="74"/>
        <v>2010</v>
      </c>
    </row>
    <row r="4494" spans="1:4" x14ac:dyDescent="0.35">
      <c r="A4494" s="3">
        <v>40260</v>
      </c>
      <c r="B4494" s="2">
        <v>3.69</v>
      </c>
      <c r="C4494" s="2">
        <v>4.5999999999999996</v>
      </c>
      <c r="D4494">
        <f t="shared" si="74"/>
        <v>2010</v>
      </c>
    </row>
    <row r="4495" spans="1:4" x14ac:dyDescent="0.35">
      <c r="A4495" s="3">
        <v>40261</v>
      </c>
      <c r="B4495" s="2">
        <v>3.84</v>
      </c>
      <c r="C4495" s="2">
        <v>4.72</v>
      </c>
      <c r="D4495">
        <f t="shared" si="74"/>
        <v>2010</v>
      </c>
    </row>
    <row r="4496" spans="1:4" x14ac:dyDescent="0.35">
      <c r="A4496" s="3">
        <v>40262</v>
      </c>
      <c r="B4496" s="2">
        <v>3.91</v>
      </c>
      <c r="C4496" s="2">
        <v>4.7699999999999996</v>
      </c>
      <c r="D4496">
        <f t="shared" si="74"/>
        <v>2010</v>
      </c>
    </row>
    <row r="4497" spans="1:4" x14ac:dyDescent="0.35">
      <c r="A4497" s="3">
        <v>40263</v>
      </c>
      <c r="B4497" s="2">
        <v>3.86</v>
      </c>
      <c r="C4497" s="2">
        <v>4.75</v>
      </c>
      <c r="D4497">
        <f t="shared" si="74"/>
        <v>2010</v>
      </c>
    </row>
    <row r="4498" spans="1:4" x14ac:dyDescent="0.35">
      <c r="A4498" s="3">
        <v>40266</v>
      </c>
      <c r="B4498" s="2">
        <v>3.88</v>
      </c>
      <c r="C4498" s="2">
        <v>4.76</v>
      </c>
      <c r="D4498">
        <f t="shared" si="74"/>
        <v>2010</v>
      </c>
    </row>
    <row r="4499" spans="1:4" x14ac:dyDescent="0.35">
      <c r="A4499" s="3">
        <v>40267</v>
      </c>
      <c r="B4499" s="2">
        <v>3.88</v>
      </c>
      <c r="C4499" s="2">
        <v>4.75</v>
      </c>
      <c r="D4499">
        <f t="shared" si="74"/>
        <v>2010</v>
      </c>
    </row>
    <row r="4500" spans="1:4" x14ac:dyDescent="0.35">
      <c r="A4500" s="3">
        <v>40268</v>
      </c>
      <c r="B4500" s="2">
        <v>3.84</v>
      </c>
      <c r="C4500" s="2">
        <v>4.72</v>
      </c>
      <c r="D4500">
        <f t="shared" si="74"/>
        <v>2010</v>
      </c>
    </row>
    <row r="4501" spans="1:4" x14ac:dyDescent="0.35">
      <c r="A4501" s="3">
        <v>40269</v>
      </c>
      <c r="B4501" s="2">
        <v>3.89</v>
      </c>
      <c r="C4501" s="2">
        <v>4.74</v>
      </c>
      <c r="D4501">
        <f t="shared" si="74"/>
        <v>2010</v>
      </c>
    </row>
    <row r="4502" spans="1:4" x14ac:dyDescent="0.35">
      <c r="A4502" s="3">
        <v>40270</v>
      </c>
      <c r="B4502" s="2">
        <v>3.96</v>
      </c>
      <c r="C4502" s="2">
        <v>4.8099999999999996</v>
      </c>
      <c r="D4502">
        <f t="shared" si="74"/>
        <v>2010</v>
      </c>
    </row>
    <row r="4503" spans="1:4" x14ac:dyDescent="0.35">
      <c r="A4503" s="3">
        <v>40273</v>
      </c>
      <c r="B4503" s="2">
        <v>4.01</v>
      </c>
      <c r="C4503" s="2">
        <v>4.8499999999999996</v>
      </c>
      <c r="D4503">
        <f t="shared" si="74"/>
        <v>2010</v>
      </c>
    </row>
    <row r="4504" spans="1:4" x14ac:dyDescent="0.35">
      <c r="A4504" s="3">
        <v>40274</v>
      </c>
      <c r="B4504" s="2">
        <v>3.98</v>
      </c>
      <c r="C4504" s="2">
        <v>4.84</v>
      </c>
      <c r="D4504">
        <f t="shared" si="74"/>
        <v>2010</v>
      </c>
    </row>
    <row r="4505" spans="1:4" x14ac:dyDescent="0.35">
      <c r="A4505" s="3">
        <v>40275</v>
      </c>
      <c r="B4505" s="2">
        <v>3.89</v>
      </c>
      <c r="C4505" s="2">
        <v>4.74</v>
      </c>
      <c r="D4505">
        <f t="shared" si="74"/>
        <v>2010</v>
      </c>
    </row>
    <row r="4506" spans="1:4" x14ac:dyDescent="0.35">
      <c r="A4506" s="3">
        <v>40276</v>
      </c>
      <c r="B4506" s="2">
        <v>3.91</v>
      </c>
      <c r="C4506" s="2">
        <v>4.75</v>
      </c>
      <c r="D4506">
        <f t="shared" si="74"/>
        <v>2010</v>
      </c>
    </row>
    <row r="4507" spans="1:4" x14ac:dyDescent="0.35">
      <c r="A4507" s="3">
        <v>40277</v>
      </c>
      <c r="B4507" s="2">
        <v>3.9</v>
      </c>
      <c r="C4507" s="2">
        <v>4.74</v>
      </c>
      <c r="D4507">
        <f t="shared" si="74"/>
        <v>2010</v>
      </c>
    </row>
    <row r="4508" spans="1:4" x14ac:dyDescent="0.35">
      <c r="A4508" s="3">
        <v>40280</v>
      </c>
      <c r="B4508" s="2">
        <v>3.87</v>
      </c>
      <c r="C4508" s="2">
        <v>4.7</v>
      </c>
      <c r="D4508">
        <f t="shared" si="74"/>
        <v>2010</v>
      </c>
    </row>
    <row r="4509" spans="1:4" x14ac:dyDescent="0.35">
      <c r="A4509" s="3">
        <v>40281</v>
      </c>
      <c r="B4509" s="2">
        <v>3.84</v>
      </c>
      <c r="C4509" s="2">
        <v>4.68</v>
      </c>
      <c r="D4509">
        <f t="shared" si="74"/>
        <v>2010</v>
      </c>
    </row>
    <row r="4510" spans="1:4" x14ac:dyDescent="0.35">
      <c r="A4510" s="3">
        <v>40282</v>
      </c>
      <c r="B4510" s="2">
        <v>3.88</v>
      </c>
      <c r="C4510" s="2">
        <v>4.72</v>
      </c>
      <c r="D4510">
        <f t="shared" si="74"/>
        <v>2010</v>
      </c>
    </row>
    <row r="4511" spans="1:4" x14ac:dyDescent="0.35">
      <c r="A4511" s="3">
        <v>40283</v>
      </c>
      <c r="B4511" s="2">
        <v>3.86</v>
      </c>
      <c r="C4511" s="2">
        <v>4.72</v>
      </c>
      <c r="D4511">
        <f t="shared" si="74"/>
        <v>2010</v>
      </c>
    </row>
    <row r="4512" spans="1:4" x14ac:dyDescent="0.35">
      <c r="A4512" s="3">
        <v>40284</v>
      </c>
      <c r="B4512" s="2">
        <v>3.79</v>
      </c>
      <c r="C4512" s="2">
        <v>4.67</v>
      </c>
      <c r="D4512">
        <f t="shared" si="74"/>
        <v>2010</v>
      </c>
    </row>
    <row r="4513" spans="1:4" x14ac:dyDescent="0.35">
      <c r="A4513" s="3">
        <v>40287</v>
      </c>
      <c r="B4513" s="2">
        <v>3.83</v>
      </c>
      <c r="C4513" s="2">
        <v>4.7</v>
      </c>
      <c r="D4513">
        <f t="shared" si="74"/>
        <v>2010</v>
      </c>
    </row>
    <row r="4514" spans="1:4" x14ac:dyDescent="0.35">
      <c r="A4514" s="3">
        <v>40288</v>
      </c>
      <c r="B4514" s="2">
        <v>3.82</v>
      </c>
      <c r="C4514" s="2">
        <v>4.67</v>
      </c>
      <c r="D4514">
        <f t="shared" si="74"/>
        <v>2010</v>
      </c>
    </row>
    <row r="4515" spans="1:4" x14ac:dyDescent="0.35">
      <c r="A4515" s="3">
        <v>40289</v>
      </c>
      <c r="B4515" s="2">
        <v>3.77</v>
      </c>
      <c r="C4515" s="2">
        <v>4.6100000000000003</v>
      </c>
      <c r="D4515">
        <f t="shared" si="74"/>
        <v>2010</v>
      </c>
    </row>
    <row r="4516" spans="1:4" x14ac:dyDescent="0.35">
      <c r="A4516" s="3">
        <v>40290</v>
      </c>
      <c r="B4516" s="2">
        <v>3.8</v>
      </c>
      <c r="C4516" s="2">
        <v>4.6500000000000004</v>
      </c>
      <c r="D4516">
        <f t="shared" si="74"/>
        <v>2010</v>
      </c>
    </row>
    <row r="4517" spans="1:4" x14ac:dyDescent="0.35">
      <c r="A4517" s="3">
        <v>40291</v>
      </c>
      <c r="B4517" s="2">
        <v>3.84</v>
      </c>
      <c r="C4517" s="2">
        <v>4.67</v>
      </c>
      <c r="D4517">
        <f t="shared" si="74"/>
        <v>2010</v>
      </c>
    </row>
    <row r="4518" spans="1:4" x14ac:dyDescent="0.35">
      <c r="A4518" s="3">
        <v>40294</v>
      </c>
      <c r="B4518" s="2">
        <v>3.83</v>
      </c>
      <c r="C4518" s="2">
        <v>4.67</v>
      </c>
      <c r="D4518">
        <f t="shared" si="74"/>
        <v>2010</v>
      </c>
    </row>
    <row r="4519" spans="1:4" x14ac:dyDescent="0.35">
      <c r="A4519" s="3">
        <v>40295</v>
      </c>
      <c r="B4519" s="2">
        <v>3.71</v>
      </c>
      <c r="C4519" s="2">
        <v>4.5599999999999996</v>
      </c>
      <c r="D4519">
        <f t="shared" si="74"/>
        <v>2010</v>
      </c>
    </row>
    <row r="4520" spans="1:4" x14ac:dyDescent="0.35">
      <c r="A4520" s="3">
        <v>40296</v>
      </c>
      <c r="B4520" s="2">
        <v>3.8</v>
      </c>
      <c r="C4520" s="2">
        <v>4.63</v>
      </c>
      <c r="D4520">
        <f t="shared" si="74"/>
        <v>2010</v>
      </c>
    </row>
    <row r="4521" spans="1:4" x14ac:dyDescent="0.35">
      <c r="A4521" s="3">
        <v>40297</v>
      </c>
      <c r="B4521" s="2">
        <v>3.76</v>
      </c>
      <c r="C4521" s="2">
        <v>4.5999999999999996</v>
      </c>
      <c r="D4521">
        <f t="shared" si="74"/>
        <v>2010</v>
      </c>
    </row>
    <row r="4522" spans="1:4" x14ac:dyDescent="0.35">
      <c r="A4522" s="3">
        <v>40298</v>
      </c>
      <c r="B4522" s="2">
        <v>3.69</v>
      </c>
      <c r="C4522" s="2">
        <v>4.53</v>
      </c>
      <c r="D4522">
        <f t="shared" si="74"/>
        <v>2010</v>
      </c>
    </row>
    <row r="4523" spans="1:4" x14ac:dyDescent="0.35">
      <c r="A4523" s="3">
        <v>40301</v>
      </c>
      <c r="B4523" s="2">
        <v>3.72</v>
      </c>
      <c r="C4523" s="2">
        <v>4.53</v>
      </c>
      <c r="D4523">
        <f t="shared" si="74"/>
        <v>2010</v>
      </c>
    </row>
    <row r="4524" spans="1:4" x14ac:dyDescent="0.35">
      <c r="A4524" s="3">
        <v>40302</v>
      </c>
      <c r="B4524" s="2">
        <v>3.63</v>
      </c>
      <c r="C4524" s="2">
        <v>4.43</v>
      </c>
      <c r="D4524">
        <f t="shared" si="74"/>
        <v>2010</v>
      </c>
    </row>
    <row r="4525" spans="1:4" x14ac:dyDescent="0.35">
      <c r="A4525" s="3">
        <v>40303</v>
      </c>
      <c r="B4525" s="2">
        <v>3.58</v>
      </c>
      <c r="C4525" s="2">
        <v>4.3899999999999997</v>
      </c>
      <c r="D4525">
        <f t="shared" si="74"/>
        <v>2010</v>
      </c>
    </row>
    <row r="4526" spans="1:4" x14ac:dyDescent="0.35">
      <c r="A4526" s="3">
        <v>40304</v>
      </c>
      <c r="B4526" s="2">
        <v>3.41</v>
      </c>
      <c r="C4526" s="2">
        <v>4.1900000000000004</v>
      </c>
      <c r="D4526">
        <f t="shared" si="74"/>
        <v>2010</v>
      </c>
    </row>
    <row r="4527" spans="1:4" x14ac:dyDescent="0.35">
      <c r="A4527" s="3">
        <v>40305</v>
      </c>
      <c r="B4527" s="2">
        <v>3.45</v>
      </c>
      <c r="C4527" s="2">
        <v>4.28</v>
      </c>
      <c r="D4527">
        <f t="shared" si="74"/>
        <v>2010</v>
      </c>
    </row>
    <row r="4528" spans="1:4" x14ac:dyDescent="0.35">
      <c r="A4528" s="3">
        <v>40308</v>
      </c>
      <c r="B4528" s="2">
        <v>3.57</v>
      </c>
      <c r="C4528" s="2">
        <v>4.41</v>
      </c>
      <c r="D4528">
        <f t="shared" si="74"/>
        <v>2010</v>
      </c>
    </row>
    <row r="4529" spans="1:4" x14ac:dyDescent="0.35">
      <c r="A4529" s="3">
        <v>40309</v>
      </c>
      <c r="B4529" s="2">
        <v>3.56</v>
      </c>
      <c r="C4529" s="2">
        <v>4.42</v>
      </c>
      <c r="D4529">
        <f t="shared" si="74"/>
        <v>2010</v>
      </c>
    </row>
    <row r="4530" spans="1:4" x14ac:dyDescent="0.35">
      <c r="A4530" s="3">
        <v>40310</v>
      </c>
      <c r="B4530" s="2">
        <v>3.56</v>
      </c>
      <c r="C4530" s="2">
        <v>4.47</v>
      </c>
      <c r="D4530">
        <f t="shared" si="74"/>
        <v>2010</v>
      </c>
    </row>
    <row r="4531" spans="1:4" x14ac:dyDescent="0.35">
      <c r="A4531" s="3">
        <v>40311</v>
      </c>
      <c r="B4531" s="2">
        <v>3.55</v>
      </c>
      <c r="C4531" s="2">
        <v>4.47</v>
      </c>
      <c r="D4531">
        <f t="shared" si="74"/>
        <v>2010</v>
      </c>
    </row>
    <row r="4532" spans="1:4" x14ac:dyDescent="0.35">
      <c r="A4532" s="3">
        <v>40312</v>
      </c>
      <c r="B4532" s="2">
        <v>3.44</v>
      </c>
      <c r="C4532" s="2">
        <v>4.32</v>
      </c>
      <c r="D4532">
        <f t="shared" si="74"/>
        <v>2010</v>
      </c>
    </row>
    <row r="4533" spans="1:4" x14ac:dyDescent="0.35">
      <c r="A4533" s="3">
        <v>40315</v>
      </c>
      <c r="B4533" s="2">
        <v>3.47</v>
      </c>
      <c r="C4533" s="2">
        <v>4.3499999999999996</v>
      </c>
      <c r="D4533">
        <f t="shared" si="74"/>
        <v>2010</v>
      </c>
    </row>
    <row r="4534" spans="1:4" x14ac:dyDescent="0.35">
      <c r="A4534" s="3">
        <v>40316</v>
      </c>
      <c r="B4534" s="2">
        <v>3.38</v>
      </c>
      <c r="C4534" s="2">
        <v>4.26</v>
      </c>
      <c r="D4534">
        <f t="shared" si="74"/>
        <v>2010</v>
      </c>
    </row>
    <row r="4535" spans="1:4" x14ac:dyDescent="0.35">
      <c r="A4535" s="3">
        <v>40317</v>
      </c>
      <c r="B4535" s="2">
        <v>3.36</v>
      </c>
      <c r="C4535" s="2">
        <v>4.24</v>
      </c>
      <c r="D4535">
        <f t="shared" si="74"/>
        <v>2010</v>
      </c>
    </row>
    <row r="4536" spans="1:4" x14ac:dyDescent="0.35">
      <c r="A4536" s="3">
        <v>40318</v>
      </c>
      <c r="B4536" s="2">
        <v>3.25</v>
      </c>
      <c r="C4536" s="2">
        <v>4.13</v>
      </c>
      <c r="D4536">
        <f t="shared" si="74"/>
        <v>2010</v>
      </c>
    </row>
    <row r="4537" spans="1:4" x14ac:dyDescent="0.35">
      <c r="A4537" s="3">
        <v>40319</v>
      </c>
      <c r="B4537" s="2">
        <v>3.2</v>
      </c>
      <c r="C4537" s="2">
        <v>4.07</v>
      </c>
      <c r="D4537">
        <f t="shared" si="74"/>
        <v>2010</v>
      </c>
    </row>
    <row r="4538" spans="1:4" x14ac:dyDescent="0.35">
      <c r="A4538" s="3">
        <v>40322</v>
      </c>
      <c r="B4538" s="2">
        <v>3.23</v>
      </c>
      <c r="C4538" s="2">
        <v>4.12</v>
      </c>
      <c r="D4538">
        <f t="shared" si="74"/>
        <v>2010</v>
      </c>
    </row>
    <row r="4539" spans="1:4" x14ac:dyDescent="0.35">
      <c r="A4539" s="3">
        <v>40323</v>
      </c>
      <c r="B4539" s="2">
        <v>3.18</v>
      </c>
      <c r="C4539" s="2">
        <v>4.07</v>
      </c>
      <c r="D4539">
        <f t="shared" si="74"/>
        <v>2010</v>
      </c>
    </row>
    <row r="4540" spans="1:4" x14ac:dyDescent="0.35">
      <c r="A4540" s="3">
        <v>40324</v>
      </c>
      <c r="B4540" s="2">
        <v>3.21</v>
      </c>
      <c r="C4540" s="2">
        <v>4.1100000000000003</v>
      </c>
      <c r="D4540">
        <f t="shared" si="74"/>
        <v>2010</v>
      </c>
    </row>
    <row r="4541" spans="1:4" x14ac:dyDescent="0.35">
      <c r="A4541" s="3">
        <v>40325</v>
      </c>
      <c r="B4541" s="2">
        <v>3.34</v>
      </c>
      <c r="C4541" s="2">
        <v>4.24</v>
      </c>
      <c r="D4541">
        <f t="shared" si="74"/>
        <v>2010</v>
      </c>
    </row>
    <row r="4542" spans="1:4" x14ac:dyDescent="0.35">
      <c r="A4542" s="3">
        <v>40326</v>
      </c>
      <c r="B4542" s="2">
        <v>3.31</v>
      </c>
      <c r="C4542" s="2">
        <v>4.22</v>
      </c>
      <c r="D4542">
        <f t="shared" si="74"/>
        <v>2010</v>
      </c>
    </row>
    <row r="4543" spans="1:4" x14ac:dyDescent="0.35">
      <c r="A4543" s="3">
        <v>40329</v>
      </c>
      <c r="B4543" s="2" t="s">
        <v>9</v>
      </c>
      <c r="C4543" s="2" t="s">
        <v>9</v>
      </c>
      <c r="D4543">
        <f t="shared" si="74"/>
        <v>2010</v>
      </c>
    </row>
    <row r="4544" spans="1:4" x14ac:dyDescent="0.35">
      <c r="A4544" s="3">
        <v>40330</v>
      </c>
      <c r="B4544" s="2">
        <v>3.29</v>
      </c>
      <c r="C4544" s="2">
        <v>4.1900000000000004</v>
      </c>
      <c r="D4544">
        <f t="shared" si="74"/>
        <v>2010</v>
      </c>
    </row>
    <row r="4545" spans="1:4" x14ac:dyDescent="0.35">
      <c r="A4545" s="3">
        <v>40331</v>
      </c>
      <c r="B4545" s="2">
        <v>3.35</v>
      </c>
      <c r="C4545" s="2">
        <v>4.24</v>
      </c>
      <c r="D4545">
        <f t="shared" si="74"/>
        <v>2010</v>
      </c>
    </row>
    <row r="4546" spans="1:4" x14ac:dyDescent="0.35">
      <c r="A4546" s="3">
        <v>40332</v>
      </c>
      <c r="B4546" s="2">
        <v>3.39</v>
      </c>
      <c r="C4546" s="2">
        <v>4.29</v>
      </c>
      <c r="D4546">
        <f t="shared" si="74"/>
        <v>2010</v>
      </c>
    </row>
    <row r="4547" spans="1:4" x14ac:dyDescent="0.35">
      <c r="A4547" s="3">
        <v>40333</v>
      </c>
      <c r="B4547" s="2">
        <v>3.2</v>
      </c>
      <c r="C4547" s="2">
        <v>4.13</v>
      </c>
      <c r="D4547">
        <f t="shared" si="74"/>
        <v>2010</v>
      </c>
    </row>
    <row r="4548" spans="1:4" x14ac:dyDescent="0.35">
      <c r="A4548" s="3">
        <v>40336</v>
      </c>
      <c r="B4548" s="2">
        <v>3.17</v>
      </c>
      <c r="C4548" s="2">
        <v>4.1100000000000003</v>
      </c>
      <c r="D4548">
        <f t="shared" ref="D4548:D4611" si="75">YEAR(A4548)</f>
        <v>2010</v>
      </c>
    </row>
    <row r="4549" spans="1:4" x14ac:dyDescent="0.35">
      <c r="A4549" s="3">
        <v>40337</v>
      </c>
      <c r="B4549" s="2">
        <v>3.18</v>
      </c>
      <c r="C4549" s="2">
        <v>4.0999999999999996</v>
      </c>
      <c r="D4549">
        <f t="shared" si="75"/>
        <v>2010</v>
      </c>
    </row>
    <row r="4550" spans="1:4" x14ac:dyDescent="0.35">
      <c r="A4550" s="3">
        <v>40338</v>
      </c>
      <c r="B4550" s="2">
        <v>3.2</v>
      </c>
      <c r="C4550" s="2">
        <v>4.12</v>
      </c>
      <c r="D4550">
        <f t="shared" si="75"/>
        <v>2010</v>
      </c>
    </row>
    <row r="4551" spans="1:4" x14ac:dyDescent="0.35">
      <c r="A4551" s="3">
        <v>40339</v>
      </c>
      <c r="B4551" s="2">
        <v>3.33</v>
      </c>
      <c r="C4551" s="2">
        <v>4.25</v>
      </c>
      <c r="D4551">
        <f t="shared" si="75"/>
        <v>2010</v>
      </c>
    </row>
    <row r="4552" spans="1:4" x14ac:dyDescent="0.35">
      <c r="A4552" s="3">
        <v>40340</v>
      </c>
      <c r="B4552" s="2">
        <v>3.24</v>
      </c>
      <c r="C4552" s="2">
        <v>4.1500000000000004</v>
      </c>
      <c r="D4552">
        <f t="shared" si="75"/>
        <v>2010</v>
      </c>
    </row>
    <row r="4553" spans="1:4" x14ac:dyDescent="0.35">
      <c r="A4553" s="3">
        <v>40343</v>
      </c>
      <c r="B4553" s="2">
        <v>3.28</v>
      </c>
      <c r="C4553" s="2">
        <v>4.2</v>
      </c>
      <c r="D4553">
        <f t="shared" si="75"/>
        <v>2010</v>
      </c>
    </row>
    <row r="4554" spans="1:4" x14ac:dyDescent="0.35">
      <c r="A4554" s="3">
        <v>40344</v>
      </c>
      <c r="B4554" s="2">
        <v>3.32</v>
      </c>
      <c r="C4554" s="2">
        <v>4.2300000000000004</v>
      </c>
      <c r="D4554">
        <f t="shared" si="75"/>
        <v>2010</v>
      </c>
    </row>
    <row r="4555" spans="1:4" x14ac:dyDescent="0.35">
      <c r="A4555" s="3">
        <v>40345</v>
      </c>
      <c r="B4555" s="2">
        <v>3.27</v>
      </c>
      <c r="C4555" s="2">
        <v>4.18</v>
      </c>
      <c r="D4555">
        <f t="shared" si="75"/>
        <v>2010</v>
      </c>
    </row>
    <row r="4556" spans="1:4" x14ac:dyDescent="0.35">
      <c r="A4556" s="3">
        <v>40346</v>
      </c>
      <c r="B4556" s="2">
        <v>3.21</v>
      </c>
      <c r="C4556" s="2">
        <v>4.13</v>
      </c>
      <c r="D4556">
        <f t="shared" si="75"/>
        <v>2010</v>
      </c>
    </row>
    <row r="4557" spans="1:4" x14ac:dyDescent="0.35">
      <c r="A4557" s="3">
        <v>40347</v>
      </c>
      <c r="B4557" s="2">
        <v>3.24</v>
      </c>
      <c r="C4557" s="2">
        <v>4.1500000000000004</v>
      </c>
      <c r="D4557">
        <f t="shared" si="75"/>
        <v>2010</v>
      </c>
    </row>
    <row r="4558" spans="1:4" x14ac:dyDescent="0.35">
      <c r="A4558" s="3">
        <v>40350</v>
      </c>
      <c r="B4558" s="2">
        <v>3.26</v>
      </c>
      <c r="C4558" s="2">
        <v>4.17</v>
      </c>
      <c r="D4558">
        <f t="shared" si="75"/>
        <v>2010</v>
      </c>
    </row>
    <row r="4559" spans="1:4" x14ac:dyDescent="0.35">
      <c r="A4559" s="3">
        <v>40351</v>
      </c>
      <c r="B4559" s="2">
        <v>3.18</v>
      </c>
      <c r="C4559" s="2">
        <v>4.0999999999999996</v>
      </c>
      <c r="D4559">
        <f t="shared" si="75"/>
        <v>2010</v>
      </c>
    </row>
    <row r="4560" spans="1:4" x14ac:dyDescent="0.35">
      <c r="A4560" s="3">
        <v>40352</v>
      </c>
      <c r="B4560" s="2">
        <v>3.13</v>
      </c>
      <c r="C4560" s="2">
        <v>4.05</v>
      </c>
      <c r="D4560">
        <f t="shared" si="75"/>
        <v>2010</v>
      </c>
    </row>
    <row r="4561" spans="1:4" x14ac:dyDescent="0.35">
      <c r="A4561" s="3">
        <v>40353</v>
      </c>
      <c r="B4561" s="2">
        <v>3.14</v>
      </c>
      <c r="C4561" s="2">
        <v>4.09</v>
      </c>
      <c r="D4561">
        <f t="shared" si="75"/>
        <v>2010</v>
      </c>
    </row>
    <row r="4562" spans="1:4" x14ac:dyDescent="0.35">
      <c r="A4562" s="3">
        <v>40354</v>
      </c>
      <c r="B4562" s="2">
        <v>3.12</v>
      </c>
      <c r="C4562" s="2">
        <v>4.07</v>
      </c>
      <c r="D4562">
        <f t="shared" si="75"/>
        <v>2010</v>
      </c>
    </row>
    <row r="4563" spans="1:4" x14ac:dyDescent="0.35">
      <c r="A4563" s="3">
        <v>40357</v>
      </c>
      <c r="B4563" s="2">
        <v>3.05</v>
      </c>
      <c r="C4563" s="2">
        <v>4.01</v>
      </c>
      <c r="D4563">
        <f t="shared" si="75"/>
        <v>2010</v>
      </c>
    </row>
    <row r="4564" spans="1:4" x14ac:dyDescent="0.35">
      <c r="A4564" s="3">
        <v>40358</v>
      </c>
      <c r="B4564" s="2">
        <v>2.97</v>
      </c>
      <c r="C4564" s="2">
        <v>3.94</v>
      </c>
      <c r="D4564">
        <f t="shared" si="75"/>
        <v>2010</v>
      </c>
    </row>
    <row r="4565" spans="1:4" x14ac:dyDescent="0.35">
      <c r="A4565" s="3">
        <v>40359</v>
      </c>
      <c r="B4565" s="2">
        <v>2.97</v>
      </c>
      <c r="C4565" s="2">
        <v>3.91</v>
      </c>
      <c r="D4565">
        <f t="shared" si="75"/>
        <v>2010</v>
      </c>
    </row>
    <row r="4566" spans="1:4" x14ac:dyDescent="0.35">
      <c r="A4566" s="3">
        <v>40360</v>
      </c>
      <c r="B4566" s="2">
        <v>2.96</v>
      </c>
      <c r="C4566" s="2">
        <v>3.88</v>
      </c>
      <c r="D4566">
        <f t="shared" si="75"/>
        <v>2010</v>
      </c>
    </row>
    <row r="4567" spans="1:4" x14ac:dyDescent="0.35">
      <c r="A4567" s="3">
        <v>40361</v>
      </c>
      <c r="B4567" s="2">
        <v>3</v>
      </c>
      <c r="C4567" s="2">
        <v>3.94</v>
      </c>
      <c r="D4567">
        <f t="shared" si="75"/>
        <v>2010</v>
      </c>
    </row>
    <row r="4568" spans="1:4" x14ac:dyDescent="0.35">
      <c r="A4568" s="3">
        <v>40364</v>
      </c>
      <c r="B4568" s="2" t="s">
        <v>9</v>
      </c>
      <c r="C4568" s="2" t="s">
        <v>9</v>
      </c>
      <c r="D4568">
        <f t="shared" si="75"/>
        <v>2010</v>
      </c>
    </row>
    <row r="4569" spans="1:4" x14ac:dyDescent="0.35">
      <c r="A4569" s="3">
        <v>40365</v>
      </c>
      <c r="B4569" s="2">
        <v>2.95</v>
      </c>
      <c r="C4569" s="2">
        <v>3.89</v>
      </c>
      <c r="D4569">
        <f t="shared" si="75"/>
        <v>2010</v>
      </c>
    </row>
    <row r="4570" spans="1:4" x14ac:dyDescent="0.35">
      <c r="A4570" s="3">
        <v>40366</v>
      </c>
      <c r="B4570" s="2">
        <v>3</v>
      </c>
      <c r="C4570" s="2">
        <v>3.96</v>
      </c>
      <c r="D4570">
        <f t="shared" si="75"/>
        <v>2010</v>
      </c>
    </row>
    <row r="4571" spans="1:4" x14ac:dyDescent="0.35">
      <c r="A4571" s="3">
        <v>40367</v>
      </c>
      <c r="B4571" s="2">
        <v>3.04</v>
      </c>
      <c r="C4571" s="2">
        <v>4</v>
      </c>
      <c r="D4571">
        <f t="shared" si="75"/>
        <v>2010</v>
      </c>
    </row>
    <row r="4572" spans="1:4" x14ac:dyDescent="0.35">
      <c r="A4572" s="3">
        <v>40368</v>
      </c>
      <c r="B4572" s="2">
        <v>3.07</v>
      </c>
      <c r="C4572" s="2">
        <v>4.04</v>
      </c>
      <c r="D4572">
        <f t="shared" si="75"/>
        <v>2010</v>
      </c>
    </row>
    <row r="4573" spans="1:4" x14ac:dyDescent="0.35">
      <c r="A4573" s="3">
        <v>40371</v>
      </c>
      <c r="B4573" s="2">
        <v>3.08</v>
      </c>
      <c r="C4573" s="2">
        <v>4.05</v>
      </c>
      <c r="D4573">
        <f t="shared" si="75"/>
        <v>2010</v>
      </c>
    </row>
    <row r="4574" spans="1:4" x14ac:dyDescent="0.35">
      <c r="A4574" s="3">
        <v>40372</v>
      </c>
      <c r="B4574" s="2">
        <v>3.15</v>
      </c>
      <c r="C4574" s="2">
        <v>4.0999999999999996</v>
      </c>
      <c r="D4574">
        <f t="shared" si="75"/>
        <v>2010</v>
      </c>
    </row>
    <row r="4575" spans="1:4" x14ac:dyDescent="0.35">
      <c r="A4575" s="3">
        <v>40373</v>
      </c>
      <c r="B4575" s="2">
        <v>3.07</v>
      </c>
      <c r="C4575" s="2">
        <v>4.03</v>
      </c>
      <c r="D4575">
        <f t="shared" si="75"/>
        <v>2010</v>
      </c>
    </row>
    <row r="4576" spans="1:4" x14ac:dyDescent="0.35">
      <c r="A4576" s="3">
        <v>40374</v>
      </c>
      <c r="B4576" s="2">
        <v>3</v>
      </c>
      <c r="C4576" s="2">
        <v>3.97</v>
      </c>
      <c r="D4576">
        <f t="shared" si="75"/>
        <v>2010</v>
      </c>
    </row>
    <row r="4577" spans="1:4" x14ac:dyDescent="0.35">
      <c r="A4577" s="3">
        <v>40375</v>
      </c>
      <c r="B4577" s="2">
        <v>2.96</v>
      </c>
      <c r="C4577" s="2">
        <v>3.95</v>
      </c>
      <c r="D4577">
        <f t="shared" si="75"/>
        <v>2010</v>
      </c>
    </row>
    <row r="4578" spans="1:4" x14ac:dyDescent="0.35">
      <c r="A4578" s="3">
        <v>40378</v>
      </c>
      <c r="B4578" s="2">
        <v>2.99</v>
      </c>
      <c r="C4578" s="2">
        <v>3.99</v>
      </c>
      <c r="D4578">
        <f t="shared" si="75"/>
        <v>2010</v>
      </c>
    </row>
    <row r="4579" spans="1:4" x14ac:dyDescent="0.35">
      <c r="A4579" s="3">
        <v>40379</v>
      </c>
      <c r="B4579" s="2">
        <v>2.98</v>
      </c>
      <c r="C4579" s="2">
        <v>3.99</v>
      </c>
      <c r="D4579">
        <f t="shared" si="75"/>
        <v>2010</v>
      </c>
    </row>
    <row r="4580" spans="1:4" x14ac:dyDescent="0.35">
      <c r="A4580" s="3">
        <v>40380</v>
      </c>
      <c r="B4580" s="2">
        <v>2.9</v>
      </c>
      <c r="C4580" s="2">
        <v>3.89</v>
      </c>
      <c r="D4580">
        <f t="shared" si="75"/>
        <v>2010</v>
      </c>
    </row>
    <row r="4581" spans="1:4" x14ac:dyDescent="0.35">
      <c r="A4581" s="3">
        <v>40381</v>
      </c>
      <c r="B4581" s="2">
        <v>2.96</v>
      </c>
      <c r="C4581" s="2">
        <v>3.95</v>
      </c>
      <c r="D4581">
        <f t="shared" si="75"/>
        <v>2010</v>
      </c>
    </row>
    <row r="4582" spans="1:4" x14ac:dyDescent="0.35">
      <c r="A4582" s="3">
        <v>40382</v>
      </c>
      <c r="B4582" s="2">
        <v>3.02</v>
      </c>
      <c r="C4582" s="2">
        <v>4.01</v>
      </c>
      <c r="D4582">
        <f t="shared" si="75"/>
        <v>2010</v>
      </c>
    </row>
    <row r="4583" spans="1:4" x14ac:dyDescent="0.35">
      <c r="A4583" s="3">
        <v>40385</v>
      </c>
      <c r="B4583" s="2">
        <v>3.03</v>
      </c>
      <c r="C4583" s="2">
        <v>4.03</v>
      </c>
      <c r="D4583">
        <f t="shared" si="75"/>
        <v>2010</v>
      </c>
    </row>
    <row r="4584" spans="1:4" x14ac:dyDescent="0.35">
      <c r="A4584" s="3">
        <v>40386</v>
      </c>
      <c r="B4584" s="2">
        <v>3.08</v>
      </c>
      <c r="C4584" s="2">
        <v>4.08</v>
      </c>
      <c r="D4584">
        <f t="shared" si="75"/>
        <v>2010</v>
      </c>
    </row>
    <row r="4585" spans="1:4" x14ac:dyDescent="0.35">
      <c r="A4585" s="3">
        <v>40387</v>
      </c>
      <c r="B4585" s="2">
        <v>3.03</v>
      </c>
      <c r="C4585" s="2">
        <v>4.07</v>
      </c>
      <c r="D4585">
        <f t="shared" si="75"/>
        <v>2010</v>
      </c>
    </row>
    <row r="4586" spans="1:4" x14ac:dyDescent="0.35">
      <c r="A4586" s="3">
        <v>40388</v>
      </c>
      <c r="B4586" s="2">
        <v>3.03</v>
      </c>
      <c r="C4586" s="2">
        <v>4.08</v>
      </c>
      <c r="D4586">
        <f t="shared" si="75"/>
        <v>2010</v>
      </c>
    </row>
    <row r="4587" spans="1:4" x14ac:dyDescent="0.35">
      <c r="A4587" s="3">
        <v>40389</v>
      </c>
      <c r="B4587" s="2">
        <v>2.94</v>
      </c>
      <c r="C4587" s="2">
        <v>3.98</v>
      </c>
      <c r="D4587">
        <f t="shared" si="75"/>
        <v>2010</v>
      </c>
    </row>
    <row r="4588" spans="1:4" x14ac:dyDescent="0.35">
      <c r="A4588" s="3">
        <v>40392</v>
      </c>
      <c r="B4588" s="2">
        <v>2.99</v>
      </c>
      <c r="C4588" s="2">
        <v>4.0599999999999996</v>
      </c>
      <c r="D4588">
        <f t="shared" si="75"/>
        <v>2010</v>
      </c>
    </row>
    <row r="4589" spans="1:4" x14ac:dyDescent="0.35">
      <c r="A4589" s="3">
        <v>40393</v>
      </c>
      <c r="B4589" s="2">
        <v>2.94</v>
      </c>
      <c r="C4589" s="2">
        <v>4.04</v>
      </c>
      <c r="D4589">
        <f t="shared" si="75"/>
        <v>2010</v>
      </c>
    </row>
    <row r="4590" spans="1:4" x14ac:dyDescent="0.35">
      <c r="A4590" s="3">
        <v>40394</v>
      </c>
      <c r="B4590" s="2">
        <v>2.98</v>
      </c>
      <c r="C4590" s="2">
        <v>4.07</v>
      </c>
      <c r="D4590">
        <f t="shared" si="75"/>
        <v>2010</v>
      </c>
    </row>
    <row r="4591" spans="1:4" x14ac:dyDescent="0.35">
      <c r="A4591" s="3">
        <v>40395</v>
      </c>
      <c r="B4591" s="2">
        <v>2.94</v>
      </c>
      <c r="C4591" s="2">
        <v>4.05</v>
      </c>
      <c r="D4591">
        <f t="shared" si="75"/>
        <v>2010</v>
      </c>
    </row>
    <row r="4592" spans="1:4" x14ac:dyDescent="0.35">
      <c r="A4592" s="3">
        <v>40396</v>
      </c>
      <c r="B4592" s="2">
        <v>2.86</v>
      </c>
      <c r="C4592" s="2">
        <v>4</v>
      </c>
      <c r="D4592">
        <f t="shared" si="75"/>
        <v>2010</v>
      </c>
    </row>
    <row r="4593" spans="1:4" x14ac:dyDescent="0.35">
      <c r="A4593" s="3">
        <v>40399</v>
      </c>
      <c r="B4593" s="2">
        <v>2.86</v>
      </c>
      <c r="C4593" s="2">
        <v>4.01</v>
      </c>
      <c r="D4593">
        <f t="shared" si="75"/>
        <v>2010</v>
      </c>
    </row>
    <row r="4594" spans="1:4" x14ac:dyDescent="0.35">
      <c r="A4594" s="3">
        <v>40400</v>
      </c>
      <c r="B4594" s="2">
        <v>2.79</v>
      </c>
      <c r="C4594" s="2">
        <v>4</v>
      </c>
      <c r="D4594">
        <f t="shared" si="75"/>
        <v>2010</v>
      </c>
    </row>
    <row r="4595" spans="1:4" x14ac:dyDescent="0.35">
      <c r="A4595" s="3">
        <v>40401</v>
      </c>
      <c r="B4595" s="2">
        <v>2.72</v>
      </c>
      <c r="C4595" s="2">
        <v>3.93</v>
      </c>
      <c r="D4595">
        <f t="shared" si="75"/>
        <v>2010</v>
      </c>
    </row>
    <row r="4596" spans="1:4" x14ac:dyDescent="0.35">
      <c r="A4596" s="3">
        <v>40402</v>
      </c>
      <c r="B4596" s="2">
        <v>2.74</v>
      </c>
      <c r="C4596" s="2">
        <v>3.94</v>
      </c>
      <c r="D4596">
        <f t="shared" si="75"/>
        <v>2010</v>
      </c>
    </row>
    <row r="4597" spans="1:4" x14ac:dyDescent="0.35">
      <c r="A4597" s="3">
        <v>40403</v>
      </c>
      <c r="B4597" s="2">
        <v>2.68</v>
      </c>
      <c r="C4597" s="2">
        <v>3.87</v>
      </c>
      <c r="D4597">
        <f t="shared" si="75"/>
        <v>2010</v>
      </c>
    </row>
    <row r="4598" spans="1:4" x14ac:dyDescent="0.35">
      <c r="A4598" s="3">
        <v>40406</v>
      </c>
      <c r="B4598" s="2">
        <v>2.58</v>
      </c>
      <c r="C4598" s="2">
        <v>3.72</v>
      </c>
      <c r="D4598">
        <f t="shared" si="75"/>
        <v>2010</v>
      </c>
    </row>
    <row r="4599" spans="1:4" x14ac:dyDescent="0.35">
      <c r="A4599" s="3">
        <v>40407</v>
      </c>
      <c r="B4599" s="2">
        <v>2.64</v>
      </c>
      <c r="C4599" s="2">
        <v>3.77</v>
      </c>
      <c r="D4599">
        <f t="shared" si="75"/>
        <v>2010</v>
      </c>
    </row>
    <row r="4600" spans="1:4" x14ac:dyDescent="0.35">
      <c r="A4600" s="3">
        <v>40408</v>
      </c>
      <c r="B4600" s="2">
        <v>2.64</v>
      </c>
      <c r="C4600" s="2">
        <v>3.73</v>
      </c>
      <c r="D4600">
        <f t="shared" si="75"/>
        <v>2010</v>
      </c>
    </row>
    <row r="4601" spans="1:4" x14ac:dyDescent="0.35">
      <c r="A4601" s="3">
        <v>40409</v>
      </c>
      <c r="B4601" s="2">
        <v>2.58</v>
      </c>
      <c r="C4601" s="2">
        <v>3.66</v>
      </c>
      <c r="D4601">
        <f t="shared" si="75"/>
        <v>2010</v>
      </c>
    </row>
    <row r="4602" spans="1:4" x14ac:dyDescent="0.35">
      <c r="A4602" s="3">
        <v>40410</v>
      </c>
      <c r="B4602" s="2">
        <v>2.62</v>
      </c>
      <c r="C4602" s="2">
        <v>3.67</v>
      </c>
      <c r="D4602">
        <f t="shared" si="75"/>
        <v>2010</v>
      </c>
    </row>
    <row r="4603" spans="1:4" x14ac:dyDescent="0.35">
      <c r="A4603" s="3">
        <v>40413</v>
      </c>
      <c r="B4603" s="2">
        <v>2.6</v>
      </c>
      <c r="C4603" s="2">
        <v>3.65</v>
      </c>
      <c r="D4603">
        <f t="shared" si="75"/>
        <v>2010</v>
      </c>
    </row>
    <row r="4604" spans="1:4" x14ac:dyDescent="0.35">
      <c r="A4604" s="3">
        <v>40414</v>
      </c>
      <c r="B4604" s="2">
        <v>2.5</v>
      </c>
      <c r="C4604" s="2">
        <v>3.57</v>
      </c>
      <c r="D4604">
        <f t="shared" si="75"/>
        <v>2010</v>
      </c>
    </row>
    <row r="4605" spans="1:4" x14ac:dyDescent="0.35">
      <c r="A4605" s="3">
        <v>40415</v>
      </c>
      <c r="B4605" s="2">
        <v>2.54</v>
      </c>
      <c r="C4605" s="2">
        <v>3.59</v>
      </c>
      <c r="D4605">
        <f t="shared" si="75"/>
        <v>2010</v>
      </c>
    </row>
    <row r="4606" spans="1:4" x14ac:dyDescent="0.35">
      <c r="A4606" s="3">
        <v>40416</v>
      </c>
      <c r="B4606" s="2">
        <v>2.5</v>
      </c>
      <c r="C4606" s="2">
        <v>3.53</v>
      </c>
      <c r="D4606">
        <f t="shared" si="75"/>
        <v>2010</v>
      </c>
    </row>
    <row r="4607" spans="1:4" x14ac:dyDescent="0.35">
      <c r="A4607" s="3">
        <v>40417</v>
      </c>
      <c r="B4607" s="2">
        <v>2.66</v>
      </c>
      <c r="C4607" s="2">
        <v>3.69</v>
      </c>
      <c r="D4607">
        <f t="shared" si="75"/>
        <v>2010</v>
      </c>
    </row>
    <row r="4608" spans="1:4" x14ac:dyDescent="0.35">
      <c r="A4608" s="3">
        <v>40420</v>
      </c>
      <c r="B4608" s="2">
        <v>2.54</v>
      </c>
      <c r="C4608" s="2">
        <v>3.6</v>
      </c>
      <c r="D4608">
        <f t="shared" si="75"/>
        <v>2010</v>
      </c>
    </row>
    <row r="4609" spans="1:4" x14ac:dyDescent="0.35">
      <c r="A4609" s="3">
        <v>40421</v>
      </c>
      <c r="B4609" s="2">
        <v>2.4700000000000002</v>
      </c>
      <c r="C4609" s="2">
        <v>3.52</v>
      </c>
      <c r="D4609">
        <f t="shared" si="75"/>
        <v>2010</v>
      </c>
    </row>
    <row r="4610" spans="1:4" x14ac:dyDescent="0.35">
      <c r="A4610" s="3">
        <v>40422</v>
      </c>
      <c r="B4610" s="2">
        <v>2.58</v>
      </c>
      <c r="C4610" s="2">
        <v>3.65</v>
      </c>
      <c r="D4610">
        <f t="shared" si="75"/>
        <v>2010</v>
      </c>
    </row>
    <row r="4611" spans="1:4" x14ac:dyDescent="0.35">
      <c r="A4611" s="3">
        <v>40423</v>
      </c>
      <c r="B4611" s="2">
        <v>2.63</v>
      </c>
      <c r="C4611" s="2">
        <v>3.72</v>
      </c>
      <c r="D4611">
        <f t="shared" si="75"/>
        <v>2010</v>
      </c>
    </row>
    <row r="4612" spans="1:4" x14ac:dyDescent="0.35">
      <c r="A4612" s="3">
        <v>40424</v>
      </c>
      <c r="B4612" s="2">
        <v>2.72</v>
      </c>
      <c r="C4612" s="2">
        <v>3.79</v>
      </c>
      <c r="D4612">
        <f t="shared" ref="D4612:D4675" si="76">YEAR(A4612)</f>
        <v>2010</v>
      </c>
    </row>
    <row r="4613" spans="1:4" x14ac:dyDescent="0.35">
      <c r="A4613" s="3">
        <v>40427</v>
      </c>
      <c r="B4613" s="2" t="s">
        <v>9</v>
      </c>
      <c r="C4613" s="2" t="s">
        <v>9</v>
      </c>
      <c r="D4613">
        <f t="shared" si="76"/>
        <v>2010</v>
      </c>
    </row>
    <row r="4614" spans="1:4" x14ac:dyDescent="0.35">
      <c r="A4614" s="3">
        <v>40428</v>
      </c>
      <c r="B4614" s="2">
        <v>2.61</v>
      </c>
      <c r="C4614" s="2">
        <v>3.67</v>
      </c>
      <c r="D4614">
        <f t="shared" si="76"/>
        <v>2010</v>
      </c>
    </row>
    <row r="4615" spans="1:4" x14ac:dyDescent="0.35">
      <c r="A4615" s="3">
        <v>40429</v>
      </c>
      <c r="B4615" s="2">
        <v>2.66</v>
      </c>
      <c r="C4615" s="2">
        <v>3.72</v>
      </c>
      <c r="D4615">
        <f t="shared" si="76"/>
        <v>2010</v>
      </c>
    </row>
    <row r="4616" spans="1:4" x14ac:dyDescent="0.35">
      <c r="A4616" s="3">
        <v>40430</v>
      </c>
      <c r="B4616" s="2">
        <v>2.77</v>
      </c>
      <c r="C4616" s="2">
        <v>3.84</v>
      </c>
      <c r="D4616">
        <f t="shared" si="76"/>
        <v>2010</v>
      </c>
    </row>
    <row r="4617" spans="1:4" x14ac:dyDescent="0.35">
      <c r="A4617" s="3">
        <v>40431</v>
      </c>
      <c r="B4617" s="2">
        <v>2.81</v>
      </c>
      <c r="C4617" s="2">
        <v>3.88</v>
      </c>
      <c r="D4617">
        <f t="shared" si="76"/>
        <v>2010</v>
      </c>
    </row>
    <row r="4618" spans="1:4" x14ac:dyDescent="0.35">
      <c r="A4618" s="3">
        <v>40434</v>
      </c>
      <c r="B4618" s="2">
        <v>2.74</v>
      </c>
      <c r="C4618" s="2">
        <v>3.83</v>
      </c>
      <c r="D4618">
        <f t="shared" si="76"/>
        <v>2010</v>
      </c>
    </row>
    <row r="4619" spans="1:4" x14ac:dyDescent="0.35">
      <c r="A4619" s="3">
        <v>40435</v>
      </c>
      <c r="B4619" s="2">
        <v>2.68</v>
      </c>
      <c r="C4619" s="2">
        <v>3.79</v>
      </c>
      <c r="D4619">
        <f t="shared" si="76"/>
        <v>2010</v>
      </c>
    </row>
    <row r="4620" spans="1:4" x14ac:dyDescent="0.35">
      <c r="A4620" s="3">
        <v>40436</v>
      </c>
      <c r="B4620" s="2">
        <v>2.74</v>
      </c>
      <c r="C4620" s="2">
        <v>3.87</v>
      </c>
      <c r="D4620">
        <f t="shared" si="76"/>
        <v>2010</v>
      </c>
    </row>
    <row r="4621" spans="1:4" x14ac:dyDescent="0.35">
      <c r="A4621" s="3">
        <v>40437</v>
      </c>
      <c r="B4621" s="2">
        <v>2.77</v>
      </c>
      <c r="C4621" s="2">
        <v>3.92</v>
      </c>
      <c r="D4621">
        <f t="shared" si="76"/>
        <v>2010</v>
      </c>
    </row>
    <row r="4622" spans="1:4" x14ac:dyDescent="0.35">
      <c r="A4622" s="3">
        <v>40438</v>
      </c>
      <c r="B4622" s="2">
        <v>2.75</v>
      </c>
      <c r="C4622" s="2">
        <v>3.9</v>
      </c>
      <c r="D4622">
        <f t="shared" si="76"/>
        <v>2010</v>
      </c>
    </row>
    <row r="4623" spans="1:4" x14ac:dyDescent="0.35">
      <c r="A4623" s="3">
        <v>40441</v>
      </c>
      <c r="B4623" s="2">
        <v>2.72</v>
      </c>
      <c r="C4623" s="2">
        <v>3.87</v>
      </c>
      <c r="D4623">
        <f t="shared" si="76"/>
        <v>2010</v>
      </c>
    </row>
    <row r="4624" spans="1:4" x14ac:dyDescent="0.35">
      <c r="A4624" s="3">
        <v>40442</v>
      </c>
      <c r="B4624" s="2">
        <v>2.61</v>
      </c>
      <c r="C4624" s="2">
        <v>3.79</v>
      </c>
      <c r="D4624">
        <f t="shared" si="76"/>
        <v>2010</v>
      </c>
    </row>
    <row r="4625" spans="1:4" x14ac:dyDescent="0.35">
      <c r="A4625" s="3">
        <v>40443</v>
      </c>
      <c r="B4625" s="2">
        <v>2.56</v>
      </c>
      <c r="C4625" s="2">
        <v>3.74</v>
      </c>
      <c r="D4625">
        <f t="shared" si="76"/>
        <v>2010</v>
      </c>
    </row>
    <row r="4626" spans="1:4" x14ac:dyDescent="0.35">
      <c r="A4626" s="3">
        <v>40444</v>
      </c>
      <c r="B4626" s="2">
        <v>2.56</v>
      </c>
      <c r="C4626" s="2">
        <v>3.73</v>
      </c>
      <c r="D4626">
        <f t="shared" si="76"/>
        <v>2010</v>
      </c>
    </row>
    <row r="4627" spans="1:4" x14ac:dyDescent="0.35">
      <c r="A4627" s="3">
        <v>40445</v>
      </c>
      <c r="B4627" s="2">
        <v>2.62</v>
      </c>
      <c r="C4627" s="2">
        <v>3.79</v>
      </c>
      <c r="D4627">
        <f t="shared" si="76"/>
        <v>2010</v>
      </c>
    </row>
    <row r="4628" spans="1:4" x14ac:dyDescent="0.35">
      <c r="A4628" s="3">
        <v>40448</v>
      </c>
      <c r="B4628" s="2">
        <v>2.54</v>
      </c>
      <c r="C4628" s="2">
        <v>3.7</v>
      </c>
      <c r="D4628">
        <f t="shared" si="76"/>
        <v>2010</v>
      </c>
    </row>
    <row r="4629" spans="1:4" x14ac:dyDescent="0.35">
      <c r="A4629" s="3">
        <v>40449</v>
      </c>
      <c r="B4629" s="2">
        <v>2.48</v>
      </c>
      <c r="C4629" s="2">
        <v>3.66</v>
      </c>
      <c r="D4629">
        <f t="shared" si="76"/>
        <v>2010</v>
      </c>
    </row>
    <row r="4630" spans="1:4" x14ac:dyDescent="0.35">
      <c r="A4630" s="3">
        <v>40450</v>
      </c>
      <c r="B4630" s="2">
        <v>2.52</v>
      </c>
      <c r="C4630" s="2">
        <v>3.69</v>
      </c>
      <c r="D4630">
        <f t="shared" si="76"/>
        <v>2010</v>
      </c>
    </row>
    <row r="4631" spans="1:4" x14ac:dyDescent="0.35">
      <c r="A4631" s="3">
        <v>40451</v>
      </c>
      <c r="B4631" s="2">
        <v>2.5299999999999998</v>
      </c>
      <c r="C4631" s="2">
        <v>3.69</v>
      </c>
      <c r="D4631">
        <f t="shared" si="76"/>
        <v>2010</v>
      </c>
    </row>
    <row r="4632" spans="1:4" x14ac:dyDescent="0.35">
      <c r="A4632" s="3">
        <v>40452</v>
      </c>
      <c r="B4632" s="2">
        <v>2.54</v>
      </c>
      <c r="C4632" s="2">
        <v>3.71</v>
      </c>
      <c r="D4632">
        <f t="shared" si="76"/>
        <v>2010</v>
      </c>
    </row>
    <row r="4633" spans="1:4" x14ac:dyDescent="0.35">
      <c r="A4633" s="3">
        <v>40455</v>
      </c>
      <c r="B4633" s="2">
        <v>2.5</v>
      </c>
      <c r="C4633" s="2">
        <v>3.71</v>
      </c>
      <c r="D4633">
        <f t="shared" si="76"/>
        <v>2010</v>
      </c>
    </row>
    <row r="4634" spans="1:4" x14ac:dyDescent="0.35">
      <c r="A4634" s="3">
        <v>40456</v>
      </c>
      <c r="B4634" s="2">
        <v>2.5</v>
      </c>
      <c r="C4634" s="2">
        <v>3.74</v>
      </c>
      <c r="D4634">
        <f t="shared" si="76"/>
        <v>2010</v>
      </c>
    </row>
    <row r="4635" spans="1:4" x14ac:dyDescent="0.35">
      <c r="A4635" s="3">
        <v>40457</v>
      </c>
      <c r="B4635" s="2">
        <v>2.41</v>
      </c>
      <c r="C4635" s="2">
        <v>3.67</v>
      </c>
      <c r="D4635">
        <f t="shared" si="76"/>
        <v>2010</v>
      </c>
    </row>
    <row r="4636" spans="1:4" x14ac:dyDescent="0.35">
      <c r="A4636" s="3">
        <v>40458</v>
      </c>
      <c r="B4636" s="2">
        <v>2.41</v>
      </c>
      <c r="C4636" s="2">
        <v>3.72</v>
      </c>
      <c r="D4636">
        <f t="shared" si="76"/>
        <v>2010</v>
      </c>
    </row>
    <row r="4637" spans="1:4" x14ac:dyDescent="0.35">
      <c r="A4637" s="3">
        <v>40459</v>
      </c>
      <c r="B4637" s="2">
        <v>2.41</v>
      </c>
      <c r="C4637" s="2">
        <v>3.75</v>
      </c>
      <c r="D4637">
        <f t="shared" si="76"/>
        <v>2010</v>
      </c>
    </row>
    <row r="4638" spans="1:4" x14ac:dyDescent="0.35">
      <c r="A4638" s="3">
        <v>40462</v>
      </c>
      <c r="B4638" s="2" t="s">
        <v>9</v>
      </c>
      <c r="C4638" s="2" t="s">
        <v>9</v>
      </c>
      <c r="D4638">
        <f t="shared" si="76"/>
        <v>2010</v>
      </c>
    </row>
    <row r="4639" spans="1:4" x14ac:dyDescent="0.35">
      <c r="A4639" s="3">
        <v>40463</v>
      </c>
      <c r="B4639" s="2">
        <v>2.44</v>
      </c>
      <c r="C4639" s="2">
        <v>3.8</v>
      </c>
      <c r="D4639">
        <f t="shared" si="76"/>
        <v>2010</v>
      </c>
    </row>
    <row r="4640" spans="1:4" x14ac:dyDescent="0.35">
      <c r="A4640" s="3">
        <v>40464</v>
      </c>
      <c r="B4640" s="2">
        <v>2.46</v>
      </c>
      <c r="C4640" s="2">
        <v>3.84</v>
      </c>
      <c r="D4640">
        <f t="shared" si="76"/>
        <v>2010</v>
      </c>
    </row>
    <row r="4641" spans="1:4" x14ac:dyDescent="0.35">
      <c r="A4641" s="3">
        <v>40465</v>
      </c>
      <c r="B4641" s="2">
        <v>2.52</v>
      </c>
      <c r="C4641" s="2">
        <v>3.91</v>
      </c>
      <c r="D4641">
        <f t="shared" si="76"/>
        <v>2010</v>
      </c>
    </row>
    <row r="4642" spans="1:4" x14ac:dyDescent="0.35">
      <c r="A4642" s="3">
        <v>40466</v>
      </c>
      <c r="B4642" s="2">
        <v>2.59</v>
      </c>
      <c r="C4642" s="2">
        <v>3.98</v>
      </c>
      <c r="D4642">
        <f t="shared" si="76"/>
        <v>2010</v>
      </c>
    </row>
    <row r="4643" spans="1:4" x14ac:dyDescent="0.35">
      <c r="A4643" s="3">
        <v>40469</v>
      </c>
      <c r="B4643" s="2">
        <v>2.52</v>
      </c>
      <c r="C4643" s="2">
        <v>3.93</v>
      </c>
      <c r="D4643">
        <f t="shared" si="76"/>
        <v>2010</v>
      </c>
    </row>
    <row r="4644" spans="1:4" x14ac:dyDescent="0.35">
      <c r="A4644" s="3">
        <v>40470</v>
      </c>
      <c r="B4644" s="2">
        <v>2.5</v>
      </c>
      <c r="C4644" s="2">
        <v>3.9</v>
      </c>
      <c r="D4644">
        <f t="shared" si="76"/>
        <v>2010</v>
      </c>
    </row>
    <row r="4645" spans="1:4" x14ac:dyDescent="0.35">
      <c r="A4645" s="3">
        <v>40471</v>
      </c>
      <c r="B4645" s="2">
        <v>2.5099999999999998</v>
      </c>
      <c r="C4645" s="2">
        <v>3.89</v>
      </c>
      <c r="D4645">
        <f t="shared" si="76"/>
        <v>2010</v>
      </c>
    </row>
    <row r="4646" spans="1:4" x14ac:dyDescent="0.35">
      <c r="A4646" s="3">
        <v>40472</v>
      </c>
      <c r="B4646" s="2">
        <v>2.57</v>
      </c>
      <c r="C4646" s="2">
        <v>3.95</v>
      </c>
      <c r="D4646">
        <f t="shared" si="76"/>
        <v>2010</v>
      </c>
    </row>
    <row r="4647" spans="1:4" x14ac:dyDescent="0.35">
      <c r="A4647" s="3">
        <v>40473</v>
      </c>
      <c r="B4647" s="2">
        <v>2.59</v>
      </c>
      <c r="C4647" s="2">
        <v>3.94</v>
      </c>
      <c r="D4647">
        <f t="shared" si="76"/>
        <v>2010</v>
      </c>
    </row>
    <row r="4648" spans="1:4" x14ac:dyDescent="0.35">
      <c r="A4648" s="3">
        <v>40476</v>
      </c>
      <c r="B4648" s="2">
        <v>2.59</v>
      </c>
      <c r="C4648" s="2">
        <v>3.91</v>
      </c>
      <c r="D4648">
        <f t="shared" si="76"/>
        <v>2010</v>
      </c>
    </row>
    <row r="4649" spans="1:4" x14ac:dyDescent="0.35">
      <c r="A4649" s="3">
        <v>40477</v>
      </c>
      <c r="B4649" s="2">
        <v>2.67</v>
      </c>
      <c r="C4649" s="2">
        <v>4</v>
      </c>
      <c r="D4649">
        <f t="shared" si="76"/>
        <v>2010</v>
      </c>
    </row>
    <row r="4650" spans="1:4" x14ac:dyDescent="0.35">
      <c r="A4650" s="3">
        <v>40478</v>
      </c>
      <c r="B4650" s="2">
        <v>2.75</v>
      </c>
      <c r="C4650" s="2">
        <v>4.0599999999999996</v>
      </c>
      <c r="D4650">
        <f t="shared" si="76"/>
        <v>2010</v>
      </c>
    </row>
    <row r="4651" spans="1:4" x14ac:dyDescent="0.35">
      <c r="A4651" s="3">
        <v>40479</v>
      </c>
      <c r="B4651" s="2">
        <v>2.69</v>
      </c>
      <c r="C4651" s="2">
        <v>4.05</v>
      </c>
      <c r="D4651">
        <f t="shared" si="76"/>
        <v>2010</v>
      </c>
    </row>
    <row r="4652" spans="1:4" x14ac:dyDescent="0.35">
      <c r="A4652" s="3">
        <v>40480</v>
      </c>
      <c r="B4652" s="2">
        <v>2.63</v>
      </c>
      <c r="C4652" s="2">
        <v>3.99</v>
      </c>
      <c r="D4652">
        <f t="shared" si="76"/>
        <v>2010</v>
      </c>
    </row>
    <row r="4653" spans="1:4" x14ac:dyDescent="0.35">
      <c r="A4653" s="3">
        <v>40483</v>
      </c>
      <c r="B4653" s="2">
        <v>2.66</v>
      </c>
      <c r="C4653" s="2">
        <v>4.01</v>
      </c>
      <c r="D4653">
        <f t="shared" si="76"/>
        <v>2010</v>
      </c>
    </row>
    <row r="4654" spans="1:4" x14ac:dyDescent="0.35">
      <c r="A4654" s="3">
        <v>40484</v>
      </c>
      <c r="B4654" s="2">
        <v>2.63</v>
      </c>
      <c r="C4654" s="2">
        <v>3.93</v>
      </c>
      <c r="D4654">
        <f t="shared" si="76"/>
        <v>2010</v>
      </c>
    </row>
    <row r="4655" spans="1:4" x14ac:dyDescent="0.35">
      <c r="A4655" s="3">
        <v>40485</v>
      </c>
      <c r="B4655" s="2">
        <v>2.67</v>
      </c>
      <c r="C4655" s="2">
        <v>4.09</v>
      </c>
      <c r="D4655">
        <f t="shared" si="76"/>
        <v>2010</v>
      </c>
    </row>
    <row r="4656" spans="1:4" x14ac:dyDescent="0.35">
      <c r="A4656" s="3">
        <v>40486</v>
      </c>
      <c r="B4656" s="2">
        <v>2.5299999999999998</v>
      </c>
      <c r="C4656" s="2">
        <v>4.04</v>
      </c>
      <c r="D4656">
        <f t="shared" si="76"/>
        <v>2010</v>
      </c>
    </row>
    <row r="4657" spans="1:4" x14ac:dyDescent="0.35">
      <c r="A4657" s="3">
        <v>40487</v>
      </c>
      <c r="B4657" s="2">
        <v>2.58</v>
      </c>
      <c r="C4657" s="2">
        <v>4.12</v>
      </c>
      <c r="D4657">
        <f t="shared" si="76"/>
        <v>2010</v>
      </c>
    </row>
    <row r="4658" spans="1:4" x14ac:dyDescent="0.35">
      <c r="A4658" s="3">
        <v>40490</v>
      </c>
      <c r="B4658" s="2">
        <v>2.6</v>
      </c>
      <c r="C4658" s="2">
        <v>4.12</v>
      </c>
      <c r="D4658">
        <f t="shared" si="76"/>
        <v>2010</v>
      </c>
    </row>
    <row r="4659" spans="1:4" x14ac:dyDescent="0.35">
      <c r="A4659" s="3">
        <v>40491</v>
      </c>
      <c r="B4659" s="2">
        <v>2.72</v>
      </c>
      <c r="C4659" s="2">
        <v>4.25</v>
      </c>
      <c r="D4659">
        <f t="shared" si="76"/>
        <v>2010</v>
      </c>
    </row>
    <row r="4660" spans="1:4" x14ac:dyDescent="0.35">
      <c r="A4660" s="3">
        <v>40492</v>
      </c>
      <c r="B4660" s="2">
        <v>2.65</v>
      </c>
      <c r="C4660" s="2">
        <v>4.25</v>
      </c>
      <c r="D4660">
        <f t="shared" si="76"/>
        <v>2010</v>
      </c>
    </row>
    <row r="4661" spans="1:4" x14ac:dyDescent="0.35">
      <c r="A4661" s="3">
        <v>40493</v>
      </c>
      <c r="B4661" s="2" t="s">
        <v>9</v>
      </c>
      <c r="C4661" s="2" t="s">
        <v>9</v>
      </c>
      <c r="D4661">
        <f t="shared" si="76"/>
        <v>2010</v>
      </c>
    </row>
    <row r="4662" spans="1:4" x14ac:dyDescent="0.35">
      <c r="A4662" s="3">
        <v>40494</v>
      </c>
      <c r="B4662" s="2">
        <v>2.76</v>
      </c>
      <c r="C4662" s="2">
        <v>4.26</v>
      </c>
      <c r="D4662">
        <f t="shared" si="76"/>
        <v>2010</v>
      </c>
    </row>
    <row r="4663" spans="1:4" x14ac:dyDescent="0.35">
      <c r="A4663" s="3">
        <v>40497</v>
      </c>
      <c r="B4663" s="2">
        <v>2.92</v>
      </c>
      <c r="C4663" s="2">
        <v>4.38</v>
      </c>
      <c r="D4663">
        <f t="shared" si="76"/>
        <v>2010</v>
      </c>
    </row>
    <row r="4664" spans="1:4" x14ac:dyDescent="0.35">
      <c r="A4664" s="3">
        <v>40498</v>
      </c>
      <c r="B4664" s="2">
        <v>2.85</v>
      </c>
      <c r="C4664" s="2">
        <v>4.26</v>
      </c>
      <c r="D4664">
        <f t="shared" si="76"/>
        <v>2010</v>
      </c>
    </row>
    <row r="4665" spans="1:4" x14ac:dyDescent="0.35">
      <c r="A4665" s="3">
        <v>40499</v>
      </c>
      <c r="B4665" s="2">
        <v>2.89</v>
      </c>
      <c r="C4665" s="2">
        <v>4.3099999999999996</v>
      </c>
      <c r="D4665">
        <f t="shared" si="76"/>
        <v>2010</v>
      </c>
    </row>
    <row r="4666" spans="1:4" x14ac:dyDescent="0.35">
      <c r="A4666" s="3">
        <v>40500</v>
      </c>
      <c r="B4666" s="2">
        <v>2.9</v>
      </c>
      <c r="C4666" s="2">
        <v>4.29</v>
      </c>
      <c r="D4666">
        <f t="shared" si="76"/>
        <v>2010</v>
      </c>
    </row>
    <row r="4667" spans="1:4" x14ac:dyDescent="0.35">
      <c r="A4667" s="3">
        <v>40501</v>
      </c>
      <c r="B4667" s="2">
        <v>2.88</v>
      </c>
      <c r="C4667" s="2">
        <v>4.25</v>
      </c>
      <c r="D4667">
        <f t="shared" si="76"/>
        <v>2010</v>
      </c>
    </row>
    <row r="4668" spans="1:4" x14ac:dyDescent="0.35">
      <c r="A4668" s="3">
        <v>40504</v>
      </c>
      <c r="B4668" s="2">
        <v>2.8</v>
      </c>
      <c r="C4668" s="2">
        <v>4.2</v>
      </c>
      <c r="D4668">
        <f t="shared" si="76"/>
        <v>2010</v>
      </c>
    </row>
    <row r="4669" spans="1:4" x14ac:dyDescent="0.35">
      <c r="A4669" s="3">
        <v>40505</v>
      </c>
      <c r="B4669" s="2">
        <v>2.77</v>
      </c>
      <c r="C4669" s="2">
        <v>4.18</v>
      </c>
      <c r="D4669">
        <f t="shared" si="76"/>
        <v>2010</v>
      </c>
    </row>
    <row r="4670" spans="1:4" x14ac:dyDescent="0.35">
      <c r="A4670" s="3">
        <v>40506</v>
      </c>
      <c r="B4670" s="2">
        <v>2.93</v>
      </c>
      <c r="C4670" s="2">
        <v>4.29</v>
      </c>
      <c r="D4670">
        <f t="shared" si="76"/>
        <v>2010</v>
      </c>
    </row>
    <row r="4671" spans="1:4" x14ac:dyDescent="0.35">
      <c r="A4671" s="3">
        <v>40507</v>
      </c>
      <c r="B4671" s="2" t="s">
        <v>9</v>
      </c>
      <c r="C4671" s="2" t="s">
        <v>9</v>
      </c>
      <c r="D4671">
        <f t="shared" si="76"/>
        <v>2010</v>
      </c>
    </row>
    <row r="4672" spans="1:4" x14ac:dyDescent="0.35">
      <c r="A4672" s="3">
        <v>40508</v>
      </c>
      <c r="B4672" s="2">
        <v>2.87</v>
      </c>
      <c r="C4672" s="2">
        <v>4.21</v>
      </c>
      <c r="D4672">
        <f t="shared" si="76"/>
        <v>2010</v>
      </c>
    </row>
    <row r="4673" spans="1:4" x14ac:dyDescent="0.35">
      <c r="A4673" s="3">
        <v>40511</v>
      </c>
      <c r="B4673" s="2">
        <v>2.84</v>
      </c>
      <c r="C4673" s="2">
        <v>4.16</v>
      </c>
      <c r="D4673">
        <f t="shared" si="76"/>
        <v>2010</v>
      </c>
    </row>
    <row r="4674" spans="1:4" x14ac:dyDescent="0.35">
      <c r="A4674" s="3">
        <v>40512</v>
      </c>
      <c r="B4674" s="2">
        <v>2.81</v>
      </c>
      <c r="C4674" s="2">
        <v>4.12</v>
      </c>
      <c r="D4674">
        <f t="shared" si="76"/>
        <v>2010</v>
      </c>
    </row>
    <row r="4675" spans="1:4" x14ac:dyDescent="0.35">
      <c r="A4675" s="3">
        <v>40513</v>
      </c>
      <c r="B4675" s="2">
        <v>2.97</v>
      </c>
      <c r="C4675" s="2">
        <v>4.24</v>
      </c>
      <c r="D4675">
        <f t="shared" si="76"/>
        <v>2010</v>
      </c>
    </row>
    <row r="4676" spans="1:4" x14ac:dyDescent="0.35">
      <c r="A4676" s="3">
        <v>40514</v>
      </c>
      <c r="B4676" s="2">
        <v>3.01</v>
      </c>
      <c r="C4676" s="2">
        <v>4.2699999999999996</v>
      </c>
      <c r="D4676">
        <f t="shared" ref="D4676:D4739" si="77">YEAR(A4676)</f>
        <v>2010</v>
      </c>
    </row>
    <row r="4677" spans="1:4" x14ac:dyDescent="0.35">
      <c r="A4677" s="3">
        <v>40515</v>
      </c>
      <c r="B4677" s="2">
        <v>3.03</v>
      </c>
      <c r="C4677" s="2">
        <v>4.32</v>
      </c>
      <c r="D4677">
        <f t="shared" si="77"/>
        <v>2010</v>
      </c>
    </row>
    <row r="4678" spans="1:4" x14ac:dyDescent="0.35">
      <c r="A4678" s="3">
        <v>40518</v>
      </c>
      <c r="B4678" s="2">
        <v>2.95</v>
      </c>
      <c r="C4678" s="2">
        <v>4.25</v>
      </c>
      <c r="D4678">
        <f t="shared" si="77"/>
        <v>2010</v>
      </c>
    </row>
    <row r="4679" spans="1:4" x14ac:dyDescent="0.35">
      <c r="A4679" s="3">
        <v>40519</v>
      </c>
      <c r="B4679" s="2">
        <v>3.15</v>
      </c>
      <c r="C4679" s="2">
        <v>4.3899999999999997</v>
      </c>
      <c r="D4679">
        <f t="shared" si="77"/>
        <v>2010</v>
      </c>
    </row>
    <row r="4680" spans="1:4" x14ac:dyDescent="0.35">
      <c r="A4680" s="3">
        <v>40520</v>
      </c>
      <c r="B4680" s="2">
        <v>3.26</v>
      </c>
      <c r="C4680" s="2">
        <v>4.45</v>
      </c>
      <c r="D4680">
        <f t="shared" si="77"/>
        <v>2010</v>
      </c>
    </row>
    <row r="4681" spans="1:4" x14ac:dyDescent="0.35">
      <c r="A4681" s="3">
        <v>40521</v>
      </c>
      <c r="B4681" s="2">
        <v>3.23</v>
      </c>
      <c r="C4681" s="2">
        <v>4.41</v>
      </c>
      <c r="D4681">
        <f t="shared" si="77"/>
        <v>2010</v>
      </c>
    </row>
    <row r="4682" spans="1:4" x14ac:dyDescent="0.35">
      <c r="A4682" s="3">
        <v>40522</v>
      </c>
      <c r="B4682" s="2">
        <v>3.32</v>
      </c>
      <c r="C4682" s="2">
        <v>4.43</v>
      </c>
      <c r="D4682">
        <f t="shared" si="77"/>
        <v>2010</v>
      </c>
    </row>
    <row r="4683" spans="1:4" x14ac:dyDescent="0.35">
      <c r="A4683" s="3">
        <v>40525</v>
      </c>
      <c r="B4683" s="2">
        <v>3.29</v>
      </c>
      <c r="C4683" s="2">
        <v>4.3899999999999997</v>
      </c>
      <c r="D4683">
        <f t="shared" si="77"/>
        <v>2010</v>
      </c>
    </row>
    <row r="4684" spans="1:4" x14ac:dyDescent="0.35">
      <c r="A4684" s="3">
        <v>40526</v>
      </c>
      <c r="B4684" s="2">
        <v>3.49</v>
      </c>
      <c r="C4684" s="2">
        <v>4.54</v>
      </c>
      <c r="D4684">
        <f t="shared" si="77"/>
        <v>2010</v>
      </c>
    </row>
    <row r="4685" spans="1:4" x14ac:dyDescent="0.35">
      <c r="A4685" s="3">
        <v>40527</v>
      </c>
      <c r="B4685" s="2">
        <v>3.53</v>
      </c>
      <c r="C4685" s="2">
        <v>4.59</v>
      </c>
      <c r="D4685">
        <f t="shared" si="77"/>
        <v>2010</v>
      </c>
    </row>
    <row r="4686" spans="1:4" x14ac:dyDescent="0.35">
      <c r="A4686" s="3">
        <v>40528</v>
      </c>
      <c r="B4686" s="2">
        <v>3.47</v>
      </c>
      <c r="C4686" s="2">
        <v>4.57</v>
      </c>
      <c r="D4686">
        <f t="shared" si="77"/>
        <v>2010</v>
      </c>
    </row>
    <row r="4687" spans="1:4" x14ac:dyDescent="0.35">
      <c r="A4687" s="3">
        <v>40529</v>
      </c>
      <c r="B4687" s="2">
        <v>3.33</v>
      </c>
      <c r="C4687" s="2">
        <v>4.41</v>
      </c>
      <c r="D4687">
        <f t="shared" si="77"/>
        <v>2010</v>
      </c>
    </row>
    <row r="4688" spans="1:4" x14ac:dyDescent="0.35">
      <c r="A4688" s="3">
        <v>40532</v>
      </c>
      <c r="B4688" s="2">
        <v>3.36</v>
      </c>
      <c r="C4688" s="2">
        <v>4.4400000000000004</v>
      </c>
      <c r="D4688">
        <f t="shared" si="77"/>
        <v>2010</v>
      </c>
    </row>
    <row r="4689" spans="1:4" x14ac:dyDescent="0.35">
      <c r="A4689" s="3">
        <v>40533</v>
      </c>
      <c r="B4689" s="2">
        <v>3.35</v>
      </c>
      <c r="C4689" s="2">
        <v>4.4400000000000004</v>
      </c>
      <c r="D4689">
        <f t="shared" si="77"/>
        <v>2010</v>
      </c>
    </row>
    <row r="4690" spans="1:4" x14ac:dyDescent="0.35">
      <c r="A4690" s="3">
        <v>40534</v>
      </c>
      <c r="B4690" s="2">
        <v>3.36</v>
      </c>
      <c r="C4690" s="2">
        <v>4.45</v>
      </c>
      <c r="D4690">
        <f t="shared" si="77"/>
        <v>2010</v>
      </c>
    </row>
    <row r="4691" spans="1:4" x14ac:dyDescent="0.35">
      <c r="A4691" s="3">
        <v>40535</v>
      </c>
      <c r="B4691" s="2">
        <v>3.41</v>
      </c>
      <c r="C4691" s="2">
        <v>4.47</v>
      </c>
      <c r="D4691">
        <f t="shared" si="77"/>
        <v>2010</v>
      </c>
    </row>
    <row r="4692" spans="1:4" x14ac:dyDescent="0.35">
      <c r="A4692" s="3">
        <v>40536</v>
      </c>
      <c r="B4692" s="2" t="s">
        <v>9</v>
      </c>
      <c r="C4692" s="2" t="s">
        <v>9</v>
      </c>
      <c r="D4692">
        <f t="shared" si="77"/>
        <v>2010</v>
      </c>
    </row>
    <row r="4693" spans="1:4" x14ac:dyDescent="0.35">
      <c r="A4693" s="3">
        <v>40539</v>
      </c>
      <c r="B4693" s="2">
        <v>3.36</v>
      </c>
      <c r="C4693" s="2">
        <v>4.42</v>
      </c>
      <c r="D4693">
        <f t="shared" si="77"/>
        <v>2010</v>
      </c>
    </row>
    <row r="4694" spans="1:4" x14ac:dyDescent="0.35">
      <c r="A4694" s="3">
        <v>40540</v>
      </c>
      <c r="B4694" s="2">
        <v>3.5</v>
      </c>
      <c r="C4694" s="2">
        <v>4.53</v>
      </c>
      <c r="D4694">
        <f t="shared" si="77"/>
        <v>2010</v>
      </c>
    </row>
    <row r="4695" spans="1:4" x14ac:dyDescent="0.35">
      <c r="A4695" s="3">
        <v>40541</v>
      </c>
      <c r="B4695" s="2">
        <v>3.35</v>
      </c>
      <c r="C4695" s="2">
        <v>4.41</v>
      </c>
      <c r="D4695">
        <f t="shared" si="77"/>
        <v>2010</v>
      </c>
    </row>
    <row r="4696" spans="1:4" x14ac:dyDescent="0.35">
      <c r="A4696" s="3">
        <v>40542</v>
      </c>
      <c r="B4696" s="2">
        <v>3.38</v>
      </c>
      <c r="C4696" s="2">
        <v>4.43</v>
      </c>
      <c r="D4696">
        <f t="shared" si="77"/>
        <v>2010</v>
      </c>
    </row>
    <row r="4697" spans="1:4" x14ac:dyDescent="0.35">
      <c r="A4697" s="3">
        <v>40543</v>
      </c>
      <c r="B4697" s="2">
        <v>3.3</v>
      </c>
      <c r="C4697" s="2">
        <v>4.34</v>
      </c>
      <c r="D4697">
        <f t="shared" si="77"/>
        <v>2010</v>
      </c>
    </row>
    <row r="4698" spans="1:4" x14ac:dyDescent="0.35">
      <c r="A4698" s="3">
        <v>40546</v>
      </c>
      <c r="B4698" s="2">
        <v>3.36</v>
      </c>
      <c r="C4698" s="2">
        <v>4.3899999999999997</v>
      </c>
      <c r="D4698">
        <f t="shared" si="77"/>
        <v>2011</v>
      </c>
    </row>
    <row r="4699" spans="1:4" x14ac:dyDescent="0.35">
      <c r="A4699" s="3">
        <v>40547</v>
      </c>
      <c r="B4699" s="2">
        <v>3.36</v>
      </c>
      <c r="C4699" s="2">
        <v>4.4400000000000004</v>
      </c>
      <c r="D4699">
        <f t="shared" si="77"/>
        <v>2011</v>
      </c>
    </row>
    <row r="4700" spans="1:4" x14ac:dyDescent="0.35">
      <c r="A4700" s="3">
        <v>40548</v>
      </c>
      <c r="B4700" s="2">
        <v>3.5</v>
      </c>
      <c r="C4700" s="2">
        <v>4.55</v>
      </c>
      <c r="D4700">
        <f t="shared" si="77"/>
        <v>2011</v>
      </c>
    </row>
    <row r="4701" spans="1:4" x14ac:dyDescent="0.35">
      <c r="A4701" s="3">
        <v>40549</v>
      </c>
      <c r="B4701" s="2">
        <v>3.44</v>
      </c>
      <c r="C4701" s="2">
        <v>4.53</v>
      </c>
      <c r="D4701">
        <f t="shared" si="77"/>
        <v>2011</v>
      </c>
    </row>
    <row r="4702" spans="1:4" x14ac:dyDescent="0.35">
      <c r="A4702" s="3">
        <v>40550</v>
      </c>
      <c r="B4702" s="2">
        <v>3.34</v>
      </c>
      <c r="C4702" s="2">
        <v>4.4800000000000004</v>
      </c>
      <c r="D4702">
        <f t="shared" si="77"/>
        <v>2011</v>
      </c>
    </row>
    <row r="4703" spans="1:4" x14ac:dyDescent="0.35">
      <c r="A4703" s="3">
        <v>40553</v>
      </c>
      <c r="B4703" s="2">
        <v>3.32</v>
      </c>
      <c r="C4703" s="2">
        <v>4.47</v>
      </c>
      <c r="D4703">
        <f t="shared" si="77"/>
        <v>2011</v>
      </c>
    </row>
    <row r="4704" spans="1:4" x14ac:dyDescent="0.35">
      <c r="A4704" s="3">
        <v>40554</v>
      </c>
      <c r="B4704" s="2">
        <v>3.37</v>
      </c>
      <c r="C4704" s="2">
        <v>4.49</v>
      </c>
      <c r="D4704">
        <f t="shared" si="77"/>
        <v>2011</v>
      </c>
    </row>
    <row r="4705" spans="1:4" x14ac:dyDescent="0.35">
      <c r="A4705" s="3">
        <v>40555</v>
      </c>
      <c r="B4705" s="2">
        <v>3.4</v>
      </c>
      <c r="C4705" s="2">
        <v>4.5199999999999996</v>
      </c>
      <c r="D4705">
        <f t="shared" si="77"/>
        <v>2011</v>
      </c>
    </row>
    <row r="4706" spans="1:4" x14ac:dyDescent="0.35">
      <c r="A4706" s="3">
        <v>40556</v>
      </c>
      <c r="B4706" s="2">
        <v>3.34</v>
      </c>
      <c r="C4706" s="2">
        <v>4.5</v>
      </c>
      <c r="D4706">
        <f t="shared" si="77"/>
        <v>2011</v>
      </c>
    </row>
    <row r="4707" spans="1:4" x14ac:dyDescent="0.35">
      <c r="A4707" s="3">
        <v>40557</v>
      </c>
      <c r="B4707" s="2">
        <v>3.35</v>
      </c>
      <c r="C4707" s="2">
        <v>4.53</v>
      </c>
      <c r="D4707">
        <f t="shared" si="77"/>
        <v>2011</v>
      </c>
    </row>
    <row r="4708" spans="1:4" x14ac:dyDescent="0.35">
      <c r="A4708" s="3">
        <v>40560</v>
      </c>
      <c r="B4708" s="2" t="s">
        <v>9</v>
      </c>
      <c r="C4708" s="2" t="s">
        <v>9</v>
      </c>
      <c r="D4708">
        <f t="shared" si="77"/>
        <v>2011</v>
      </c>
    </row>
    <row r="4709" spans="1:4" x14ac:dyDescent="0.35">
      <c r="A4709" s="3">
        <v>40561</v>
      </c>
      <c r="B4709" s="2">
        <v>3.39</v>
      </c>
      <c r="C4709" s="2">
        <v>4.5599999999999996</v>
      </c>
      <c r="D4709">
        <f t="shared" si="77"/>
        <v>2011</v>
      </c>
    </row>
    <row r="4710" spans="1:4" x14ac:dyDescent="0.35">
      <c r="A4710" s="3">
        <v>40562</v>
      </c>
      <c r="B4710" s="2">
        <v>3.37</v>
      </c>
      <c r="C4710" s="2">
        <v>4.53</v>
      </c>
      <c r="D4710">
        <f t="shared" si="77"/>
        <v>2011</v>
      </c>
    </row>
    <row r="4711" spans="1:4" x14ac:dyDescent="0.35">
      <c r="A4711" s="3">
        <v>40563</v>
      </c>
      <c r="B4711" s="2">
        <v>3.47</v>
      </c>
      <c r="C4711" s="2">
        <v>4.5999999999999996</v>
      </c>
      <c r="D4711">
        <f t="shared" si="77"/>
        <v>2011</v>
      </c>
    </row>
    <row r="4712" spans="1:4" x14ac:dyDescent="0.35">
      <c r="A4712" s="3">
        <v>40564</v>
      </c>
      <c r="B4712" s="2">
        <v>3.44</v>
      </c>
      <c r="C4712" s="2">
        <v>4.57</v>
      </c>
      <c r="D4712">
        <f t="shared" si="77"/>
        <v>2011</v>
      </c>
    </row>
    <row r="4713" spans="1:4" x14ac:dyDescent="0.35">
      <c r="A4713" s="3">
        <v>40567</v>
      </c>
      <c r="B4713" s="2">
        <v>3.43</v>
      </c>
      <c r="C4713" s="2">
        <v>4.55</v>
      </c>
      <c r="D4713">
        <f t="shared" si="77"/>
        <v>2011</v>
      </c>
    </row>
    <row r="4714" spans="1:4" x14ac:dyDescent="0.35">
      <c r="A4714" s="3">
        <v>40568</v>
      </c>
      <c r="B4714" s="2">
        <v>3.35</v>
      </c>
      <c r="C4714" s="2">
        <v>4.4800000000000004</v>
      </c>
      <c r="D4714">
        <f t="shared" si="77"/>
        <v>2011</v>
      </c>
    </row>
    <row r="4715" spans="1:4" x14ac:dyDescent="0.35">
      <c r="A4715" s="3">
        <v>40569</v>
      </c>
      <c r="B4715" s="2">
        <v>3.45</v>
      </c>
      <c r="C4715" s="2">
        <v>4.59</v>
      </c>
      <c r="D4715">
        <f t="shared" si="77"/>
        <v>2011</v>
      </c>
    </row>
    <row r="4716" spans="1:4" x14ac:dyDescent="0.35">
      <c r="A4716" s="3">
        <v>40570</v>
      </c>
      <c r="B4716" s="2">
        <v>3.42</v>
      </c>
      <c r="C4716" s="2">
        <v>4.57</v>
      </c>
      <c r="D4716">
        <f t="shared" si="77"/>
        <v>2011</v>
      </c>
    </row>
    <row r="4717" spans="1:4" x14ac:dyDescent="0.35">
      <c r="A4717" s="3">
        <v>40571</v>
      </c>
      <c r="B4717" s="2">
        <v>3.36</v>
      </c>
      <c r="C4717" s="2">
        <v>4.53</v>
      </c>
      <c r="D4717">
        <f t="shared" si="77"/>
        <v>2011</v>
      </c>
    </row>
    <row r="4718" spans="1:4" x14ac:dyDescent="0.35">
      <c r="A4718" s="3">
        <v>40574</v>
      </c>
      <c r="B4718" s="2">
        <v>3.42</v>
      </c>
      <c r="C4718" s="2">
        <v>4.58</v>
      </c>
      <c r="D4718">
        <f t="shared" si="77"/>
        <v>2011</v>
      </c>
    </row>
    <row r="4719" spans="1:4" x14ac:dyDescent="0.35">
      <c r="A4719" s="3">
        <v>40575</v>
      </c>
      <c r="B4719" s="2">
        <v>3.48</v>
      </c>
      <c r="C4719" s="2">
        <v>4.62</v>
      </c>
      <c r="D4719">
        <f t="shared" si="77"/>
        <v>2011</v>
      </c>
    </row>
    <row r="4720" spans="1:4" x14ac:dyDescent="0.35">
      <c r="A4720" s="3">
        <v>40576</v>
      </c>
      <c r="B4720" s="2">
        <v>3.52</v>
      </c>
      <c r="C4720" s="2">
        <v>4.6399999999999997</v>
      </c>
      <c r="D4720">
        <f t="shared" si="77"/>
        <v>2011</v>
      </c>
    </row>
    <row r="4721" spans="1:4" x14ac:dyDescent="0.35">
      <c r="A4721" s="3">
        <v>40577</v>
      </c>
      <c r="B4721" s="2">
        <v>3.58</v>
      </c>
      <c r="C4721" s="2">
        <v>4.67</v>
      </c>
      <c r="D4721">
        <f t="shared" si="77"/>
        <v>2011</v>
      </c>
    </row>
    <row r="4722" spans="1:4" x14ac:dyDescent="0.35">
      <c r="A4722" s="3">
        <v>40578</v>
      </c>
      <c r="B4722" s="2">
        <v>3.68</v>
      </c>
      <c r="C4722" s="2">
        <v>4.7300000000000004</v>
      </c>
      <c r="D4722">
        <f t="shared" si="77"/>
        <v>2011</v>
      </c>
    </row>
    <row r="4723" spans="1:4" x14ac:dyDescent="0.35">
      <c r="A4723" s="3">
        <v>40581</v>
      </c>
      <c r="B4723" s="2">
        <v>3.68</v>
      </c>
      <c r="C4723" s="2">
        <v>4.71</v>
      </c>
      <c r="D4723">
        <f t="shared" si="77"/>
        <v>2011</v>
      </c>
    </row>
    <row r="4724" spans="1:4" x14ac:dyDescent="0.35">
      <c r="A4724" s="3">
        <v>40582</v>
      </c>
      <c r="B4724" s="2">
        <v>3.75</v>
      </c>
      <c r="C4724" s="2">
        <v>4.76</v>
      </c>
      <c r="D4724">
        <f t="shared" si="77"/>
        <v>2011</v>
      </c>
    </row>
    <row r="4725" spans="1:4" x14ac:dyDescent="0.35">
      <c r="A4725" s="3">
        <v>40583</v>
      </c>
      <c r="B4725" s="2">
        <v>3.65</v>
      </c>
      <c r="C4725" s="2">
        <v>4.71</v>
      </c>
      <c r="D4725">
        <f t="shared" si="77"/>
        <v>2011</v>
      </c>
    </row>
    <row r="4726" spans="1:4" x14ac:dyDescent="0.35">
      <c r="A4726" s="3">
        <v>40584</v>
      </c>
      <c r="B4726" s="2">
        <v>3.7</v>
      </c>
      <c r="C4726" s="2">
        <v>4.75</v>
      </c>
      <c r="D4726">
        <f t="shared" si="77"/>
        <v>2011</v>
      </c>
    </row>
    <row r="4727" spans="1:4" x14ac:dyDescent="0.35">
      <c r="A4727" s="3">
        <v>40585</v>
      </c>
      <c r="B4727" s="2">
        <v>3.64</v>
      </c>
      <c r="C4727" s="2">
        <v>4.71</v>
      </c>
      <c r="D4727">
        <f t="shared" si="77"/>
        <v>2011</v>
      </c>
    </row>
    <row r="4728" spans="1:4" x14ac:dyDescent="0.35">
      <c r="A4728" s="3">
        <v>40588</v>
      </c>
      <c r="B4728" s="2">
        <v>3.62</v>
      </c>
      <c r="C4728" s="2">
        <v>4.67</v>
      </c>
      <c r="D4728">
        <f t="shared" si="77"/>
        <v>2011</v>
      </c>
    </row>
    <row r="4729" spans="1:4" x14ac:dyDescent="0.35">
      <c r="A4729" s="3">
        <v>40589</v>
      </c>
      <c r="B4729" s="2">
        <v>3.61</v>
      </c>
      <c r="C4729" s="2">
        <v>4.66</v>
      </c>
      <c r="D4729">
        <f t="shared" si="77"/>
        <v>2011</v>
      </c>
    </row>
    <row r="4730" spans="1:4" x14ac:dyDescent="0.35">
      <c r="A4730" s="3">
        <v>40590</v>
      </c>
      <c r="B4730" s="2">
        <v>3.62</v>
      </c>
      <c r="C4730" s="2">
        <v>4.67</v>
      </c>
      <c r="D4730">
        <f t="shared" si="77"/>
        <v>2011</v>
      </c>
    </row>
    <row r="4731" spans="1:4" x14ac:dyDescent="0.35">
      <c r="A4731" s="3">
        <v>40591</v>
      </c>
      <c r="B4731" s="2">
        <v>3.58</v>
      </c>
      <c r="C4731" s="2">
        <v>4.66</v>
      </c>
      <c r="D4731">
        <f t="shared" si="77"/>
        <v>2011</v>
      </c>
    </row>
    <row r="4732" spans="1:4" x14ac:dyDescent="0.35">
      <c r="A4732" s="3">
        <v>40592</v>
      </c>
      <c r="B4732" s="2">
        <v>3.59</v>
      </c>
      <c r="C4732" s="2">
        <v>4.7</v>
      </c>
      <c r="D4732">
        <f t="shared" si="77"/>
        <v>2011</v>
      </c>
    </row>
    <row r="4733" spans="1:4" x14ac:dyDescent="0.35">
      <c r="A4733" s="3">
        <v>40595</v>
      </c>
      <c r="B4733" s="2" t="s">
        <v>9</v>
      </c>
      <c r="C4733" s="2" t="s">
        <v>9</v>
      </c>
      <c r="D4733">
        <f t="shared" si="77"/>
        <v>2011</v>
      </c>
    </row>
    <row r="4734" spans="1:4" x14ac:dyDescent="0.35">
      <c r="A4734" s="3">
        <v>40596</v>
      </c>
      <c r="B4734" s="2">
        <v>3.46</v>
      </c>
      <c r="C4734" s="2">
        <v>4.5999999999999996</v>
      </c>
      <c r="D4734">
        <f t="shared" si="77"/>
        <v>2011</v>
      </c>
    </row>
    <row r="4735" spans="1:4" x14ac:dyDescent="0.35">
      <c r="A4735" s="3">
        <v>40597</v>
      </c>
      <c r="B4735" s="2">
        <v>3.49</v>
      </c>
      <c r="C4735" s="2">
        <v>4.59</v>
      </c>
      <c r="D4735">
        <f t="shared" si="77"/>
        <v>2011</v>
      </c>
    </row>
    <row r="4736" spans="1:4" x14ac:dyDescent="0.35">
      <c r="A4736" s="3">
        <v>40598</v>
      </c>
      <c r="B4736" s="2">
        <v>3.46</v>
      </c>
      <c r="C4736" s="2">
        <v>4.54</v>
      </c>
      <c r="D4736">
        <f t="shared" si="77"/>
        <v>2011</v>
      </c>
    </row>
    <row r="4737" spans="1:4" x14ac:dyDescent="0.35">
      <c r="A4737" s="3">
        <v>40599</v>
      </c>
      <c r="B4737" s="2">
        <v>3.42</v>
      </c>
      <c r="C4737" s="2">
        <v>4.51</v>
      </c>
      <c r="D4737">
        <f t="shared" si="77"/>
        <v>2011</v>
      </c>
    </row>
    <row r="4738" spans="1:4" x14ac:dyDescent="0.35">
      <c r="A4738" s="3">
        <v>40602</v>
      </c>
      <c r="B4738" s="2">
        <v>3.42</v>
      </c>
      <c r="C4738" s="2">
        <v>4.49</v>
      </c>
      <c r="D4738">
        <f t="shared" si="77"/>
        <v>2011</v>
      </c>
    </row>
    <row r="4739" spans="1:4" x14ac:dyDescent="0.35">
      <c r="A4739" s="3">
        <v>40603</v>
      </c>
      <c r="B4739" s="2">
        <v>3.41</v>
      </c>
      <c r="C4739" s="2">
        <v>4.4800000000000004</v>
      </c>
      <c r="D4739">
        <f t="shared" si="77"/>
        <v>2011</v>
      </c>
    </row>
    <row r="4740" spans="1:4" x14ac:dyDescent="0.35">
      <c r="A4740" s="3">
        <v>40604</v>
      </c>
      <c r="B4740" s="2">
        <v>3.46</v>
      </c>
      <c r="C4740" s="2">
        <v>4.54</v>
      </c>
      <c r="D4740">
        <f t="shared" ref="D4740:D4803" si="78">YEAR(A4740)</f>
        <v>2011</v>
      </c>
    </row>
    <row r="4741" spans="1:4" x14ac:dyDescent="0.35">
      <c r="A4741" s="3">
        <v>40605</v>
      </c>
      <c r="B4741" s="2">
        <v>3.58</v>
      </c>
      <c r="C4741" s="2">
        <v>4.6399999999999997</v>
      </c>
      <c r="D4741">
        <f t="shared" si="78"/>
        <v>2011</v>
      </c>
    </row>
    <row r="4742" spans="1:4" x14ac:dyDescent="0.35">
      <c r="A4742" s="3">
        <v>40606</v>
      </c>
      <c r="B4742" s="2">
        <v>3.49</v>
      </c>
      <c r="C4742" s="2">
        <v>4.5999999999999996</v>
      </c>
      <c r="D4742">
        <f t="shared" si="78"/>
        <v>2011</v>
      </c>
    </row>
    <row r="4743" spans="1:4" x14ac:dyDescent="0.35">
      <c r="A4743" s="3">
        <v>40609</v>
      </c>
      <c r="B4743" s="2">
        <v>3.51</v>
      </c>
      <c r="C4743" s="2">
        <v>4.6100000000000003</v>
      </c>
      <c r="D4743">
        <f t="shared" si="78"/>
        <v>2011</v>
      </c>
    </row>
    <row r="4744" spans="1:4" x14ac:dyDescent="0.35">
      <c r="A4744" s="3">
        <v>40610</v>
      </c>
      <c r="B4744" s="2">
        <v>3.56</v>
      </c>
      <c r="C4744" s="2">
        <v>4.66</v>
      </c>
      <c r="D4744">
        <f t="shared" si="78"/>
        <v>2011</v>
      </c>
    </row>
    <row r="4745" spans="1:4" x14ac:dyDescent="0.35">
      <c r="A4745" s="3">
        <v>40611</v>
      </c>
      <c r="B4745" s="2">
        <v>3.48</v>
      </c>
      <c r="C4745" s="2">
        <v>4.5999999999999996</v>
      </c>
      <c r="D4745">
        <f t="shared" si="78"/>
        <v>2011</v>
      </c>
    </row>
    <row r="4746" spans="1:4" x14ac:dyDescent="0.35">
      <c r="A4746" s="3">
        <v>40612</v>
      </c>
      <c r="B4746" s="2">
        <v>3.37</v>
      </c>
      <c r="C4746" s="2">
        <v>4.53</v>
      </c>
      <c r="D4746">
        <f t="shared" si="78"/>
        <v>2011</v>
      </c>
    </row>
    <row r="4747" spans="1:4" x14ac:dyDescent="0.35">
      <c r="A4747" s="3">
        <v>40613</v>
      </c>
      <c r="B4747" s="2">
        <v>3.4</v>
      </c>
      <c r="C4747" s="2">
        <v>4.54</v>
      </c>
      <c r="D4747">
        <f t="shared" si="78"/>
        <v>2011</v>
      </c>
    </row>
    <row r="4748" spans="1:4" x14ac:dyDescent="0.35">
      <c r="A4748" s="3">
        <v>40616</v>
      </c>
      <c r="B4748" s="2">
        <v>3.36</v>
      </c>
      <c r="C4748" s="2">
        <v>4.5199999999999996</v>
      </c>
      <c r="D4748">
        <f t="shared" si="78"/>
        <v>2011</v>
      </c>
    </row>
    <row r="4749" spans="1:4" x14ac:dyDescent="0.35">
      <c r="A4749" s="3">
        <v>40617</v>
      </c>
      <c r="B4749" s="2">
        <v>3.33</v>
      </c>
      <c r="C4749" s="2">
        <v>4.47</v>
      </c>
      <c r="D4749">
        <f t="shared" si="78"/>
        <v>2011</v>
      </c>
    </row>
    <row r="4750" spans="1:4" x14ac:dyDescent="0.35">
      <c r="A4750" s="3">
        <v>40618</v>
      </c>
      <c r="B4750" s="2">
        <v>3.22</v>
      </c>
      <c r="C4750" s="2">
        <v>4.38</v>
      </c>
      <c r="D4750">
        <f t="shared" si="78"/>
        <v>2011</v>
      </c>
    </row>
    <row r="4751" spans="1:4" x14ac:dyDescent="0.35">
      <c r="A4751" s="3">
        <v>40619</v>
      </c>
      <c r="B4751" s="2">
        <v>3.25</v>
      </c>
      <c r="C4751" s="2">
        <v>4.42</v>
      </c>
      <c r="D4751">
        <f t="shared" si="78"/>
        <v>2011</v>
      </c>
    </row>
    <row r="4752" spans="1:4" x14ac:dyDescent="0.35">
      <c r="A4752" s="3">
        <v>40620</v>
      </c>
      <c r="B4752" s="2">
        <v>3.28</v>
      </c>
      <c r="C4752" s="2">
        <v>4.43</v>
      </c>
      <c r="D4752">
        <f t="shared" si="78"/>
        <v>2011</v>
      </c>
    </row>
    <row r="4753" spans="1:4" x14ac:dyDescent="0.35">
      <c r="A4753" s="3">
        <v>40623</v>
      </c>
      <c r="B4753" s="2">
        <v>3.34</v>
      </c>
      <c r="C4753" s="2">
        <v>4.45</v>
      </c>
      <c r="D4753">
        <f t="shared" si="78"/>
        <v>2011</v>
      </c>
    </row>
    <row r="4754" spans="1:4" x14ac:dyDescent="0.35">
      <c r="A4754" s="3">
        <v>40624</v>
      </c>
      <c r="B4754" s="2">
        <v>3.34</v>
      </c>
      <c r="C4754" s="2">
        <v>4.4400000000000004</v>
      </c>
      <c r="D4754">
        <f t="shared" si="78"/>
        <v>2011</v>
      </c>
    </row>
    <row r="4755" spans="1:4" x14ac:dyDescent="0.35">
      <c r="A4755" s="3">
        <v>40625</v>
      </c>
      <c r="B4755" s="2">
        <v>3.36</v>
      </c>
      <c r="C4755" s="2">
        <v>4.4400000000000004</v>
      </c>
      <c r="D4755">
        <f t="shared" si="78"/>
        <v>2011</v>
      </c>
    </row>
    <row r="4756" spans="1:4" x14ac:dyDescent="0.35">
      <c r="A4756" s="3">
        <v>40626</v>
      </c>
      <c r="B4756" s="2">
        <v>3.42</v>
      </c>
      <c r="C4756" s="2">
        <v>4.4800000000000004</v>
      </c>
      <c r="D4756">
        <f t="shared" si="78"/>
        <v>2011</v>
      </c>
    </row>
    <row r="4757" spans="1:4" x14ac:dyDescent="0.35">
      <c r="A4757" s="3">
        <v>40627</v>
      </c>
      <c r="B4757" s="2">
        <v>3.46</v>
      </c>
      <c r="C4757" s="2">
        <v>4.51</v>
      </c>
      <c r="D4757">
        <f t="shared" si="78"/>
        <v>2011</v>
      </c>
    </row>
    <row r="4758" spans="1:4" x14ac:dyDescent="0.35">
      <c r="A4758" s="3">
        <v>40630</v>
      </c>
      <c r="B4758" s="2">
        <v>3.47</v>
      </c>
      <c r="C4758" s="2">
        <v>4.51</v>
      </c>
      <c r="D4758">
        <f t="shared" si="78"/>
        <v>2011</v>
      </c>
    </row>
    <row r="4759" spans="1:4" x14ac:dyDescent="0.35">
      <c r="A4759" s="3">
        <v>40631</v>
      </c>
      <c r="B4759" s="2">
        <v>3.5</v>
      </c>
      <c r="C4759" s="2">
        <v>4.54</v>
      </c>
      <c r="D4759">
        <f t="shared" si="78"/>
        <v>2011</v>
      </c>
    </row>
    <row r="4760" spans="1:4" x14ac:dyDescent="0.35">
      <c r="A4760" s="3">
        <v>40632</v>
      </c>
      <c r="B4760" s="2">
        <v>3.47</v>
      </c>
      <c r="C4760" s="2">
        <v>4.5199999999999996</v>
      </c>
      <c r="D4760">
        <f t="shared" si="78"/>
        <v>2011</v>
      </c>
    </row>
    <row r="4761" spans="1:4" x14ac:dyDescent="0.35">
      <c r="A4761" s="3">
        <v>40633</v>
      </c>
      <c r="B4761" s="2">
        <v>3.47</v>
      </c>
      <c r="C4761" s="2">
        <v>4.51</v>
      </c>
      <c r="D4761">
        <f t="shared" si="78"/>
        <v>2011</v>
      </c>
    </row>
    <row r="4762" spans="1:4" x14ac:dyDescent="0.35">
      <c r="A4762" s="3">
        <v>40634</v>
      </c>
      <c r="B4762" s="2">
        <v>3.46</v>
      </c>
      <c r="C4762" s="2">
        <v>4.4800000000000004</v>
      </c>
      <c r="D4762">
        <f t="shared" si="78"/>
        <v>2011</v>
      </c>
    </row>
    <row r="4763" spans="1:4" x14ac:dyDescent="0.35">
      <c r="A4763" s="3">
        <v>40637</v>
      </c>
      <c r="B4763" s="2">
        <v>3.45</v>
      </c>
      <c r="C4763" s="2">
        <v>4.49</v>
      </c>
      <c r="D4763">
        <f t="shared" si="78"/>
        <v>2011</v>
      </c>
    </row>
    <row r="4764" spans="1:4" x14ac:dyDescent="0.35">
      <c r="A4764" s="3">
        <v>40638</v>
      </c>
      <c r="B4764" s="2">
        <v>3.5</v>
      </c>
      <c r="C4764" s="2">
        <v>4.51</v>
      </c>
      <c r="D4764">
        <f t="shared" si="78"/>
        <v>2011</v>
      </c>
    </row>
    <row r="4765" spans="1:4" x14ac:dyDescent="0.35">
      <c r="A4765" s="3">
        <v>40639</v>
      </c>
      <c r="B4765" s="2">
        <v>3.56</v>
      </c>
      <c r="C4765" s="2">
        <v>4.58</v>
      </c>
      <c r="D4765">
        <f t="shared" si="78"/>
        <v>2011</v>
      </c>
    </row>
    <row r="4766" spans="1:4" x14ac:dyDescent="0.35">
      <c r="A4766" s="3">
        <v>40640</v>
      </c>
      <c r="B4766" s="2">
        <v>3.58</v>
      </c>
      <c r="C4766" s="2">
        <v>4.63</v>
      </c>
      <c r="D4766">
        <f t="shared" si="78"/>
        <v>2011</v>
      </c>
    </row>
    <row r="4767" spans="1:4" x14ac:dyDescent="0.35">
      <c r="A4767" s="3">
        <v>40641</v>
      </c>
      <c r="B4767" s="2">
        <v>3.59</v>
      </c>
      <c r="C4767" s="2">
        <v>4.63</v>
      </c>
      <c r="D4767">
        <f t="shared" si="78"/>
        <v>2011</v>
      </c>
    </row>
    <row r="4768" spans="1:4" x14ac:dyDescent="0.35">
      <c r="A4768" s="3">
        <v>40644</v>
      </c>
      <c r="B4768" s="2">
        <v>3.59</v>
      </c>
      <c r="C4768" s="2">
        <v>4.6399999999999997</v>
      </c>
      <c r="D4768">
        <f t="shared" si="78"/>
        <v>2011</v>
      </c>
    </row>
    <row r="4769" spans="1:4" x14ac:dyDescent="0.35">
      <c r="A4769" s="3">
        <v>40645</v>
      </c>
      <c r="B4769" s="2">
        <v>3.52</v>
      </c>
      <c r="C4769" s="2">
        <v>4.58</v>
      </c>
      <c r="D4769">
        <f t="shared" si="78"/>
        <v>2011</v>
      </c>
    </row>
    <row r="4770" spans="1:4" x14ac:dyDescent="0.35">
      <c r="A4770" s="3">
        <v>40646</v>
      </c>
      <c r="B4770" s="2">
        <v>3.49</v>
      </c>
      <c r="C4770" s="2">
        <v>4.55</v>
      </c>
      <c r="D4770">
        <f t="shared" si="78"/>
        <v>2011</v>
      </c>
    </row>
    <row r="4771" spans="1:4" x14ac:dyDescent="0.35">
      <c r="A4771" s="3">
        <v>40647</v>
      </c>
      <c r="B4771" s="2">
        <v>3.51</v>
      </c>
      <c r="C4771" s="2">
        <v>4.53</v>
      </c>
      <c r="D4771">
        <f t="shared" si="78"/>
        <v>2011</v>
      </c>
    </row>
    <row r="4772" spans="1:4" x14ac:dyDescent="0.35">
      <c r="A4772" s="3">
        <v>40648</v>
      </c>
      <c r="B4772" s="2">
        <v>3.43</v>
      </c>
      <c r="C4772" s="2">
        <v>4.47</v>
      </c>
      <c r="D4772">
        <f t="shared" si="78"/>
        <v>2011</v>
      </c>
    </row>
    <row r="4773" spans="1:4" x14ac:dyDescent="0.35">
      <c r="A4773" s="3">
        <v>40651</v>
      </c>
      <c r="B4773" s="2">
        <v>3.4</v>
      </c>
      <c r="C4773" s="2">
        <v>4.45</v>
      </c>
      <c r="D4773">
        <f t="shared" si="78"/>
        <v>2011</v>
      </c>
    </row>
    <row r="4774" spans="1:4" x14ac:dyDescent="0.35">
      <c r="A4774" s="3">
        <v>40652</v>
      </c>
      <c r="B4774" s="2">
        <v>3.39</v>
      </c>
      <c r="C4774" s="2">
        <v>4.43</v>
      </c>
      <c r="D4774">
        <f t="shared" si="78"/>
        <v>2011</v>
      </c>
    </row>
    <row r="4775" spans="1:4" x14ac:dyDescent="0.35">
      <c r="A4775" s="3">
        <v>40653</v>
      </c>
      <c r="B4775" s="2">
        <v>3.43</v>
      </c>
      <c r="C4775" s="2">
        <v>4.47</v>
      </c>
      <c r="D4775">
        <f t="shared" si="78"/>
        <v>2011</v>
      </c>
    </row>
    <row r="4776" spans="1:4" x14ac:dyDescent="0.35">
      <c r="A4776" s="3">
        <v>40654</v>
      </c>
      <c r="B4776" s="2">
        <v>3.42</v>
      </c>
      <c r="C4776" s="2">
        <v>4.47</v>
      </c>
      <c r="D4776">
        <f t="shared" si="78"/>
        <v>2011</v>
      </c>
    </row>
    <row r="4777" spans="1:4" x14ac:dyDescent="0.35">
      <c r="A4777" s="3">
        <v>40655</v>
      </c>
      <c r="B4777" s="2" t="s">
        <v>9</v>
      </c>
      <c r="C4777" s="2" t="s">
        <v>9</v>
      </c>
      <c r="D4777">
        <f t="shared" si="78"/>
        <v>2011</v>
      </c>
    </row>
    <row r="4778" spans="1:4" x14ac:dyDescent="0.35">
      <c r="A4778" s="3">
        <v>40658</v>
      </c>
      <c r="B4778" s="2">
        <v>3.39</v>
      </c>
      <c r="C4778" s="2">
        <v>4.46</v>
      </c>
      <c r="D4778">
        <f t="shared" si="78"/>
        <v>2011</v>
      </c>
    </row>
    <row r="4779" spans="1:4" x14ac:dyDescent="0.35">
      <c r="A4779" s="3">
        <v>40659</v>
      </c>
      <c r="B4779" s="2">
        <v>3.34</v>
      </c>
      <c r="C4779" s="2">
        <v>4.3899999999999997</v>
      </c>
      <c r="D4779">
        <f t="shared" si="78"/>
        <v>2011</v>
      </c>
    </row>
    <row r="4780" spans="1:4" x14ac:dyDescent="0.35">
      <c r="A4780" s="3">
        <v>40660</v>
      </c>
      <c r="B4780" s="2">
        <v>3.39</v>
      </c>
      <c r="C4780" s="2">
        <v>4.45</v>
      </c>
      <c r="D4780">
        <f t="shared" si="78"/>
        <v>2011</v>
      </c>
    </row>
    <row r="4781" spans="1:4" x14ac:dyDescent="0.35">
      <c r="A4781" s="3">
        <v>40661</v>
      </c>
      <c r="B4781" s="2">
        <v>3.34</v>
      </c>
      <c r="C4781" s="2">
        <v>4.42</v>
      </c>
      <c r="D4781">
        <f t="shared" si="78"/>
        <v>2011</v>
      </c>
    </row>
    <row r="4782" spans="1:4" x14ac:dyDescent="0.35">
      <c r="A4782" s="3">
        <v>40662</v>
      </c>
      <c r="B4782" s="2">
        <v>3.32</v>
      </c>
      <c r="C4782" s="2">
        <v>4.4000000000000004</v>
      </c>
      <c r="D4782">
        <f t="shared" si="78"/>
        <v>2011</v>
      </c>
    </row>
    <row r="4783" spans="1:4" x14ac:dyDescent="0.35">
      <c r="A4783" s="3">
        <v>40665</v>
      </c>
      <c r="B4783" s="2">
        <v>3.31</v>
      </c>
      <c r="C4783" s="2">
        <v>4.38</v>
      </c>
      <c r="D4783">
        <f t="shared" si="78"/>
        <v>2011</v>
      </c>
    </row>
    <row r="4784" spans="1:4" x14ac:dyDescent="0.35">
      <c r="A4784" s="3">
        <v>40666</v>
      </c>
      <c r="B4784" s="2">
        <v>3.28</v>
      </c>
      <c r="C4784" s="2">
        <v>4.3600000000000003</v>
      </c>
      <c r="D4784">
        <f t="shared" si="78"/>
        <v>2011</v>
      </c>
    </row>
    <row r="4785" spans="1:4" x14ac:dyDescent="0.35">
      <c r="A4785" s="3">
        <v>40667</v>
      </c>
      <c r="B4785" s="2">
        <v>3.25</v>
      </c>
      <c r="C4785" s="2">
        <v>4.33</v>
      </c>
      <c r="D4785">
        <f t="shared" si="78"/>
        <v>2011</v>
      </c>
    </row>
    <row r="4786" spans="1:4" x14ac:dyDescent="0.35">
      <c r="A4786" s="3">
        <v>40668</v>
      </c>
      <c r="B4786" s="2">
        <v>3.18</v>
      </c>
      <c r="C4786" s="2">
        <v>4.26</v>
      </c>
      <c r="D4786">
        <f t="shared" si="78"/>
        <v>2011</v>
      </c>
    </row>
    <row r="4787" spans="1:4" x14ac:dyDescent="0.35">
      <c r="A4787" s="3">
        <v>40669</v>
      </c>
      <c r="B4787" s="2">
        <v>3.19</v>
      </c>
      <c r="C4787" s="2">
        <v>4.29</v>
      </c>
      <c r="D4787">
        <f t="shared" si="78"/>
        <v>2011</v>
      </c>
    </row>
    <row r="4788" spans="1:4" x14ac:dyDescent="0.35">
      <c r="A4788" s="3">
        <v>40672</v>
      </c>
      <c r="B4788" s="2">
        <v>3.17</v>
      </c>
      <c r="C4788" s="2">
        <v>4.3</v>
      </c>
      <c r="D4788">
        <f t="shared" si="78"/>
        <v>2011</v>
      </c>
    </row>
    <row r="4789" spans="1:4" x14ac:dyDescent="0.35">
      <c r="A4789" s="3">
        <v>40673</v>
      </c>
      <c r="B4789" s="2">
        <v>3.23</v>
      </c>
      <c r="C4789" s="2">
        <v>4.34</v>
      </c>
      <c r="D4789">
        <f t="shared" si="78"/>
        <v>2011</v>
      </c>
    </row>
    <row r="4790" spans="1:4" x14ac:dyDescent="0.35">
      <c r="A4790" s="3">
        <v>40674</v>
      </c>
      <c r="B4790" s="2">
        <v>3.19</v>
      </c>
      <c r="C4790" s="2">
        <v>4.3099999999999996</v>
      </c>
      <c r="D4790">
        <f t="shared" si="78"/>
        <v>2011</v>
      </c>
    </row>
    <row r="4791" spans="1:4" x14ac:dyDescent="0.35">
      <c r="A4791" s="3">
        <v>40675</v>
      </c>
      <c r="B4791" s="2">
        <v>3.22</v>
      </c>
      <c r="C4791" s="2">
        <v>4.37</v>
      </c>
      <c r="D4791">
        <f t="shared" si="78"/>
        <v>2011</v>
      </c>
    </row>
    <row r="4792" spans="1:4" x14ac:dyDescent="0.35">
      <c r="A4792" s="3">
        <v>40676</v>
      </c>
      <c r="B4792" s="2">
        <v>3.18</v>
      </c>
      <c r="C4792" s="2">
        <v>4.32</v>
      </c>
      <c r="D4792">
        <f t="shared" si="78"/>
        <v>2011</v>
      </c>
    </row>
    <row r="4793" spans="1:4" x14ac:dyDescent="0.35">
      <c r="A4793" s="3">
        <v>40679</v>
      </c>
      <c r="B4793" s="2">
        <v>3.15</v>
      </c>
      <c r="C4793" s="2">
        <v>4.28</v>
      </c>
      <c r="D4793">
        <f t="shared" si="78"/>
        <v>2011</v>
      </c>
    </row>
    <row r="4794" spans="1:4" x14ac:dyDescent="0.35">
      <c r="A4794" s="3">
        <v>40680</v>
      </c>
      <c r="B4794" s="2">
        <v>3.12</v>
      </c>
      <c r="C4794" s="2">
        <v>4.2300000000000004</v>
      </c>
      <c r="D4794">
        <f t="shared" si="78"/>
        <v>2011</v>
      </c>
    </row>
    <row r="4795" spans="1:4" x14ac:dyDescent="0.35">
      <c r="A4795" s="3">
        <v>40681</v>
      </c>
      <c r="B4795" s="2">
        <v>3.18</v>
      </c>
      <c r="C4795" s="2">
        <v>4.29</v>
      </c>
      <c r="D4795">
        <f t="shared" si="78"/>
        <v>2011</v>
      </c>
    </row>
    <row r="4796" spans="1:4" x14ac:dyDescent="0.35">
      <c r="A4796" s="3">
        <v>40682</v>
      </c>
      <c r="B4796" s="2">
        <v>3.17</v>
      </c>
      <c r="C4796" s="2">
        <v>4.3</v>
      </c>
      <c r="D4796">
        <f t="shared" si="78"/>
        <v>2011</v>
      </c>
    </row>
    <row r="4797" spans="1:4" x14ac:dyDescent="0.35">
      <c r="A4797" s="3">
        <v>40683</v>
      </c>
      <c r="B4797" s="2">
        <v>3.15</v>
      </c>
      <c r="C4797" s="2">
        <v>4.3</v>
      </c>
      <c r="D4797">
        <f t="shared" si="78"/>
        <v>2011</v>
      </c>
    </row>
    <row r="4798" spans="1:4" x14ac:dyDescent="0.35">
      <c r="A4798" s="3">
        <v>40686</v>
      </c>
      <c r="B4798" s="2">
        <v>3.13</v>
      </c>
      <c r="C4798" s="2">
        <v>4.2699999999999996</v>
      </c>
      <c r="D4798">
        <f t="shared" si="78"/>
        <v>2011</v>
      </c>
    </row>
    <row r="4799" spans="1:4" x14ac:dyDescent="0.35">
      <c r="A4799" s="3">
        <v>40687</v>
      </c>
      <c r="B4799" s="2">
        <v>3.12</v>
      </c>
      <c r="C4799" s="2">
        <v>4.26</v>
      </c>
      <c r="D4799">
        <f t="shared" si="78"/>
        <v>2011</v>
      </c>
    </row>
    <row r="4800" spans="1:4" x14ac:dyDescent="0.35">
      <c r="A4800" s="3">
        <v>40688</v>
      </c>
      <c r="B4800" s="2">
        <v>3.13</v>
      </c>
      <c r="C4800" s="2">
        <v>4.28</v>
      </c>
      <c r="D4800">
        <f t="shared" si="78"/>
        <v>2011</v>
      </c>
    </row>
    <row r="4801" spans="1:4" x14ac:dyDescent="0.35">
      <c r="A4801" s="3">
        <v>40689</v>
      </c>
      <c r="B4801" s="2">
        <v>3.07</v>
      </c>
      <c r="C4801" s="2">
        <v>4.2300000000000004</v>
      </c>
      <c r="D4801">
        <f t="shared" si="78"/>
        <v>2011</v>
      </c>
    </row>
    <row r="4802" spans="1:4" x14ac:dyDescent="0.35">
      <c r="A4802" s="3">
        <v>40690</v>
      </c>
      <c r="B4802" s="2">
        <v>3.07</v>
      </c>
      <c r="C4802" s="2">
        <v>4.24</v>
      </c>
      <c r="D4802">
        <f t="shared" si="78"/>
        <v>2011</v>
      </c>
    </row>
    <row r="4803" spans="1:4" x14ac:dyDescent="0.35">
      <c r="A4803" s="3">
        <v>40693</v>
      </c>
      <c r="B4803" s="2" t="s">
        <v>9</v>
      </c>
      <c r="C4803" s="2" t="s">
        <v>9</v>
      </c>
      <c r="D4803">
        <f t="shared" si="78"/>
        <v>2011</v>
      </c>
    </row>
    <row r="4804" spans="1:4" x14ac:dyDescent="0.35">
      <c r="A4804" s="3">
        <v>40694</v>
      </c>
      <c r="B4804" s="2">
        <v>3.05</v>
      </c>
      <c r="C4804" s="2">
        <v>4.22</v>
      </c>
      <c r="D4804">
        <f t="shared" ref="D4804:D4867" si="79">YEAR(A4804)</f>
        <v>2011</v>
      </c>
    </row>
    <row r="4805" spans="1:4" x14ac:dyDescent="0.35">
      <c r="A4805" s="3">
        <v>40695</v>
      </c>
      <c r="B4805" s="2">
        <v>2.96</v>
      </c>
      <c r="C4805" s="2">
        <v>4.1500000000000004</v>
      </c>
      <c r="D4805">
        <f t="shared" si="79"/>
        <v>2011</v>
      </c>
    </row>
    <row r="4806" spans="1:4" x14ac:dyDescent="0.35">
      <c r="A4806" s="3">
        <v>40696</v>
      </c>
      <c r="B4806" s="2">
        <v>3.04</v>
      </c>
      <c r="C4806" s="2">
        <v>4.25</v>
      </c>
      <c r="D4806">
        <f t="shared" si="79"/>
        <v>2011</v>
      </c>
    </row>
    <row r="4807" spans="1:4" x14ac:dyDescent="0.35">
      <c r="A4807" s="3">
        <v>40697</v>
      </c>
      <c r="B4807" s="2">
        <v>2.99</v>
      </c>
      <c r="C4807" s="2">
        <v>4.22</v>
      </c>
      <c r="D4807">
        <f t="shared" si="79"/>
        <v>2011</v>
      </c>
    </row>
    <row r="4808" spans="1:4" x14ac:dyDescent="0.35">
      <c r="A4808" s="3">
        <v>40700</v>
      </c>
      <c r="B4808" s="2">
        <v>3.01</v>
      </c>
      <c r="C4808" s="2">
        <v>4.25</v>
      </c>
      <c r="D4808">
        <f t="shared" si="79"/>
        <v>2011</v>
      </c>
    </row>
    <row r="4809" spans="1:4" x14ac:dyDescent="0.35">
      <c r="A4809" s="3">
        <v>40701</v>
      </c>
      <c r="B4809" s="2">
        <v>3.01</v>
      </c>
      <c r="C4809" s="2">
        <v>4.2699999999999996</v>
      </c>
      <c r="D4809">
        <f t="shared" si="79"/>
        <v>2011</v>
      </c>
    </row>
    <row r="4810" spans="1:4" x14ac:dyDescent="0.35">
      <c r="A4810" s="3">
        <v>40702</v>
      </c>
      <c r="B4810" s="2">
        <v>2.98</v>
      </c>
      <c r="C4810" s="2">
        <v>4.2</v>
      </c>
      <c r="D4810">
        <f t="shared" si="79"/>
        <v>2011</v>
      </c>
    </row>
    <row r="4811" spans="1:4" x14ac:dyDescent="0.35">
      <c r="A4811" s="3">
        <v>40703</v>
      </c>
      <c r="B4811" s="2">
        <v>3.01</v>
      </c>
      <c r="C4811" s="2">
        <v>4.22</v>
      </c>
      <c r="D4811">
        <f t="shared" si="79"/>
        <v>2011</v>
      </c>
    </row>
    <row r="4812" spans="1:4" x14ac:dyDescent="0.35">
      <c r="A4812" s="3">
        <v>40704</v>
      </c>
      <c r="B4812" s="2">
        <v>2.99</v>
      </c>
      <c r="C4812" s="2">
        <v>4.18</v>
      </c>
      <c r="D4812">
        <f t="shared" si="79"/>
        <v>2011</v>
      </c>
    </row>
    <row r="4813" spans="1:4" x14ac:dyDescent="0.35">
      <c r="A4813" s="3">
        <v>40707</v>
      </c>
      <c r="B4813" s="2">
        <v>3</v>
      </c>
      <c r="C4813" s="2">
        <v>4.2</v>
      </c>
      <c r="D4813">
        <f t="shared" si="79"/>
        <v>2011</v>
      </c>
    </row>
    <row r="4814" spans="1:4" x14ac:dyDescent="0.35">
      <c r="A4814" s="3">
        <v>40708</v>
      </c>
      <c r="B4814" s="2">
        <v>3.11</v>
      </c>
      <c r="C4814" s="2">
        <v>4.3</v>
      </c>
      <c r="D4814">
        <f t="shared" si="79"/>
        <v>2011</v>
      </c>
    </row>
    <row r="4815" spans="1:4" x14ac:dyDescent="0.35">
      <c r="A4815" s="3">
        <v>40709</v>
      </c>
      <c r="B4815" s="2">
        <v>2.98</v>
      </c>
      <c r="C4815" s="2">
        <v>4.1900000000000004</v>
      </c>
      <c r="D4815">
        <f t="shared" si="79"/>
        <v>2011</v>
      </c>
    </row>
    <row r="4816" spans="1:4" x14ac:dyDescent="0.35">
      <c r="A4816" s="3">
        <v>40710</v>
      </c>
      <c r="B4816" s="2">
        <v>2.93</v>
      </c>
      <c r="C4816" s="2">
        <v>4.16</v>
      </c>
      <c r="D4816">
        <f t="shared" si="79"/>
        <v>2011</v>
      </c>
    </row>
    <row r="4817" spans="1:4" x14ac:dyDescent="0.35">
      <c r="A4817" s="3">
        <v>40711</v>
      </c>
      <c r="B4817" s="2">
        <v>2.94</v>
      </c>
      <c r="C4817" s="2">
        <v>4.1900000000000004</v>
      </c>
      <c r="D4817">
        <f t="shared" si="79"/>
        <v>2011</v>
      </c>
    </row>
    <row r="4818" spans="1:4" x14ac:dyDescent="0.35">
      <c r="A4818" s="3">
        <v>40714</v>
      </c>
      <c r="B4818" s="2">
        <v>2.97</v>
      </c>
      <c r="C4818" s="2">
        <v>4.1900000000000004</v>
      </c>
      <c r="D4818">
        <f t="shared" si="79"/>
        <v>2011</v>
      </c>
    </row>
    <row r="4819" spans="1:4" x14ac:dyDescent="0.35">
      <c r="A4819" s="3">
        <v>40715</v>
      </c>
      <c r="B4819" s="2">
        <v>2.99</v>
      </c>
      <c r="C4819" s="2">
        <v>4.21</v>
      </c>
      <c r="D4819">
        <f t="shared" si="79"/>
        <v>2011</v>
      </c>
    </row>
    <row r="4820" spans="1:4" x14ac:dyDescent="0.35">
      <c r="A4820" s="3">
        <v>40716</v>
      </c>
      <c r="B4820" s="2">
        <v>3.01</v>
      </c>
      <c r="C4820" s="2">
        <v>4.22</v>
      </c>
      <c r="D4820">
        <f t="shared" si="79"/>
        <v>2011</v>
      </c>
    </row>
    <row r="4821" spans="1:4" x14ac:dyDescent="0.35">
      <c r="A4821" s="3">
        <v>40717</v>
      </c>
      <c r="B4821" s="2">
        <v>2.93</v>
      </c>
      <c r="C4821" s="2">
        <v>4.17</v>
      </c>
      <c r="D4821">
        <f t="shared" si="79"/>
        <v>2011</v>
      </c>
    </row>
    <row r="4822" spans="1:4" x14ac:dyDescent="0.35">
      <c r="A4822" s="3">
        <v>40718</v>
      </c>
      <c r="B4822" s="2">
        <v>2.88</v>
      </c>
      <c r="C4822" s="2">
        <v>4.17</v>
      </c>
      <c r="D4822">
        <f t="shared" si="79"/>
        <v>2011</v>
      </c>
    </row>
    <row r="4823" spans="1:4" x14ac:dyDescent="0.35">
      <c r="A4823" s="3">
        <v>40721</v>
      </c>
      <c r="B4823" s="2">
        <v>2.95</v>
      </c>
      <c r="C4823" s="2">
        <v>4.28</v>
      </c>
      <c r="D4823">
        <f t="shared" si="79"/>
        <v>2011</v>
      </c>
    </row>
    <row r="4824" spans="1:4" x14ac:dyDescent="0.35">
      <c r="A4824" s="3">
        <v>40722</v>
      </c>
      <c r="B4824" s="2">
        <v>3.05</v>
      </c>
      <c r="C4824" s="2">
        <v>4.33</v>
      </c>
      <c r="D4824">
        <f t="shared" si="79"/>
        <v>2011</v>
      </c>
    </row>
    <row r="4825" spans="1:4" x14ac:dyDescent="0.35">
      <c r="A4825" s="3">
        <v>40723</v>
      </c>
      <c r="B4825" s="2">
        <v>3.14</v>
      </c>
      <c r="C4825" s="2">
        <v>4.3899999999999997</v>
      </c>
      <c r="D4825">
        <f t="shared" si="79"/>
        <v>2011</v>
      </c>
    </row>
    <row r="4826" spans="1:4" x14ac:dyDescent="0.35">
      <c r="A4826" s="3">
        <v>40724</v>
      </c>
      <c r="B4826" s="2">
        <v>3.18</v>
      </c>
      <c r="C4826" s="2">
        <v>4.38</v>
      </c>
      <c r="D4826">
        <f t="shared" si="79"/>
        <v>2011</v>
      </c>
    </row>
    <row r="4827" spans="1:4" x14ac:dyDescent="0.35">
      <c r="A4827" s="3">
        <v>40725</v>
      </c>
      <c r="B4827" s="2">
        <v>3.22</v>
      </c>
      <c r="C4827" s="2">
        <v>4.4000000000000004</v>
      </c>
      <c r="D4827">
        <f t="shared" si="79"/>
        <v>2011</v>
      </c>
    </row>
    <row r="4828" spans="1:4" x14ac:dyDescent="0.35">
      <c r="A4828" s="3">
        <v>40728</v>
      </c>
      <c r="B4828" s="2" t="s">
        <v>9</v>
      </c>
      <c r="C4828" s="2" t="s">
        <v>9</v>
      </c>
      <c r="D4828">
        <f t="shared" si="79"/>
        <v>2011</v>
      </c>
    </row>
    <row r="4829" spans="1:4" x14ac:dyDescent="0.35">
      <c r="A4829" s="3">
        <v>40729</v>
      </c>
      <c r="B4829" s="2">
        <v>3.16</v>
      </c>
      <c r="C4829" s="2">
        <v>4.3899999999999997</v>
      </c>
      <c r="D4829">
        <f t="shared" si="79"/>
        <v>2011</v>
      </c>
    </row>
    <row r="4830" spans="1:4" x14ac:dyDescent="0.35">
      <c r="A4830" s="3">
        <v>40730</v>
      </c>
      <c r="B4830" s="2">
        <v>3.12</v>
      </c>
      <c r="C4830" s="2">
        <v>4.3499999999999996</v>
      </c>
      <c r="D4830">
        <f t="shared" si="79"/>
        <v>2011</v>
      </c>
    </row>
    <row r="4831" spans="1:4" x14ac:dyDescent="0.35">
      <c r="A4831" s="3">
        <v>40731</v>
      </c>
      <c r="B4831" s="2">
        <v>3.17</v>
      </c>
      <c r="C4831" s="2">
        <v>4.37</v>
      </c>
      <c r="D4831">
        <f t="shared" si="79"/>
        <v>2011</v>
      </c>
    </row>
    <row r="4832" spans="1:4" x14ac:dyDescent="0.35">
      <c r="A4832" s="3">
        <v>40732</v>
      </c>
      <c r="B4832" s="2">
        <v>3.03</v>
      </c>
      <c r="C4832" s="2">
        <v>4.2699999999999996</v>
      </c>
      <c r="D4832">
        <f t="shared" si="79"/>
        <v>2011</v>
      </c>
    </row>
    <row r="4833" spans="1:4" x14ac:dyDescent="0.35">
      <c r="A4833" s="3">
        <v>40735</v>
      </c>
      <c r="B4833" s="2">
        <v>2.94</v>
      </c>
      <c r="C4833" s="2">
        <v>4.2</v>
      </c>
      <c r="D4833">
        <f t="shared" si="79"/>
        <v>2011</v>
      </c>
    </row>
    <row r="4834" spans="1:4" x14ac:dyDescent="0.35">
      <c r="A4834" s="3">
        <v>40736</v>
      </c>
      <c r="B4834" s="2">
        <v>2.92</v>
      </c>
      <c r="C4834" s="2">
        <v>4.1900000000000004</v>
      </c>
      <c r="D4834">
        <f t="shared" si="79"/>
        <v>2011</v>
      </c>
    </row>
    <row r="4835" spans="1:4" x14ac:dyDescent="0.35">
      <c r="A4835" s="3">
        <v>40737</v>
      </c>
      <c r="B4835" s="2">
        <v>2.92</v>
      </c>
      <c r="C4835" s="2">
        <v>4.17</v>
      </c>
      <c r="D4835">
        <f t="shared" si="79"/>
        <v>2011</v>
      </c>
    </row>
    <row r="4836" spans="1:4" x14ac:dyDescent="0.35">
      <c r="A4836" s="3">
        <v>40738</v>
      </c>
      <c r="B4836" s="2">
        <v>2.98</v>
      </c>
      <c r="C4836" s="2">
        <v>4.25</v>
      </c>
      <c r="D4836">
        <f t="shared" si="79"/>
        <v>2011</v>
      </c>
    </row>
    <row r="4837" spans="1:4" x14ac:dyDescent="0.35">
      <c r="A4837" s="3">
        <v>40739</v>
      </c>
      <c r="B4837" s="2">
        <v>2.94</v>
      </c>
      <c r="C4837" s="2">
        <v>4.26</v>
      </c>
      <c r="D4837">
        <f t="shared" si="79"/>
        <v>2011</v>
      </c>
    </row>
    <row r="4838" spans="1:4" x14ac:dyDescent="0.35">
      <c r="A4838" s="3">
        <v>40742</v>
      </c>
      <c r="B4838" s="2">
        <v>2.94</v>
      </c>
      <c r="C4838" s="2">
        <v>4.29</v>
      </c>
      <c r="D4838">
        <f t="shared" si="79"/>
        <v>2011</v>
      </c>
    </row>
    <row r="4839" spans="1:4" x14ac:dyDescent="0.35">
      <c r="A4839" s="3">
        <v>40743</v>
      </c>
      <c r="B4839" s="2">
        <v>2.91</v>
      </c>
      <c r="C4839" s="2">
        <v>4.1900000000000004</v>
      </c>
      <c r="D4839">
        <f t="shared" si="79"/>
        <v>2011</v>
      </c>
    </row>
    <row r="4840" spans="1:4" x14ac:dyDescent="0.35">
      <c r="A4840" s="3">
        <v>40744</v>
      </c>
      <c r="B4840" s="2">
        <v>2.96</v>
      </c>
      <c r="C4840" s="2">
        <v>4.25</v>
      </c>
      <c r="D4840">
        <f t="shared" si="79"/>
        <v>2011</v>
      </c>
    </row>
    <row r="4841" spans="1:4" x14ac:dyDescent="0.35">
      <c r="A4841" s="3">
        <v>40745</v>
      </c>
      <c r="B4841" s="2">
        <v>3.03</v>
      </c>
      <c r="C4841" s="2">
        <v>4.3099999999999996</v>
      </c>
      <c r="D4841">
        <f t="shared" si="79"/>
        <v>2011</v>
      </c>
    </row>
    <row r="4842" spans="1:4" x14ac:dyDescent="0.35">
      <c r="A4842" s="3">
        <v>40746</v>
      </c>
      <c r="B4842" s="2">
        <v>2.99</v>
      </c>
      <c r="C4842" s="2">
        <v>4.26</v>
      </c>
      <c r="D4842">
        <f t="shared" si="79"/>
        <v>2011</v>
      </c>
    </row>
    <row r="4843" spans="1:4" x14ac:dyDescent="0.35">
      <c r="A4843" s="3">
        <v>40749</v>
      </c>
      <c r="B4843" s="2">
        <v>3.03</v>
      </c>
      <c r="C4843" s="2">
        <v>4.3099999999999996</v>
      </c>
      <c r="D4843">
        <f t="shared" si="79"/>
        <v>2011</v>
      </c>
    </row>
    <row r="4844" spans="1:4" x14ac:dyDescent="0.35">
      <c r="A4844" s="3">
        <v>40750</v>
      </c>
      <c r="B4844" s="2">
        <v>2.99</v>
      </c>
      <c r="C4844" s="2">
        <v>4.28</v>
      </c>
      <c r="D4844">
        <f t="shared" si="79"/>
        <v>2011</v>
      </c>
    </row>
    <row r="4845" spans="1:4" x14ac:dyDescent="0.35">
      <c r="A4845" s="3">
        <v>40751</v>
      </c>
      <c r="B4845" s="2">
        <v>3.01</v>
      </c>
      <c r="C4845" s="2">
        <v>4.29</v>
      </c>
      <c r="D4845">
        <f t="shared" si="79"/>
        <v>2011</v>
      </c>
    </row>
    <row r="4846" spans="1:4" x14ac:dyDescent="0.35">
      <c r="A4846" s="3">
        <v>40752</v>
      </c>
      <c r="B4846" s="2">
        <v>2.98</v>
      </c>
      <c r="C4846" s="2">
        <v>4.26</v>
      </c>
      <c r="D4846">
        <f t="shared" si="79"/>
        <v>2011</v>
      </c>
    </row>
    <row r="4847" spans="1:4" x14ac:dyDescent="0.35">
      <c r="A4847" s="3">
        <v>40753</v>
      </c>
      <c r="B4847" s="2">
        <v>2.82</v>
      </c>
      <c r="C4847" s="2">
        <v>4.12</v>
      </c>
      <c r="D4847">
        <f t="shared" si="79"/>
        <v>2011</v>
      </c>
    </row>
    <row r="4848" spans="1:4" x14ac:dyDescent="0.35">
      <c r="A4848" s="3">
        <v>40756</v>
      </c>
      <c r="B4848" s="2">
        <v>2.77</v>
      </c>
      <c r="C4848" s="2">
        <v>4.07</v>
      </c>
      <c r="D4848">
        <f t="shared" si="79"/>
        <v>2011</v>
      </c>
    </row>
    <row r="4849" spans="1:4" x14ac:dyDescent="0.35">
      <c r="A4849" s="3">
        <v>40757</v>
      </c>
      <c r="B4849" s="2">
        <v>2.66</v>
      </c>
      <c r="C4849" s="2">
        <v>3.93</v>
      </c>
      <c r="D4849">
        <f t="shared" si="79"/>
        <v>2011</v>
      </c>
    </row>
    <row r="4850" spans="1:4" x14ac:dyDescent="0.35">
      <c r="A4850" s="3">
        <v>40758</v>
      </c>
      <c r="B4850" s="2">
        <v>2.64</v>
      </c>
      <c r="C4850" s="2">
        <v>3.89</v>
      </c>
      <c r="D4850">
        <f t="shared" si="79"/>
        <v>2011</v>
      </c>
    </row>
    <row r="4851" spans="1:4" x14ac:dyDescent="0.35">
      <c r="A4851" s="3">
        <v>40759</v>
      </c>
      <c r="B4851" s="2">
        <v>2.4700000000000002</v>
      </c>
      <c r="C4851" s="2">
        <v>3.7</v>
      </c>
      <c r="D4851">
        <f t="shared" si="79"/>
        <v>2011</v>
      </c>
    </row>
    <row r="4852" spans="1:4" x14ac:dyDescent="0.35">
      <c r="A4852" s="3">
        <v>40760</v>
      </c>
      <c r="B4852" s="2">
        <v>2.58</v>
      </c>
      <c r="C4852" s="2">
        <v>3.82</v>
      </c>
      <c r="D4852">
        <f t="shared" si="79"/>
        <v>2011</v>
      </c>
    </row>
    <row r="4853" spans="1:4" x14ac:dyDescent="0.35">
      <c r="A4853" s="3">
        <v>40763</v>
      </c>
      <c r="B4853" s="2">
        <v>2.4</v>
      </c>
      <c r="C4853" s="2">
        <v>3.68</v>
      </c>
      <c r="D4853">
        <f t="shared" si="79"/>
        <v>2011</v>
      </c>
    </row>
    <row r="4854" spans="1:4" x14ac:dyDescent="0.35">
      <c r="A4854" s="3">
        <v>40764</v>
      </c>
      <c r="B4854" s="2">
        <v>2.2000000000000002</v>
      </c>
      <c r="C4854" s="2">
        <v>3.56</v>
      </c>
      <c r="D4854">
        <f t="shared" si="79"/>
        <v>2011</v>
      </c>
    </row>
    <row r="4855" spans="1:4" x14ac:dyDescent="0.35">
      <c r="A4855" s="3">
        <v>40765</v>
      </c>
      <c r="B4855" s="2">
        <v>2.17</v>
      </c>
      <c r="C4855" s="2">
        <v>3.54</v>
      </c>
      <c r="D4855">
        <f t="shared" si="79"/>
        <v>2011</v>
      </c>
    </row>
    <row r="4856" spans="1:4" x14ac:dyDescent="0.35">
      <c r="A4856" s="3">
        <v>40766</v>
      </c>
      <c r="B4856" s="2">
        <v>2.34</v>
      </c>
      <c r="C4856" s="2">
        <v>3.82</v>
      </c>
      <c r="D4856">
        <f t="shared" si="79"/>
        <v>2011</v>
      </c>
    </row>
    <row r="4857" spans="1:4" x14ac:dyDescent="0.35">
      <c r="A4857" s="3">
        <v>40767</v>
      </c>
      <c r="B4857" s="2">
        <v>2.2400000000000002</v>
      </c>
      <c r="C4857" s="2">
        <v>3.72</v>
      </c>
      <c r="D4857">
        <f t="shared" si="79"/>
        <v>2011</v>
      </c>
    </row>
    <row r="4858" spans="1:4" x14ac:dyDescent="0.35">
      <c r="A4858" s="3">
        <v>40770</v>
      </c>
      <c r="B4858" s="2">
        <v>2.29</v>
      </c>
      <c r="C4858" s="2">
        <v>3.75</v>
      </c>
      <c r="D4858">
        <f t="shared" si="79"/>
        <v>2011</v>
      </c>
    </row>
    <row r="4859" spans="1:4" x14ac:dyDescent="0.35">
      <c r="A4859" s="3">
        <v>40771</v>
      </c>
      <c r="B4859" s="2">
        <v>2.23</v>
      </c>
      <c r="C4859" s="2">
        <v>3.67</v>
      </c>
      <c r="D4859">
        <f t="shared" si="79"/>
        <v>2011</v>
      </c>
    </row>
    <row r="4860" spans="1:4" x14ac:dyDescent="0.35">
      <c r="A4860" s="3">
        <v>40772</v>
      </c>
      <c r="B4860" s="2">
        <v>2.17</v>
      </c>
      <c r="C4860" s="2">
        <v>3.57</v>
      </c>
      <c r="D4860">
        <f t="shared" si="79"/>
        <v>2011</v>
      </c>
    </row>
    <row r="4861" spans="1:4" x14ac:dyDescent="0.35">
      <c r="A4861" s="3">
        <v>40773</v>
      </c>
      <c r="B4861" s="2">
        <v>2.08</v>
      </c>
      <c r="C4861" s="2">
        <v>3.45</v>
      </c>
      <c r="D4861">
        <f t="shared" si="79"/>
        <v>2011</v>
      </c>
    </row>
    <row r="4862" spans="1:4" x14ac:dyDescent="0.35">
      <c r="A4862" s="3">
        <v>40774</v>
      </c>
      <c r="B4862" s="2">
        <v>2.0699999999999998</v>
      </c>
      <c r="C4862" s="2">
        <v>3.39</v>
      </c>
      <c r="D4862">
        <f t="shared" si="79"/>
        <v>2011</v>
      </c>
    </row>
    <row r="4863" spans="1:4" x14ac:dyDescent="0.35">
      <c r="A4863" s="3">
        <v>40777</v>
      </c>
      <c r="B4863" s="2">
        <v>2.1</v>
      </c>
      <c r="C4863" s="2">
        <v>3.42</v>
      </c>
      <c r="D4863">
        <f t="shared" si="79"/>
        <v>2011</v>
      </c>
    </row>
    <row r="4864" spans="1:4" x14ac:dyDescent="0.35">
      <c r="A4864" s="3">
        <v>40778</v>
      </c>
      <c r="B4864" s="2">
        <v>2.15</v>
      </c>
      <c r="C4864" s="2">
        <v>3.47</v>
      </c>
      <c r="D4864">
        <f t="shared" si="79"/>
        <v>2011</v>
      </c>
    </row>
    <row r="4865" spans="1:4" x14ac:dyDescent="0.35">
      <c r="A4865" s="3">
        <v>40779</v>
      </c>
      <c r="B4865" s="2">
        <v>2.29</v>
      </c>
      <c r="C4865" s="2">
        <v>3.63</v>
      </c>
      <c r="D4865">
        <f t="shared" si="79"/>
        <v>2011</v>
      </c>
    </row>
    <row r="4866" spans="1:4" x14ac:dyDescent="0.35">
      <c r="A4866" s="3">
        <v>40780</v>
      </c>
      <c r="B4866" s="2">
        <v>2.23</v>
      </c>
      <c r="C4866" s="2">
        <v>3.6</v>
      </c>
      <c r="D4866">
        <f t="shared" si="79"/>
        <v>2011</v>
      </c>
    </row>
    <row r="4867" spans="1:4" x14ac:dyDescent="0.35">
      <c r="A4867" s="3">
        <v>40781</v>
      </c>
      <c r="B4867" s="2">
        <v>2.19</v>
      </c>
      <c r="C4867" s="2">
        <v>3.54</v>
      </c>
      <c r="D4867">
        <f t="shared" si="79"/>
        <v>2011</v>
      </c>
    </row>
    <row r="4868" spans="1:4" x14ac:dyDescent="0.35">
      <c r="A4868" s="3">
        <v>40784</v>
      </c>
      <c r="B4868" s="2">
        <v>2.2799999999999998</v>
      </c>
      <c r="C4868" s="2">
        <v>3.63</v>
      </c>
      <c r="D4868">
        <f t="shared" ref="D4868:D4931" si="80">YEAR(A4868)</f>
        <v>2011</v>
      </c>
    </row>
    <row r="4869" spans="1:4" x14ac:dyDescent="0.35">
      <c r="A4869" s="3">
        <v>40785</v>
      </c>
      <c r="B4869" s="2">
        <v>2.19</v>
      </c>
      <c r="C4869" s="2">
        <v>3.53</v>
      </c>
      <c r="D4869">
        <f t="shared" si="80"/>
        <v>2011</v>
      </c>
    </row>
    <row r="4870" spans="1:4" x14ac:dyDescent="0.35">
      <c r="A4870" s="3">
        <v>40786</v>
      </c>
      <c r="B4870" s="2">
        <v>2.23</v>
      </c>
      <c r="C4870" s="2">
        <v>3.6</v>
      </c>
      <c r="D4870">
        <f t="shared" si="80"/>
        <v>2011</v>
      </c>
    </row>
    <row r="4871" spans="1:4" x14ac:dyDescent="0.35">
      <c r="A4871" s="3">
        <v>40787</v>
      </c>
      <c r="B4871" s="2">
        <v>2.15</v>
      </c>
      <c r="C4871" s="2">
        <v>3.51</v>
      </c>
      <c r="D4871">
        <f t="shared" si="80"/>
        <v>2011</v>
      </c>
    </row>
    <row r="4872" spans="1:4" x14ac:dyDescent="0.35">
      <c r="A4872" s="3">
        <v>40788</v>
      </c>
      <c r="B4872" s="2">
        <v>2.02</v>
      </c>
      <c r="C4872" s="2">
        <v>3.32</v>
      </c>
      <c r="D4872">
        <f t="shared" si="80"/>
        <v>2011</v>
      </c>
    </row>
    <row r="4873" spans="1:4" x14ac:dyDescent="0.35">
      <c r="A4873" s="3">
        <v>40791</v>
      </c>
      <c r="B4873" s="2" t="s">
        <v>9</v>
      </c>
      <c r="C4873" s="2" t="s">
        <v>9</v>
      </c>
      <c r="D4873">
        <f t="shared" si="80"/>
        <v>2011</v>
      </c>
    </row>
    <row r="4874" spans="1:4" x14ac:dyDescent="0.35">
      <c r="A4874" s="3">
        <v>40792</v>
      </c>
      <c r="B4874" s="2">
        <v>1.98</v>
      </c>
      <c r="C4874" s="2">
        <v>3.26</v>
      </c>
      <c r="D4874">
        <f t="shared" si="80"/>
        <v>2011</v>
      </c>
    </row>
    <row r="4875" spans="1:4" x14ac:dyDescent="0.35">
      <c r="A4875" s="3">
        <v>40793</v>
      </c>
      <c r="B4875" s="2">
        <v>2.0499999999999998</v>
      </c>
      <c r="C4875" s="2">
        <v>3.36</v>
      </c>
      <c r="D4875">
        <f t="shared" si="80"/>
        <v>2011</v>
      </c>
    </row>
    <row r="4876" spans="1:4" x14ac:dyDescent="0.35">
      <c r="A4876" s="3">
        <v>40794</v>
      </c>
      <c r="B4876" s="2">
        <v>2</v>
      </c>
      <c r="C4876" s="2">
        <v>3.32</v>
      </c>
      <c r="D4876">
        <f t="shared" si="80"/>
        <v>2011</v>
      </c>
    </row>
    <row r="4877" spans="1:4" x14ac:dyDescent="0.35">
      <c r="A4877" s="3">
        <v>40795</v>
      </c>
      <c r="B4877" s="2">
        <v>1.93</v>
      </c>
      <c r="C4877" s="2">
        <v>3.26</v>
      </c>
      <c r="D4877">
        <f t="shared" si="80"/>
        <v>2011</v>
      </c>
    </row>
    <row r="4878" spans="1:4" x14ac:dyDescent="0.35">
      <c r="A4878" s="3">
        <v>40798</v>
      </c>
      <c r="B4878" s="2">
        <v>1.94</v>
      </c>
      <c r="C4878" s="2">
        <v>3.24</v>
      </c>
      <c r="D4878">
        <f t="shared" si="80"/>
        <v>2011</v>
      </c>
    </row>
    <row r="4879" spans="1:4" x14ac:dyDescent="0.35">
      <c r="A4879" s="3">
        <v>40799</v>
      </c>
      <c r="B4879" s="2">
        <v>2</v>
      </c>
      <c r="C4879" s="2">
        <v>3.32</v>
      </c>
      <c r="D4879">
        <f t="shared" si="80"/>
        <v>2011</v>
      </c>
    </row>
    <row r="4880" spans="1:4" x14ac:dyDescent="0.35">
      <c r="A4880" s="3">
        <v>40800</v>
      </c>
      <c r="B4880" s="2">
        <v>2.0299999999999998</v>
      </c>
      <c r="C4880" s="2">
        <v>3.32</v>
      </c>
      <c r="D4880">
        <f t="shared" si="80"/>
        <v>2011</v>
      </c>
    </row>
    <row r="4881" spans="1:4" x14ac:dyDescent="0.35">
      <c r="A4881" s="3">
        <v>40801</v>
      </c>
      <c r="B4881" s="2">
        <v>2.09</v>
      </c>
      <c r="C4881" s="2">
        <v>3.36</v>
      </c>
      <c r="D4881">
        <f t="shared" si="80"/>
        <v>2011</v>
      </c>
    </row>
    <row r="4882" spans="1:4" x14ac:dyDescent="0.35">
      <c r="A4882" s="3">
        <v>40802</v>
      </c>
      <c r="B4882" s="2">
        <v>2.08</v>
      </c>
      <c r="C4882" s="2">
        <v>3.34</v>
      </c>
      <c r="D4882">
        <f t="shared" si="80"/>
        <v>2011</v>
      </c>
    </row>
    <row r="4883" spans="1:4" x14ac:dyDescent="0.35">
      <c r="A4883" s="3">
        <v>40805</v>
      </c>
      <c r="B4883" s="2">
        <v>1.97</v>
      </c>
      <c r="C4883" s="2">
        <v>3.22</v>
      </c>
      <c r="D4883">
        <f t="shared" si="80"/>
        <v>2011</v>
      </c>
    </row>
    <row r="4884" spans="1:4" x14ac:dyDescent="0.35">
      <c r="A4884" s="3">
        <v>40806</v>
      </c>
      <c r="B4884" s="2">
        <v>1.95</v>
      </c>
      <c r="C4884" s="2">
        <v>3.2</v>
      </c>
      <c r="D4884">
        <f t="shared" si="80"/>
        <v>2011</v>
      </c>
    </row>
    <row r="4885" spans="1:4" x14ac:dyDescent="0.35">
      <c r="A4885" s="3">
        <v>40807</v>
      </c>
      <c r="B4885" s="2">
        <v>1.88</v>
      </c>
      <c r="C4885" s="2">
        <v>3.03</v>
      </c>
      <c r="D4885">
        <f t="shared" si="80"/>
        <v>2011</v>
      </c>
    </row>
    <row r="4886" spans="1:4" x14ac:dyDescent="0.35">
      <c r="A4886" s="3">
        <v>40808</v>
      </c>
      <c r="B4886" s="2">
        <v>1.72</v>
      </c>
      <c r="C4886" s="2">
        <v>2.78</v>
      </c>
      <c r="D4886">
        <f t="shared" si="80"/>
        <v>2011</v>
      </c>
    </row>
    <row r="4887" spans="1:4" x14ac:dyDescent="0.35">
      <c r="A4887" s="3">
        <v>40809</v>
      </c>
      <c r="B4887" s="2">
        <v>1.84</v>
      </c>
      <c r="C4887" s="2">
        <v>2.89</v>
      </c>
      <c r="D4887">
        <f t="shared" si="80"/>
        <v>2011</v>
      </c>
    </row>
    <row r="4888" spans="1:4" x14ac:dyDescent="0.35">
      <c r="A4888" s="3">
        <v>40812</v>
      </c>
      <c r="B4888" s="2">
        <v>1.91</v>
      </c>
      <c r="C4888" s="2">
        <v>2.99</v>
      </c>
      <c r="D4888">
        <f t="shared" si="80"/>
        <v>2011</v>
      </c>
    </row>
    <row r="4889" spans="1:4" x14ac:dyDescent="0.35">
      <c r="A4889" s="3">
        <v>40813</v>
      </c>
      <c r="B4889" s="2">
        <v>2</v>
      </c>
      <c r="C4889" s="2">
        <v>3.08</v>
      </c>
      <c r="D4889">
        <f t="shared" si="80"/>
        <v>2011</v>
      </c>
    </row>
    <row r="4890" spans="1:4" x14ac:dyDescent="0.35">
      <c r="A4890" s="3">
        <v>40814</v>
      </c>
      <c r="B4890" s="2">
        <v>2.0299999999999998</v>
      </c>
      <c r="C4890" s="2">
        <v>3.1</v>
      </c>
      <c r="D4890">
        <f t="shared" si="80"/>
        <v>2011</v>
      </c>
    </row>
    <row r="4891" spans="1:4" x14ac:dyDescent="0.35">
      <c r="A4891" s="3">
        <v>40815</v>
      </c>
      <c r="B4891" s="2">
        <v>1.99</v>
      </c>
      <c r="C4891" s="2">
        <v>3.03</v>
      </c>
      <c r="D4891">
        <f t="shared" si="80"/>
        <v>2011</v>
      </c>
    </row>
    <row r="4892" spans="1:4" x14ac:dyDescent="0.35">
      <c r="A4892" s="3">
        <v>40816</v>
      </c>
      <c r="B4892" s="2">
        <v>1.92</v>
      </c>
      <c r="C4892" s="2">
        <v>2.9</v>
      </c>
      <c r="D4892">
        <f t="shared" si="80"/>
        <v>2011</v>
      </c>
    </row>
    <row r="4893" spans="1:4" x14ac:dyDescent="0.35">
      <c r="A4893" s="3">
        <v>40819</v>
      </c>
      <c r="B4893" s="2">
        <v>1.8</v>
      </c>
      <c r="C4893" s="2">
        <v>2.76</v>
      </c>
      <c r="D4893">
        <f t="shared" si="80"/>
        <v>2011</v>
      </c>
    </row>
    <row r="4894" spans="1:4" x14ac:dyDescent="0.35">
      <c r="A4894" s="3">
        <v>40820</v>
      </c>
      <c r="B4894" s="2">
        <v>1.81</v>
      </c>
      <c r="C4894" s="2">
        <v>2.77</v>
      </c>
      <c r="D4894">
        <f t="shared" si="80"/>
        <v>2011</v>
      </c>
    </row>
    <row r="4895" spans="1:4" x14ac:dyDescent="0.35">
      <c r="A4895" s="3">
        <v>40821</v>
      </c>
      <c r="B4895" s="2">
        <v>1.92</v>
      </c>
      <c r="C4895" s="2">
        <v>2.87</v>
      </c>
      <c r="D4895">
        <f t="shared" si="80"/>
        <v>2011</v>
      </c>
    </row>
    <row r="4896" spans="1:4" x14ac:dyDescent="0.35">
      <c r="A4896" s="3">
        <v>40822</v>
      </c>
      <c r="B4896" s="2">
        <v>2.0099999999999998</v>
      </c>
      <c r="C4896" s="2">
        <v>2.96</v>
      </c>
      <c r="D4896">
        <f t="shared" si="80"/>
        <v>2011</v>
      </c>
    </row>
    <row r="4897" spans="1:4" x14ac:dyDescent="0.35">
      <c r="A4897" s="3">
        <v>40823</v>
      </c>
      <c r="B4897" s="2">
        <v>2.1</v>
      </c>
      <c r="C4897" s="2">
        <v>3.02</v>
      </c>
      <c r="D4897">
        <f t="shared" si="80"/>
        <v>2011</v>
      </c>
    </row>
    <row r="4898" spans="1:4" x14ac:dyDescent="0.35">
      <c r="A4898" s="3">
        <v>40826</v>
      </c>
      <c r="B4898" s="2" t="s">
        <v>9</v>
      </c>
      <c r="C4898" s="2" t="s">
        <v>9</v>
      </c>
      <c r="D4898">
        <f t="shared" si="80"/>
        <v>2011</v>
      </c>
    </row>
    <row r="4899" spans="1:4" x14ac:dyDescent="0.35">
      <c r="A4899" s="3">
        <v>40827</v>
      </c>
      <c r="B4899" s="2">
        <v>2.1800000000000002</v>
      </c>
      <c r="C4899" s="2">
        <v>3.11</v>
      </c>
      <c r="D4899">
        <f t="shared" si="80"/>
        <v>2011</v>
      </c>
    </row>
    <row r="4900" spans="1:4" x14ac:dyDescent="0.35">
      <c r="A4900" s="3">
        <v>40828</v>
      </c>
      <c r="B4900" s="2">
        <v>2.2400000000000002</v>
      </c>
      <c r="C4900" s="2">
        <v>3.19</v>
      </c>
      <c r="D4900">
        <f t="shared" si="80"/>
        <v>2011</v>
      </c>
    </row>
    <row r="4901" spans="1:4" x14ac:dyDescent="0.35">
      <c r="A4901" s="3">
        <v>40829</v>
      </c>
      <c r="B4901" s="2">
        <v>2.19</v>
      </c>
      <c r="C4901" s="2">
        <v>3.15</v>
      </c>
      <c r="D4901">
        <f t="shared" si="80"/>
        <v>2011</v>
      </c>
    </row>
    <row r="4902" spans="1:4" x14ac:dyDescent="0.35">
      <c r="A4902" s="3">
        <v>40830</v>
      </c>
      <c r="B4902" s="2">
        <v>2.2599999999999998</v>
      </c>
      <c r="C4902" s="2">
        <v>3.22</v>
      </c>
      <c r="D4902">
        <f t="shared" si="80"/>
        <v>2011</v>
      </c>
    </row>
    <row r="4903" spans="1:4" x14ac:dyDescent="0.35">
      <c r="A4903" s="3">
        <v>40833</v>
      </c>
      <c r="B4903" s="2">
        <v>2.1800000000000002</v>
      </c>
      <c r="C4903" s="2">
        <v>3.13</v>
      </c>
      <c r="D4903">
        <f t="shared" si="80"/>
        <v>2011</v>
      </c>
    </row>
    <row r="4904" spans="1:4" x14ac:dyDescent="0.35">
      <c r="A4904" s="3">
        <v>40834</v>
      </c>
      <c r="B4904" s="2">
        <v>2.19</v>
      </c>
      <c r="C4904" s="2">
        <v>3.17</v>
      </c>
      <c r="D4904">
        <f t="shared" si="80"/>
        <v>2011</v>
      </c>
    </row>
    <row r="4905" spans="1:4" x14ac:dyDescent="0.35">
      <c r="A4905" s="3">
        <v>40835</v>
      </c>
      <c r="B4905" s="2">
        <v>2.1800000000000002</v>
      </c>
      <c r="C4905" s="2">
        <v>3.17</v>
      </c>
      <c r="D4905">
        <f t="shared" si="80"/>
        <v>2011</v>
      </c>
    </row>
    <row r="4906" spans="1:4" x14ac:dyDescent="0.35">
      <c r="A4906" s="3">
        <v>40836</v>
      </c>
      <c r="B4906" s="2">
        <v>2.2000000000000002</v>
      </c>
      <c r="C4906" s="2">
        <v>3.19</v>
      </c>
      <c r="D4906">
        <f t="shared" si="80"/>
        <v>2011</v>
      </c>
    </row>
    <row r="4907" spans="1:4" x14ac:dyDescent="0.35">
      <c r="A4907" s="3">
        <v>40837</v>
      </c>
      <c r="B4907" s="2">
        <v>2.23</v>
      </c>
      <c r="C4907" s="2">
        <v>3.26</v>
      </c>
      <c r="D4907">
        <f t="shared" si="80"/>
        <v>2011</v>
      </c>
    </row>
    <row r="4908" spans="1:4" x14ac:dyDescent="0.35">
      <c r="A4908" s="3">
        <v>40840</v>
      </c>
      <c r="B4908" s="2">
        <v>2.25</v>
      </c>
      <c r="C4908" s="2">
        <v>3.27</v>
      </c>
      <c r="D4908">
        <f t="shared" si="80"/>
        <v>2011</v>
      </c>
    </row>
    <row r="4909" spans="1:4" x14ac:dyDescent="0.35">
      <c r="A4909" s="3">
        <v>40841</v>
      </c>
      <c r="B4909" s="2">
        <v>2.14</v>
      </c>
      <c r="C4909" s="2">
        <v>3.13</v>
      </c>
      <c r="D4909">
        <f t="shared" si="80"/>
        <v>2011</v>
      </c>
    </row>
    <row r="4910" spans="1:4" x14ac:dyDescent="0.35">
      <c r="A4910" s="3">
        <v>40842</v>
      </c>
      <c r="B4910" s="2">
        <v>2.23</v>
      </c>
      <c r="C4910" s="2">
        <v>3.22</v>
      </c>
      <c r="D4910">
        <f t="shared" si="80"/>
        <v>2011</v>
      </c>
    </row>
    <row r="4911" spans="1:4" x14ac:dyDescent="0.35">
      <c r="A4911" s="3">
        <v>40843</v>
      </c>
      <c r="B4911" s="2">
        <v>2.42</v>
      </c>
      <c r="C4911" s="2">
        <v>3.45</v>
      </c>
      <c r="D4911">
        <f t="shared" si="80"/>
        <v>2011</v>
      </c>
    </row>
    <row r="4912" spans="1:4" x14ac:dyDescent="0.35">
      <c r="A4912" s="3">
        <v>40844</v>
      </c>
      <c r="B4912" s="2">
        <v>2.34</v>
      </c>
      <c r="C4912" s="2">
        <v>3.36</v>
      </c>
      <c r="D4912">
        <f t="shared" si="80"/>
        <v>2011</v>
      </c>
    </row>
    <row r="4913" spans="1:4" x14ac:dyDescent="0.35">
      <c r="A4913" s="3">
        <v>40847</v>
      </c>
      <c r="B4913" s="2">
        <v>2.17</v>
      </c>
      <c r="C4913" s="2">
        <v>3.16</v>
      </c>
      <c r="D4913">
        <f t="shared" si="80"/>
        <v>2011</v>
      </c>
    </row>
    <row r="4914" spans="1:4" x14ac:dyDescent="0.35">
      <c r="A4914" s="3">
        <v>40848</v>
      </c>
      <c r="B4914" s="2">
        <v>2.0099999999999998</v>
      </c>
      <c r="C4914" s="2">
        <v>2.99</v>
      </c>
      <c r="D4914">
        <f t="shared" si="80"/>
        <v>2011</v>
      </c>
    </row>
    <row r="4915" spans="1:4" x14ac:dyDescent="0.35">
      <c r="A4915" s="3">
        <v>40849</v>
      </c>
      <c r="B4915" s="2">
        <v>2.0299999999999998</v>
      </c>
      <c r="C4915" s="2">
        <v>3.03</v>
      </c>
      <c r="D4915">
        <f t="shared" si="80"/>
        <v>2011</v>
      </c>
    </row>
    <row r="4916" spans="1:4" x14ac:dyDescent="0.35">
      <c r="A4916" s="3">
        <v>40850</v>
      </c>
      <c r="B4916" s="2">
        <v>2.09</v>
      </c>
      <c r="C4916" s="2">
        <v>3.1</v>
      </c>
      <c r="D4916">
        <f t="shared" si="80"/>
        <v>2011</v>
      </c>
    </row>
    <row r="4917" spans="1:4" x14ac:dyDescent="0.35">
      <c r="A4917" s="3">
        <v>40851</v>
      </c>
      <c r="B4917" s="2">
        <v>2.06</v>
      </c>
      <c r="C4917" s="2">
        <v>3.09</v>
      </c>
      <c r="D4917">
        <f t="shared" si="80"/>
        <v>2011</v>
      </c>
    </row>
    <row r="4918" spans="1:4" x14ac:dyDescent="0.35">
      <c r="A4918" s="3">
        <v>40854</v>
      </c>
      <c r="B4918" s="2">
        <v>2.04</v>
      </c>
      <c r="C4918" s="2">
        <v>3.05</v>
      </c>
      <c r="D4918">
        <f t="shared" si="80"/>
        <v>2011</v>
      </c>
    </row>
    <row r="4919" spans="1:4" x14ac:dyDescent="0.35">
      <c r="A4919" s="3">
        <v>40855</v>
      </c>
      <c r="B4919" s="2">
        <v>2.1</v>
      </c>
      <c r="C4919" s="2">
        <v>3.13</v>
      </c>
      <c r="D4919">
        <f t="shared" si="80"/>
        <v>2011</v>
      </c>
    </row>
    <row r="4920" spans="1:4" x14ac:dyDescent="0.35">
      <c r="A4920" s="3">
        <v>40856</v>
      </c>
      <c r="B4920" s="2">
        <v>2</v>
      </c>
      <c r="C4920" s="2">
        <v>3.03</v>
      </c>
      <c r="D4920">
        <f t="shared" si="80"/>
        <v>2011</v>
      </c>
    </row>
    <row r="4921" spans="1:4" x14ac:dyDescent="0.35">
      <c r="A4921" s="3">
        <v>40857</v>
      </c>
      <c r="B4921" s="2">
        <v>2.04</v>
      </c>
      <c r="C4921" s="2">
        <v>3.12</v>
      </c>
      <c r="D4921">
        <f t="shared" si="80"/>
        <v>2011</v>
      </c>
    </row>
    <row r="4922" spans="1:4" x14ac:dyDescent="0.35">
      <c r="A4922" s="3">
        <v>40858</v>
      </c>
      <c r="B4922" s="2" t="s">
        <v>9</v>
      </c>
      <c r="C4922" s="2" t="s">
        <v>9</v>
      </c>
      <c r="D4922">
        <f t="shared" si="80"/>
        <v>2011</v>
      </c>
    </row>
    <row r="4923" spans="1:4" x14ac:dyDescent="0.35">
      <c r="A4923" s="3">
        <v>40861</v>
      </c>
      <c r="B4923" s="2">
        <v>2.04</v>
      </c>
      <c r="C4923" s="2">
        <v>3.09</v>
      </c>
      <c r="D4923">
        <f t="shared" si="80"/>
        <v>2011</v>
      </c>
    </row>
    <row r="4924" spans="1:4" x14ac:dyDescent="0.35">
      <c r="A4924" s="3">
        <v>40862</v>
      </c>
      <c r="B4924" s="2">
        <v>2.06</v>
      </c>
      <c r="C4924" s="2">
        <v>3.1</v>
      </c>
      <c r="D4924">
        <f t="shared" si="80"/>
        <v>2011</v>
      </c>
    </row>
    <row r="4925" spans="1:4" x14ac:dyDescent="0.35">
      <c r="A4925" s="3">
        <v>40863</v>
      </c>
      <c r="B4925" s="2">
        <v>2.0099999999999998</v>
      </c>
      <c r="C4925" s="2">
        <v>3.05</v>
      </c>
      <c r="D4925">
        <f t="shared" si="80"/>
        <v>2011</v>
      </c>
    </row>
    <row r="4926" spans="1:4" x14ac:dyDescent="0.35">
      <c r="A4926" s="3">
        <v>40864</v>
      </c>
      <c r="B4926" s="2">
        <v>1.96</v>
      </c>
      <c r="C4926" s="2">
        <v>2.98</v>
      </c>
      <c r="D4926">
        <f t="shared" si="80"/>
        <v>2011</v>
      </c>
    </row>
    <row r="4927" spans="1:4" x14ac:dyDescent="0.35">
      <c r="A4927" s="3">
        <v>40865</v>
      </c>
      <c r="B4927" s="2">
        <v>2.0099999999999998</v>
      </c>
      <c r="C4927" s="2">
        <v>2.99</v>
      </c>
      <c r="D4927">
        <f t="shared" si="80"/>
        <v>2011</v>
      </c>
    </row>
    <row r="4928" spans="1:4" x14ac:dyDescent="0.35">
      <c r="A4928" s="3">
        <v>40868</v>
      </c>
      <c r="B4928" s="2">
        <v>1.97</v>
      </c>
      <c r="C4928" s="2">
        <v>2.96</v>
      </c>
      <c r="D4928">
        <f t="shared" si="80"/>
        <v>2011</v>
      </c>
    </row>
    <row r="4929" spans="1:4" x14ac:dyDescent="0.35">
      <c r="A4929" s="3">
        <v>40869</v>
      </c>
      <c r="B4929" s="2">
        <v>1.94</v>
      </c>
      <c r="C4929" s="2">
        <v>2.91</v>
      </c>
      <c r="D4929">
        <f t="shared" si="80"/>
        <v>2011</v>
      </c>
    </row>
    <row r="4930" spans="1:4" x14ac:dyDescent="0.35">
      <c r="A4930" s="3">
        <v>40870</v>
      </c>
      <c r="B4930" s="2">
        <v>1.89</v>
      </c>
      <c r="C4930" s="2">
        <v>2.82</v>
      </c>
      <c r="D4930">
        <f t="shared" si="80"/>
        <v>2011</v>
      </c>
    </row>
    <row r="4931" spans="1:4" x14ac:dyDescent="0.35">
      <c r="A4931" s="3">
        <v>40871</v>
      </c>
      <c r="B4931" s="2" t="s">
        <v>9</v>
      </c>
      <c r="C4931" s="2" t="s">
        <v>9</v>
      </c>
      <c r="D4931">
        <f t="shared" si="80"/>
        <v>2011</v>
      </c>
    </row>
    <row r="4932" spans="1:4" x14ac:dyDescent="0.35">
      <c r="A4932" s="3">
        <v>40872</v>
      </c>
      <c r="B4932" s="2">
        <v>1.97</v>
      </c>
      <c r="C4932" s="2">
        <v>2.92</v>
      </c>
      <c r="D4932">
        <f t="shared" ref="D4932:D4995" si="81">YEAR(A4932)</f>
        <v>2011</v>
      </c>
    </row>
    <row r="4933" spans="1:4" x14ac:dyDescent="0.35">
      <c r="A4933" s="3">
        <v>40875</v>
      </c>
      <c r="B4933" s="2">
        <v>1.97</v>
      </c>
      <c r="C4933" s="2">
        <v>2.93</v>
      </c>
      <c r="D4933">
        <f t="shared" si="81"/>
        <v>2011</v>
      </c>
    </row>
    <row r="4934" spans="1:4" x14ac:dyDescent="0.35">
      <c r="A4934" s="3">
        <v>40876</v>
      </c>
      <c r="B4934" s="2">
        <v>2</v>
      </c>
      <c r="C4934" s="2">
        <v>2.96</v>
      </c>
      <c r="D4934">
        <f t="shared" si="81"/>
        <v>2011</v>
      </c>
    </row>
    <row r="4935" spans="1:4" x14ac:dyDescent="0.35">
      <c r="A4935" s="3">
        <v>40877</v>
      </c>
      <c r="B4935" s="2">
        <v>2.08</v>
      </c>
      <c r="C4935" s="2">
        <v>3.06</v>
      </c>
      <c r="D4935">
        <f t="shared" si="81"/>
        <v>2011</v>
      </c>
    </row>
    <row r="4936" spans="1:4" x14ac:dyDescent="0.35">
      <c r="A4936" s="3">
        <v>40878</v>
      </c>
      <c r="B4936" s="2">
        <v>2.11</v>
      </c>
      <c r="C4936" s="2">
        <v>3.12</v>
      </c>
      <c r="D4936">
        <f t="shared" si="81"/>
        <v>2011</v>
      </c>
    </row>
    <row r="4937" spans="1:4" x14ac:dyDescent="0.35">
      <c r="A4937" s="3">
        <v>40879</v>
      </c>
      <c r="B4937" s="2">
        <v>2.0499999999999998</v>
      </c>
      <c r="C4937" s="2">
        <v>3.03</v>
      </c>
      <c r="D4937">
        <f t="shared" si="81"/>
        <v>2011</v>
      </c>
    </row>
    <row r="4938" spans="1:4" x14ac:dyDescent="0.35">
      <c r="A4938" s="3">
        <v>40882</v>
      </c>
      <c r="B4938" s="2">
        <v>2.04</v>
      </c>
      <c r="C4938" s="2">
        <v>3.02</v>
      </c>
      <c r="D4938">
        <f t="shared" si="81"/>
        <v>2011</v>
      </c>
    </row>
    <row r="4939" spans="1:4" x14ac:dyDescent="0.35">
      <c r="A4939" s="3">
        <v>40883</v>
      </c>
      <c r="B4939" s="2">
        <v>2.08</v>
      </c>
      <c r="C4939" s="2">
        <v>3.09</v>
      </c>
      <c r="D4939">
        <f t="shared" si="81"/>
        <v>2011</v>
      </c>
    </row>
    <row r="4940" spans="1:4" x14ac:dyDescent="0.35">
      <c r="A4940" s="3">
        <v>40884</v>
      </c>
      <c r="B4940" s="2">
        <v>2.02</v>
      </c>
      <c r="C4940" s="2">
        <v>3.04</v>
      </c>
      <c r="D4940">
        <f t="shared" si="81"/>
        <v>2011</v>
      </c>
    </row>
    <row r="4941" spans="1:4" x14ac:dyDescent="0.35">
      <c r="A4941" s="3">
        <v>40885</v>
      </c>
      <c r="B4941" s="2">
        <v>1.99</v>
      </c>
      <c r="C4941" s="2">
        <v>3</v>
      </c>
      <c r="D4941">
        <f t="shared" si="81"/>
        <v>2011</v>
      </c>
    </row>
    <row r="4942" spans="1:4" x14ac:dyDescent="0.35">
      <c r="A4942" s="3">
        <v>40886</v>
      </c>
      <c r="B4942" s="2">
        <v>2.0699999999999998</v>
      </c>
      <c r="C4942" s="2">
        <v>3.1</v>
      </c>
      <c r="D4942">
        <f t="shared" si="81"/>
        <v>2011</v>
      </c>
    </row>
    <row r="4943" spans="1:4" x14ac:dyDescent="0.35">
      <c r="A4943" s="3">
        <v>40889</v>
      </c>
      <c r="B4943" s="2">
        <v>2.0299999999999998</v>
      </c>
      <c r="C4943" s="2">
        <v>3.06</v>
      </c>
      <c r="D4943">
        <f t="shared" si="81"/>
        <v>2011</v>
      </c>
    </row>
    <row r="4944" spans="1:4" x14ac:dyDescent="0.35">
      <c r="A4944" s="3">
        <v>40890</v>
      </c>
      <c r="B4944" s="2">
        <v>1.96</v>
      </c>
      <c r="C4944" s="2">
        <v>2.98</v>
      </c>
      <c r="D4944">
        <f t="shared" si="81"/>
        <v>2011</v>
      </c>
    </row>
    <row r="4945" spans="1:4" x14ac:dyDescent="0.35">
      <c r="A4945" s="3">
        <v>40891</v>
      </c>
      <c r="B4945" s="2">
        <v>1.92</v>
      </c>
      <c r="C4945" s="2">
        <v>2.91</v>
      </c>
      <c r="D4945">
        <f t="shared" si="81"/>
        <v>2011</v>
      </c>
    </row>
    <row r="4946" spans="1:4" x14ac:dyDescent="0.35">
      <c r="A4946" s="3">
        <v>40892</v>
      </c>
      <c r="B4946" s="2">
        <v>1.92</v>
      </c>
      <c r="C4946" s="2">
        <v>2.92</v>
      </c>
      <c r="D4946">
        <f t="shared" si="81"/>
        <v>2011</v>
      </c>
    </row>
    <row r="4947" spans="1:4" x14ac:dyDescent="0.35">
      <c r="A4947" s="3">
        <v>40893</v>
      </c>
      <c r="B4947" s="2">
        <v>1.86</v>
      </c>
      <c r="C4947" s="2">
        <v>2.86</v>
      </c>
      <c r="D4947">
        <f t="shared" si="81"/>
        <v>2011</v>
      </c>
    </row>
    <row r="4948" spans="1:4" x14ac:dyDescent="0.35">
      <c r="A4948" s="3">
        <v>40896</v>
      </c>
      <c r="B4948" s="2">
        <v>1.82</v>
      </c>
      <c r="C4948" s="2">
        <v>2.79</v>
      </c>
      <c r="D4948">
        <f t="shared" si="81"/>
        <v>2011</v>
      </c>
    </row>
    <row r="4949" spans="1:4" x14ac:dyDescent="0.35">
      <c r="A4949" s="3">
        <v>40897</v>
      </c>
      <c r="B4949" s="2">
        <v>1.94</v>
      </c>
      <c r="C4949" s="2">
        <v>2.93</v>
      </c>
      <c r="D4949">
        <f t="shared" si="81"/>
        <v>2011</v>
      </c>
    </row>
    <row r="4950" spans="1:4" x14ac:dyDescent="0.35">
      <c r="A4950" s="3">
        <v>40898</v>
      </c>
      <c r="B4950" s="2">
        <v>1.98</v>
      </c>
      <c r="C4950" s="2">
        <v>3</v>
      </c>
      <c r="D4950">
        <f t="shared" si="81"/>
        <v>2011</v>
      </c>
    </row>
    <row r="4951" spans="1:4" x14ac:dyDescent="0.35">
      <c r="A4951" s="3">
        <v>40899</v>
      </c>
      <c r="B4951" s="2">
        <v>1.97</v>
      </c>
      <c r="C4951" s="2">
        <v>2.99</v>
      </c>
      <c r="D4951">
        <f t="shared" si="81"/>
        <v>2011</v>
      </c>
    </row>
    <row r="4952" spans="1:4" x14ac:dyDescent="0.35">
      <c r="A4952" s="3">
        <v>40900</v>
      </c>
      <c r="B4952" s="2">
        <v>2.0299999999999998</v>
      </c>
      <c r="C4952" s="2">
        <v>3.05</v>
      </c>
      <c r="D4952">
        <f t="shared" si="81"/>
        <v>2011</v>
      </c>
    </row>
    <row r="4953" spans="1:4" x14ac:dyDescent="0.35">
      <c r="A4953" s="3">
        <v>40903</v>
      </c>
      <c r="B4953" s="2" t="s">
        <v>9</v>
      </c>
      <c r="C4953" s="2" t="s">
        <v>9</v>
      </c>
      <c r="D4953">
        <f t="shared" si="81"/>
        <v>2011</v>
      </c>
    </row>
    <row r="4954" spans="1:4" x14ac:dyDescent="0.35">
      <c r="A4954" s="3">
        <v>40904</v>
      </c>
      <c r="B4954" s="2">
        <v>2.02</v>
      </c>
      <c r="C4954" s="2">
        <v>3.04</v>
      </c>
      <c r="D4954">
        <f t="shared" si="81"/>
        <v>2011</v>
      </c>
    </row>
    <row r="4955" spans="1:4" x14ac:dyDescent="0.35">
      <c r="A4955" s="3">
        <v>40905</v>
      </c>
      <c r="B4955" s="2">
        <v>1.93</v>
      </c>
      <c r="C4955" s="2">
        <v>2.91</v>
      </c>
      <c r="D4955">
        <f t="shared" si="81"/>
        <v>2011</v>
      </c>
    </row>
    <row r="4956" spans="1:4" x14ac:dyDescent="0.35">
      <c r="A4956" s="3">
        <v>40906</v>
      </c>
      <c r="B4956" s="2">
        <v>1.91</v>
      </c>
      <c r="C4956" s="2">
        <v>2.9</v>
      </c>
      <c r="D4956">
        <f t="shared" si="81"/>
        <v>2011</v>
      </c>
    </row>
    <row r="4957" spans="1:4" x14ac:dyDescent="0.35">
      <c r="A4957" s="3">
        <v>40907</v>
      </c>
      <c r="B4957" s="2">
        <v>1.89</v>
      </c>
      <c r="C4957" s="2">
        <v>2.89</v>
      </c>
      <c r="D4957">
        <f t="shared" si="81"/>
        <v>2011</v>
      </c>
    </row>
    <row r="4958" spans="1:4" x14ac:dyDescent="0.35">
      <c r="A4958" s="3">
        <v>40910</v>
      </c>
      <c r="B4958" s="2" t="s">
        <v>9</v>
      </c>
      <c r="C4958" s="2" t="s">
        <v>9</v>
      </c>
      <c r="D4958">
        <f t="shared" si="81"/>
        <v>2012</v>
      </c>
    </row>
    <row r="4959" spans="1:4" x14ac:dyDescent="0.35">
      <c r="A4959" s="3">
        <v>40911</v>
      </c>
      <c r="B4959" s="2">
        <v>1.97</v>
      </c>
      <c r="C4959" s="2">
        <v>2.98</v>
      </c>
      <c r="D4959">
        <f t="shared" si="81"/>
        <v>2012</v>
      </c>
    </row>
    <row r="4960" spans="1:4" x14ac:dyDescent="0.35">
      <c r="A4960" s="3">
        <v>40912</v>
      </c>
      <c r="B4960" s="2">
        <v>2</v>
      </c>
      <c r="C4960" s="2">
        <v>3.03</v>
      </c>
      <c r="D4960">
        <f t="shared" si="81"/>
        <v>2012</v>
      </c>
    </row>
    <row r="4961" spans="1:4" x14ac:dyDescent="0.35">
      <c r="A4961" s="3">
        <v>40913</v>
      </c>
      <c r="B4961" s="2">
        <v>2.02</v>
      </c>
      <c r="C4961" s="2">
        <v>3.06</v>
      </c>
      <c r="D4961">
        <f t="shared" si="81"/>
        <v>2012</v>
      </c>
    </row>
    <row r="4962" spans="1:4" x14ac:dyDescent="0.35">
      <c r="A4962" s="3">
        <v>40914</v>
      </c>
      <c r="B4962" s="2">
        <v>1.98</v>
      </c>
      <c r="C4962" s="2">
        <v>3.02</v>
      </c>
      <c r="D4962">
        <f t="shared" si="81"/>
        <v>2012</v>
      </c>
    </row>
    <row r="4963" spans="1:4" x14ac:dyDescent="0.35">
      <c r="A4963" s="3">
        <v>40917</v>
      </c>
      <c r="B4963" s="2">
        <v>1.98</v>
      </c>
      <c r="C4963" s="2">
        <v>3.02</v>
      </c>
      <c r="D4963">
        <f t="shared" si="81"/>
        <v>2012</v>
      </c>
    </row>
    <row r="4964" spans="1:4" x14ac:dyDescent="0.35">
      <c r="A4964" s="3">
        <v>40918</v>
      </c>
      <c r="B4964" s="2">
        <v>2</v>
      </c>
      <c r="C4964" s="2">
        <v>3.04</v>
      </c>
      <c r="D4964">
        <f t="shared" si="81"/>
        <v>2012</v>
      </c>
    </row>
    <row r="4965" spans="1:4" x14ac:dyDescent="0.35">
      <c r="A4965" s="3">
        <v>40919</v>
      </c>
      <c r="B4965" s="2">
        <v>1.93</v>
      </c>
      <c r="C4965" s="2">
        <v>2.96</v>
      </c>
      <c r="D4965">
        <f t="shared" si="81"/>
        <v>2012</v>
      </c>
    </row>
    <row r="4966" spans="1:4" x14ac:dyDescent="0.35">
      <c r="A4966" s="3">
        <v>40920</v>
      </c>
      <c r="B4966" s="2">
        <v>1.94</v>
      </c>
      <c r="C4966" s="2">
        <v>2.97</v>
      </c>
      <c r="D4966">
        <f t="shared" si="81"/>
        <v>2012</v>
      </c>
    </row>
    <row r="4967" spans="1:4" x14ac:dyDescent="0.35">
      <c r="A4967" s="3">
        <v>40921</v>
      </c>
      <c r="B4967" s="2">
        <v>1.89</v>
      </c>
      <c r="C4967" s="2">
        <v>2.91</v>
      </c>
      <c r="D4967">
        <f t="shared" si="81"/>
        <v>2012</v>
      </c>
    </row>
    <row r="4968" spans="1:4" x14ac:dyDescent="0.35">
      <c r="A4968" s="3">
        <v>40924</v>
      </c>
      <c r="B4968" s="2" t="s">
        <v>9</v>
      </c>
      <c r="C4968" s="2" t="s">
        <v>9</v>
      </c>
      <c r="D4968">
        <f t="shared" si="81"/>
        <v>2012</v>
      </c>
    </row>
    <row r="4969" spans="1:4" x14ac:dyDescent="0.35">
      <c r="A4969" s="3">
        <v>40925</v>
      </c>
      <c r="B4969" s="2">
        <v>1.87</v>
      </c>
      <c r="C4969" s="2">
        <v>2.89</v>
      </c>
      <c r="D4969">
        <f t="shared" si="81"/>
        <v>2012</v>
      </c>
    </row>
    <row r="4970" spans="1:4" x14ac:dyDescent="0.35">
      <c r="A4970" s="3">
        <v>40926</v>
      </c>
      <c r="B4970" s="2">
        <v>1.92</v>
      </c>
      <c r="C4970" s="2">
        <v>2.96</v>
      </c>
      <c r="D4970">
        <f t="shared" si="81"/>
        <v>2012</v>
      </c>
    </row>
    <row r="4971" spans="1:4" x14ac:dyDescent="0.35">
      <c r="A4971" s="3">
        <v>40927</v>
      </c>
      <c r="B4971" s="2">
        <v>2.0099999999999998</v>
      </c>
      <c r="C4971" s="2">
        <v>3.05</v>
      </c>
      <c r="D4971">
        <f t="shared" si="81"/>
        <v>2012</v>
      </c>
    </row>
    <row r="4972" spans="1:4" x14ac:dyDescent="0.35">
      <c r="A4972" s="3">
        <v>40928</v>
      </c>
      <c r="B4972" s="2">
        <v>2.0499999999999998</v>
      </c>
      <c r="C4972" s="2">
        <v>3.1</v>
      </c>
      <c r="D4972">
        <f t="shared" si="81"/>
        <v>2012</v>
      </c>
    </row>
    <row r="4973" spans="1:4" x14ac:dyDescent="0.35">
      <c r="A4973" s="3">
        <v>40931</v>
      </c>
      <c r="B4973" s="2">
        <v>2.09</v>
      </c>
      <c r="C4973" s="2">
        <v>3.15</v>
      </c>
      <c r="D4973">
        <f t="shared" si="81"/>
        <v>2012</v>
      </c>
    </row>
    <row r="4974" spans="1:4" x14ac:dyDescent="0.35">
      <c r="A4974" s="3">
        <v>40932</v>
      </c>
      <c r="B4974" s="2">
        <v>2.08</v>
      </c>
      <c r="C4974" s="2">
        <v>3.15</v>
      </c>
      <c r="D4974">
        <f t="shared" si="81"/>
        <v>2012</v>
      </c>
    </row>
    <row r="4975" spans="1:4" x14ac:dyDescent="0.35">
      <c r="A4975" s="3">
        <v>40933</v>
      </c>
      <c r="B4975" s="2">
        <v>2.0099999999999998</v>
      </c>
      <c r="C4975" s="2">
        <v>3.13</v>
      </c>
      <c r="D4975">
        <f t="shared" si="81"/>
        <v>2012</v>
      </c>
    </row>
    <row r="4976" spans="1:4" x14ac:dyDescent="0.35">
      <c r="A4976" s="3">
        <v>40934</v>
      </c>
      <c r="B4976" s="2">
        <v>1.96</v>
      </c>
      <c r="C4976" s="2">
        <v>3.1</v>
      </c>
      <c r="D4976">
        <f t="shared" si="81"/>
        <v>2012</v>
      </c>
    </row>
    <row r="4977" spans="1:4" x14ac:dyDescent="0.35">
      <c r="A4977" s="3">
        <v>40935</v>
      </c>
      <c r="B4977" s="2">
        <v>1.93</v>
      </c>
      <c r="C4977" s="2">
        <v>3.07</v>
      </c>
      <c r="D4977">
        <f t="shared" si="81"/>
        <v>2012</v>
      </c>
    </row>
    <row r="4978" spans="1:4" x14ac:dyDescent="0.35">
      <c r="A4978" s="3">
        <v>40938</v>
      </c>
      <c r="B4978" s="2">
        <v>1.87</v>
      </c>
      <c r="C4978" s="2">
        <v>2.99</v>
      </c>
      <c r="D4978">
        <f t="shared" si="81"/>
        <v>2012</v>
      </c>
    </row>
    <row r="4979" spans="1:4" x14ac:dyDescent="0.35">
      <c r="A4979" s="3">
        <v>40939</v>
      </c>
      <c r="B4979" s="2">
        <v>1.83</v>
      </c>
      <c r="C4979" s="2">
        <v>2.94</v>
      </c>
      <c r="D4979">
        <f t="shared" si="81"/>
        <v>2012</v>
      </c>
    </row>
    <row r="4980" spans="1:4" x14ac:dyDescent="0.35">
      <c r="A4980" s="3">
        <v>40940</v>
      </c>
      <c r="B4980" s="2">
        <v>1.87</v>
      </c>
      <c r="C4980" s="2">
        <v>3.01</v>
      </c>
      <c r="D4980">
        <f t="shared" si="81"/>
        <v>2012</v>
      </c>
    </row>
    <row r="4981" spans="1:4" x14ac:dyDescent="0.35">
      <c r="A4981" s="3">
        <v>40941</v>
      </c>
      <c r="B4981" s="2">
        <v>1.86</v>
      </c>
      <c r="C4981" s="2">
        <v>3.01</v>
      </c>
      <c r="D4981">
        <f t="shared" si="81"/>
        <v>2012</v>
      </c>
    </row>
    <row r="4982" spans="1:4" x14ac:dyDescent="0.35">
      <c r="A4982" s="3">
        <v>40942</v>
      </c>
      <c r="B4982" s="2">
        <v>1.97</v>
      </c>
      <c r="C4982" s="2">
        <v>3.13</v>
      </c>
      <c r="D4982">
        <f t="shared" si="81"/>
        <v>2012</v>
      </c>
    </row>
    <row r="4983" spans="1:4" x14ac:dyDescent="0.35">
      <c r="A4983" s="3">
        <v>40945</v>
      </c>
      <c r="B4983" s="2">
        <v>1.93</v>
      </c>
      <c r="C4983" s="2">
        <v>3.08</v>
      </c>
      <c r="D4983">
        <f t="shared" si="81"/>
        <v>2012</v>
      </c>
    </row>
    <row r="4984" spans="1:4" x14ac:dyDescent="0.35">
      <c r="A4984" s="3">
        <v>40946</v>
      </c>
      <c r="B4984" s="2">
        <v>2</v>
      </c>
      <c r="C4984" s="2">
        <v>3.14</v>
      </c>
      <c r="D4984">
        <f t="shared" si="81"/>
        <v>2012</v>
      </c>
    </row>
    <row r="4985" spans="1:4" x14ac:dyDescent="0.35">
      <c r="A4985" s="3">
        <v>40947</v>
      </c>
      <c r="B4985" s="2">
        <v>2.0099999999999998</v>
      </c>
      <c r="C4985" s="2">
        <v>3.14</v>
      </c>
      <c r="D4985">
        <f t="shared" si="81"/>
        <v>2012</v>
      </c>
    </row>
    <row r="4986" spans="1:4" x14ac:dyDescent="0.35">
      <c r="A4986" s="3">
        <v>40948</v>
      </c>
      <c r="B4986" s="2">
        <v>2.04</v>
      </c>
      <c r="C4986" s="2">
        <v>3.2</v>
      </c>
      <c r="D4986">
        <f t="shared" si="81"/>
        <v>2012</v>
      </c>
    </row>
    <row r="4987" spans="1:4" x14ac:dyDescent="0.35">
      <c r="A4987" s="3">
        <v>40949</v>
      </c>
      <c r="B4987" s="2">
        <v>1.96</v>
      </c>
      <c r="C4987" s="2">
        <v>3.11</v>
      </c>
      <c r="D4987">
        <f t="shared" si="81"/>
        <v>2012</v>
      </c>
    </row>
    <row r="4988" spans="1:4" x14ac:dyDescent="0.35">
      <c r="A4988" s="3">
        <v>40952</v>
      </c>
      <c r="B4988" s="2">
        <v>1.99</v>
      </c>
      <c r="C4988" s="2">
        <v>3.14</v>
      </c>
      <c r="D4988">
        <f t="shared" si="81"/>
        <v>2012</v>
      </c>
    </row>
    <row r="4989" spans="1:4" x14ac:dyDescent="0.35">
      <c r="A4989" s="3">
        <v>40953</v>
      </c>
      <c r="B4989" s="2">
        <v>1.92</v>
      </c>
      <c r="C4989" s="2">
        <v>3.06</v>
      </c>
      <c r="D4989">
        <f t="shared" si="81"/>
        <v>2012</v>
      </c>
    </row>
    <row r="4990" spans="1:4" x14ac:dyDescent="0.35">
      <c r="A4990" s="3">
        <v>40954</v>
      </c>
      <c r="B4990" s="2">
        <v>1.93</v>
      </c>
      <c r="C4990" s="2">
        <v>3.09</v>
      </c>
      <c r="D4990">
        <f t="shared" si="81"/>
        <v>2012</v>
      </c>
    </row>
    <row r="4991" spans="1:4" x14ac:dyDescent="0.35">
      <c r="A4991" s="3">
        <v>40955</v>
      </c>
      <c r="B4991" s="2">
        <v>1.99</v>
      </c>
      <c r="C4991" s="2">
        <v>3.14</v>
      </c>
      <c r="D4991">
        <f t="shared" si="81"/>
        <v>2012</v>
      </c>
    </row>
    <row r="4992" spans="1:4" x14ac:dyDescent="0.35">
      <c r="A4992" s="3">
        <v>40956</v>
      </c>
      <c r="B4992" s="2">
        <v>2.0099999999999998</v>
      </c>
      <c r="C4992" s="2">
        <v>3.16</v>
      </c>
      <c r="D4992">
        <f t="shared" si="81"/>
        <v>2012</v>
      </c>
    </row>
    <row r="4993" spans="1:4" x14ac:dyDescent="0.35">
      <c r="A4993" s="3">
        <v>40959</v>
      </c>
      <c r="B4993" s="2" t="s">
        <v>9</v>
      </c>
      <c r="C4993" s="2" t="s">
        <v>9</v>
      </c>
      <c r="D4993">
        <f t="shared" si="81"/>
        <v>2012</v>
      </c>
    </row>
    <row r="4994" spans="1:4" x14ac:dyDescent="0.35">
      <c r="A4994" s="3">
        <v>40960</v>
      </c>
      <c r="B4994" s="2">
        <v>2.0499999999999998</v>
      </c>
      <c r="C4994" s="2">
        <v>3.2</v>
      </c>
      <c r="D4994">
        <f t="shared" si="81"/>
        <v>2012</v>
      </c>
    </row>
    <row r="4995" spans="1:4" x14ac:dyDescent="0.35">
      <c r="A4995" s="3">
        <v>40961</v>
      </c>
      <c r="B4995" s="2">
        <v>2.0099999999999998</v>
      </c>
      <c r="C4995" s="2">
        <v>3.15</v>
      </c>
      <c r="D4995">
        <f t="shared" si="81"/>
        <v>2012</v>
      </c>
    </row>
    <row r="4996" spans="1:4" x14ac:dyDescent="0.35">
      <c r="A4996" s="3">
        <v>40962</v>
      </c>
      <c r="B4996" s="2">
        <v>1.99</v>
      </c>
      <c r="C4996" s="2">
        <v>3.13</v>
      </c>
      <c r="D4996">
        <f t="shared" ref="D4996:D5059" si="82">YEAR(A4996)</f>
        <v>2012</v>
      </c>
    </row>
    <row r="4997" spans="1:4" x14ac:dyDescent="0.35">
      <c r="A4997" s="3">
        <v>40963</v>
      </c>
      <c r="B4997" s="2">
        <v>1.98</v>
      </c>
      <c r="C4997" s="2">
        <v>3.1</v>
      </c>
      <c r="D4997">
        <f t="shared" si="82"/>
        <v>2012</v>
      </c>
    </row>
    <row r="4998" spans="1:4" x14ac:dyDescent="0.35">
      <c r="A4998" s="3">
        <v>40966</v>
      </c>
      <c r="B4998" s="2">
        <v>1.92</v>
      </c>
      <c r="C4998" s="2">
        <v>3.04</v>
      </c>
      <c r="D4998">
        <f t="shared" si="82"/>
        <v>2012</v>
      </c>
    </row>
    <row r="4999" spans="1:4" x14ac:dyDescent="0.35">
      <c r="A4999" s="3">
        <v>40967</v>
      </c>
      <c r="B4999" s="2">
        <v>1.94</v>
      </c>
      <c r="C4999" s="2">
        <v>3.07</v>
      </c>
      <c r="D4999">
        <f t="shared" si="82"/>
        <v>2012</v>
      </c>
    </row>
    <row r="5000" spans="1:4" x14ac:dyDescent="0.35">
      <c r="A5000" s="3">
        <v>40968</v>
      </c>
      <c r="B5000" s="2">
        <v>1.98</v>
      </c>
      <c r="C5000" s="2">
        <v>3.08</v>
      </c>
      <c r="D5000">
        <f t="shared" si="82"/>
        <v>2012</v>
      </c>
    </row>
    <row r="5001" spans="1:4" x14ac:dyDescent="0.35">
      <c r="A5001" s="3">
        <v>40969</v>
      </c>
      <c r="B5001" s="2">
        <v>2.0299999999999998</v>
      </c>
      <c r="C5001" s="2">
        <v>3.15</v>
      </c>
      <c r="D5001">
        <f t="shared" si="82"/>
        <v>2012</v>
      </c>
    </row>
    <row r="5002" spans="1:4" x14ac:dyDescent="0.35">
      <c r="A5002" s="3">
        <v>40970</v>
      </c>
      <c r="B5002" s="2">
        <v>1.99</v>
      </c>
      <c r="C5002" s="2">
        <v>3.11</v>
      </c>
      <c r="D5002">
        <f t="shared" si="82"/>
        <v>2012</v>
      </c>
    </row>
    <row r="5003" spans="1:4" x14ac:dyDescent="0.35">
      <c r="A5003" s="3">
        <v>40973</v>
      </c>
      <c r="B5003" s="2">
        <v>2</v>
      </c>
      <c r="C5003" s="2">
        <v>3.13</v>
      </c>
      <c r="D5003">
        <f t="shared" si="82"/>
        <v>2012</v>
      </c>
    </row>
    <row r="5004" spans="1:4" x14ac:dyDescent="0.35">
      <c r="A5004" s="3">
        <v>40974</v>
      </c>
      <c r="B5004" s="2">
        <v>1.96</v>
      </c>
      <c r="C5004" s="2">
        <v>3.08</v>
      </c>
      <c r="D5004">
        <f t="shared" si="82"/>
        <v>2012</v>
      </c>
    </row>
    <row r="5005" spans="1:4" x14ac:dyDescent="0.35">
      <c r="A5005" s="3">
        <v>40975</v>
      </c>
      <c r="B5005" s="2">
        <v>1.98</v>
      </c>
      <c r="C5005" s="2">
        <v>3.12</v>
      </c>
      <c r="D5005">
        <f t="shared" si="82"/>
        <v>2012</v>
      </c>
    </row>
    <row r="5006" spans="1:4" x14ac:dyDescent="0.35">
      <c r="A5006" s="3">
        <v>40976</v>
      </c>
      <c r="B5006" s="2">
        <v>2.0299999999999998</v>
      </c>
      <c r="C5006" s="2">
        <v>3.18</v>
      </c>
      <c r="D5006">
        <f t="shared" si="82"/>
        <v>2012</v>
      </c>
    </row>
    <row r="5007" spans="1:4" x14ac:dyDescent="0.35">
      <c r="A5007" s="3">
        <v>40977</v>
      </c>
      <c r="B5007" s="2">
        <v>2.04</v>
      </c>
      <c r="C5007" s="2">
        <v>3.19</v>
      </c>
      <c r="D5007">
        <f t="shared" si="82"/>
        <v>2012</v>
      </c>
    </row>
    <row r="5008" spans="1:4" x14ac:dyDescent="0.35">
      <c r="A5008" s="3">
        <v>40980</v>
      </c>
      <c r="B5008" s="2">
        <v>2.04</v>
      </c>
      <c r="C5008" s="2">
        <v>3.17</v>
      </c>
      <c r="D5008">
        <f t="shared" si="82"/>
        <v>2012</v>
      </c>
    </row>
    <row r="5009" spans="1:4" x14ac:dyDescent="0.35">
      <c r="A5009" s="3">
        <v>40981</v>
      </c>
      <c r="B5009" s="2">
        <v>2.14</v>
      </c>
      <c r="C5009" s="2">
        <v>3.26</v>
      </c>
      <c r="D5009">
        <f t="shared" si="82"/>
        <v>2012</v>
      </c>
    </row>
    <row r="5010" spans="1:4" x14ac:dyDescent="0.35">
      <c r="A5010" s="3">
        <v>40982</v>
      </c>
      <c r="B5010" s="2">
        <v>2.29</v>
      </c>
      <c r="C5010" s="2">
        <v>3.43</v>
      </c>
      <c r="D5010">
        <f t="shared" si="82"/>
        <v>2012</v>
      </c>
    </row>
    <row r="5011" spans="1:4" x14ac:dyDescent="0.35">
      <c r="A5011" s="3">
        <v>40983</v>
      </c>
      <c r="B5011" s="2">
        <v>2.29</v>
      </c>
      <c r="C5011" s="2">
        <v>3.41</v>
      </c>
      <c r="D5011">
        <f t="shared" si="82"/>
        <v>2012</v>
      </c>
    </row>
    <row r="5012" spans="1:4" x14ac:dyDescent="0.35">
      <c r="A5012" s="3">
        <v>40984</v>
      </c>
      <c r="B5012" s="2">
        <v>2.31</v>
      </c>
      <c r="C5012" s="2">
        <v>3.41</v>
      </c>
      <c r="D5012">
        <f t="shared" si="82"/>
        <v>2012</v>
      </c>
    </row>
    <row r="5013" spans="1:4" x14ac:dyDescent="0.35">
      <c r="A5013" s="3">
        <v>40987</v>
      </c>
      <c r="B5013" s="2">
        <v>2.39</v>
      </c>
      <c r="C5013" s="2">
        <v>3.48</v>
      </c>
      <c r="D5013">
        <f t="shared" si="82"/>
        <v>2012</v>
      </c>
    </row>
    <row r="5014" spans="1:4" x14ac:dyDescent="0.35">
      <c r="A5014" s="3">
        <v>40988</v>
      </c>
      <c r="B5014" s="2">
        <v>2.38</v>
      </c>
      <c r="C5014" s="2">
        <v>3.46</v>
      </c>
      <c r="D5014">
        <f t="shared" si="82"/>
        <v>2012</v>
      </c>
    </row>
    <row r="5015" spans="1:4" x14ac:dyDescent="0.35">
      <c r="A5015" s="3">
        <v>40989</v>
      </c>
      <c r="B5015" s="2">
        <v>2.31</v>
      </c>
      <c r="C5015" s="2">
        <v>3.38</v>
      </c>
      <c r="D5015">
        <f t="shared" si="82"/>
        <v>2012</v>
      </c>
    </row>
    <row r="5016" spans="1:4" x14ac:dyDescent="0.35">
      <c r="A5016" s="3">
        <v>40990</v>
      </c>
      <c r="B5016" s="2">
        <v>2.29</v>
      </c>
      <c r="C5016" s="2">
        <v>3.37</v>
      </c>
      <c r="D5016">
        <f t="shared" si="82"/>
        <v>2012</v>
      </c>
    </row>
    <row r="5017" spans="1:4" x14ac:dyDescent="0.35">
      <c r="A5017" s="3">
        <v>40991</v>
      </c>
      <c r="B5017" s="2">
        <v>2.25</v>
      </c>
      <c r="C5017" s="2">
        <v>3.31</v>
      </c>
      <c r="D5017">
        <f t="shared" si="82"/>
        <v>2012</v>
      </c>
    </row>
    <row r="5018" spans="1:4" x14ac:dyDescent="0.35">
      <c r="A5018" s="3">
        <v>40994</v>
      </c>
      <c r="B5018" s="2">
        <v>2.2599999999999998</v>
      </c>
      <c r="C5018" s="2">
        <v>3.33</v>
      </c>
      <c r="D5018">
        <f t="shared" si="82"/>
        <v>2012</v>
      </c>
    </row>
    <row r="5019" spans="1:4" x14ac:dyDescent="0.35">
      <c r="A5019" s="3">
        <v>40995</v>
      </c>
      <c r="B5019" s="2">
        <v>2.2000000000000002</v>
      </c>
      <c r="C5019" s="2">
        <v>3.29</v>
      </c>
      <c r="D5019">
        <f t="shared" si="82"/>
        <v>2012</v>
      </c>
    </row>
    <row r="5020" spans="1:4" x14ac:dyDescent="0.35">
      <c r="A5020" s="3">
        <v>40996</v>
      </c>
      <c r="B5020" s="2">
        <v>2.21</v>
      </c>
      <c r="C5020" s="2">
        <v>3.31</v>
      </c>
      <c r="D5020">
        <f t="shared" si="82"/>
        <v>2012</v>
      </c>
    </row>
    <row r="5021" spans="1:4" x14ac:dyDescent="0.35">
      <c r="A5021" s="3">
        <v>40997</v>
      </c>
      <c r="B5021" s="2">
        <v>2.1800000000000002</v>
      </c>
      <c r="C5021" s="2">
        <v>3.27</v>
      </c>
      <c r="D5021">
        <f t="shared" si="82"/>
        <v>2012</v>
      </c>
    </row>
    <row r="5022" spans="1:4" x14ac:dyDescent="0.35">
      <c r="A5022" s="3">
        <v>40998</v>
      </c>
      <c r="B5022" s="2">
        <v>2.23</v>
      </c>
      <c r="C5022" s="2">
        <v>3.35</v>
      </c>
      <c r="D5022">
        <f t="shared" si="82"/>
        <v>2012</v>
      </c>
    </row>
    <row r="5023" spans="1:4" x14ac:dyDescent="0.35">
      <c r="A5023" s="3">
        <v>41001</v>
      </c>
      <c r="B5023" s="2">
        <v>2.2200000000000002</v>
      </c>
      <c r="C5023" s="2">
        <v>3.35</v>
      </c>
      <c r="D5023">
        <f t="shared" si="82"/>
        <v>2012</v>
      </c>
    </row>
    <row r="5024" spans="1:4" x14ac:dyDescent="0.35">
      <c r="A5024" s="3">
        <v>41002</v>
      </c>
      <c r="B5024" s="2">
        <v>2.2999999999999998</v>
      </c>
      <c r="C5024" s="2">
        <v>3.41</v>
      </c>
      <c r="D5024">
        <f t="shared" si="82"/>
        <v>2012</v>
      </c>
    </row>
    <row r="5025" spans="1:4" x14ac:dyDescent="0.35">
      <c r="A5025" s="3">
        <v>41003</v>
      </c>
      <c r="B5025" s="2">
        <v>2.25</v>
      </c>
      <c r="C5025" s="2">
        <v>3.37</v>
      </c>
      <c r="D5025">
        <f t="shared" si="82"/>
        <v>2012</v>
      </c>
    </row>
    <row r="5026" spans="1:4" x14ac:dyDescent="0.35">
      <c r="A5026" s="3">
        <v>41004</v>
      </c>
      <c r="B5026" s="2">
        <v>2.19</v>
      </c>
      <c r="C5026" s="2">
        <v>3.32</v>
      </c>
      <c r="D5026">
        <f t="shared" si="82"/>
        <v>2012</v>
      </c>
    </row>
    <row r="5027" spans="1:4" x14ac:dyDescent="0.35">
      <c r="A5027" s="3">
        <v>41005</v>
      </c>
      <c r="B5027" s="2">
        <v>2.0699999999999998</v>
      </c>
      <c r="C5027" s="2">
        <v>3.21</v>
      </c>
      <c r="D5027">
        <f t="shared" si="82"/>
        <v>2012</v>
      </c>
    </row>
    <row r="5028" spans="1:4" x14ac:dyDescent="0.35">
      <c r="A5028" s="3">
        <v>41008</v>
      </c>
      <c r="B5028" s="2">
        <v>2.06</v>
      </c>
      <c r="C5028" s="2">
        <v>3.18</v>
      </c>
      <c r="D5028">
        <f t="shared" si="82"/>
        <v>2012</v>
      </c>
    </row>
    <row r="5029" spans="1:4" x14ac:dyDescent="0.35">
      <c r="A5029" s="3">
        <v>41009</v>
      </c>
      <c r="B5029" s="2">
        <v>2.0099999999999998</v>
      </c>
      <c r="C5029" s="2">
        <v>3.13</v>
      </c>
      <c r="D5029">
        <f t="shared" si="82"/>
        <v>2012</v>
      </c>
    </row>
    <row r="5030" spans="1:4" x14ac:dyDescent="0.35">
      <c r="A5030" s="3">
        <v>41010</v>
      </c>
      <c r="B5030" s="2">
        <v>2.0499999999999998</v>
      </c>
      <c r="C5030" s="2">
        <v>3.18</v>
      </c>
      <c r="D5030">
        <f t="shared" si="82"/>
        <v>2012</v>
      </c>
    </row>
    <row r="5031" spans="1:4" x14ac:dyDescent="0.35">
      <c r="A5031" s="3">
        <v>41011</v>
      </c>
      <c r="B5031" s="2">
        <v>2.08</v>
      </c>
      <c r="C5031" s="2">
        <v>3.22</v>
      </c>
      <c r="D5031">
        <f t="shared" si="82"/>
        <v>2012</v>
      </c>
    </row>
    <row r="5032" spans="1:4" x14ac:dyDescent="0.35">
      <c r="A5032" s="3">
        <v>41012</v>
      </c>
      <c r="B5032" s="2">
        <v>2.02</v>
      </c>
      <c r="C5032" s="2">
        <v>3.14</v>
      </c>
      <c r="D5032">
        <f t="shared" si="82"/>
        <v>2012</v>
      </c>
    </row>
    <row r="5033" spans="1:4" x14ac:dyDescent="0.35">
      <c r="A5033" s="3">
        <v>41015</v>
      </c>
      <c r="B5033" s="2">
        <v>2</v>
      </c>
      <c r="C5033" s="2">
        <v>3.12</v>
      </c>
      <c r="D5033">
        <f t="shared" si="82"/>
        <v>2012</v>
      </c>
    </row>
    <row r="5034" spans="1:4" x14ac:dyDescent="0.35">
      <c r="A5034" s="3">
        <v>41016</v>
      </c>
      <c r="B5034" s="2">
        <v>2.0299999999999998</v>
      </c>
      <c r="C5034" s="2">
        <v>3.15</v>
      </c>
      <c r="D5034">
        <f t="shared" si="82"/>
        <v>2012</v>
      </c>
    </row>
    <row r="5035" spans="1:4" x14ac:dyDescent="0.35">
      <c r="A5035" s="3">
        <v>41017</v>
      </c>
      <c r="B5035" s="2">
        <v>2</v>
      </c>
      <c r="C5035" s="2">
        <v>3.13</v>
      </c>
      <c r="D5035">
        <f t="shared" si="82"/>
        <v>2012</v>
      </c>
    </row>
    <row r="5036" spans="1:4" x14ac:dyDescent="0.35">
      <c r="A5036" s="3">
        <v>41018</v>
      </c>
      <c r="B5036" s="2">
        <v>1.98</v>
      </c>
      <c r="C5036" s="2">
        <v>3.12</v>
      </c>
      <c r="D5036">
        <f t="shared" si="82"/>
        <v>2012</v>
      </c>
    </row>
    <row r="5037" spans="1:4" x14ac:dyDescent="0.35">
      <c r="A5037" s="3">
        <v>41019</v>
      </c>
      <c r="B5037" s="2">
        <v>1.99</v>
      </c>
      <c r="C5037" s="2">
        <v>3.12</v>
      </c>
      <c r="D5037">
        <f t="shared" si="82"/>
        <v>2012</v>
      </c>
    </row>
    <row r="5038" spans="1:4" x14ac:dyDescent="0.35">
      <c r="A5038" s="3">
        <v>41022</v>
      </c>
      <c r="B5038" s="2">
        <v>1.96</v>
      </c>
      <c r="C5038" s="2">
        <v>3.08</v>
      </c>
      <c r="D5038">
        <f t="shared" si="82"/>
        <v>2012</v>
      </c>
    </row>
    <row r="5039" spans="1:4" x14ac:dyDescent="0.35">
      <c r="A5039" s="3">
        <v>41023</v>
      </c>
      <c r="B5039" s="2">
        <v>2</v>
      </c>
      <c r="C5039" s="2">
        <v>3.12</v>
      </c>
      <c r="D5039">
        <f t="shared" si="82"/>
        <v>2012</v>
      </c>
    </row>
    <row r="5040" spans="1:4" x14ac:dyDescent="0.35">
      <c r="A5040" s="3">
        <v>41024</v>
      </c>
      <c r="B5040" s="2">
        <v>2.0099999999999998</v>
      </c>
      <c r="C5040" s="2">
        <v>3.15</v>
      </c>
      <c r="D5040">
        <f t="shared" si="82"/>
        <v>2012</v>
      </c>
    </row>
    <row r="5041" spans="1:4" x14ac:dyDescent="0.35">
      <c r="A5041" s="3">
        <v>41025</v>
      </c>
      <c r="B5041" s="2">
        <v>1.98</v>
      </c>
      <c r="C5041" s="2">
        <v>3.13</v>
      </c>
      <c r="D5041">
        <f t="shared" si="82"/>
        <v>2012</v>
      </c>
    </row>
    <row r="5042" spans="1:4" x14ac:dyDescent="0.35">
      <c r="A5042" s="3">
        <v>41026</v>
      </c>
      <c r="B5042" s="2">
        <v>1.96</v>
      </c>
      <c r="C5042" s="2">
        <v>3.12</v>
      </c>
      <c r="D5042">
        <f t="shared" si="82"/>
        <v>2012</v>
      </c>
    </row>
    <row r="5043" spans="1:4" x14ac:dyDescent="0.35">
      <c r="A5043" s="3">
        <v>41029</v>
      </c>
      <c r="B5043" s="2">
        <v>1.95</v>
      </c>
      <c r="C5043" s="2">
        <v>3.12</v>
      </c>
      <c r="D5043">
        <f t="shared" si="82"/>
        <v>2012</v>
      </c>
    </row>
    <row r="5044" spans="1:4" x14ac:dyDescent="0.35">
      <c r="A5044" s="3">
        <v>41030</v>
      </c>
      <c r="B5044" s="2">
        <v>1.98</v>
      </c>
      <c r="C5044" s="2">
        <v>3.16</v>
      </c>
      <c r="D5044">
        <f t="shared" si="82"/>
        <v>2012</v>
      </c>
    </row>
    <row r="5045" spans="1:4" x14ac:dyDescent="0.35">
      <c r="A5045" s="3">
        <v>41031</v>
      </c>
      <c r="B5045" s="2">
        <v>1.96</v>
      </c>
      <c r="C5045" s="2">
        <v>3.11</v>
      </c>
      <c r="D5045">
        <f t="shared" si="82"/>
        <v>2012</v>
      </c>
    </row>
    <row r="5046" spans="1:4" x14ac:dyDescent="0.35">
      <c r="A5046" s="3">
        <v>41032</v>
      </c>
      <c r="B5046" s="2">
        <v>1.96</v>
      </c>
      <c r="C5046" s="2">
        <v>3.12</v>
      </c>
      <c r="D5046">
        <f t="shared" si="82"/>
        <v>2012</v>
      </c>
    </row>
    <row r="5047" spans="1:4" x14ac:dyDescent="0.35">
      <c r="A5047" s="3">
        <v>41033</v>
      </c>
      <c r="B5047" s="2">
        <v>1.91</v>
      </c>
      <c r="C5047" s="2">
        <v>3.07</v>
      </c>
      <c r="D5047">
        <f t="shared" si="82"/>
        <v>2012</v>
      </c>
    </row>
    <row r="5048" spans="1:4" x14ac:dyDescent="0.35">
      <c r="A5048" s="3">
        <v>41036</v>
      </c>
      <c r="B5048" s="2">
        <v>1.92</v>
      </c>
      <c r="C5048" s="2">
        <v>3.07</v>
      </c>
      <c r="D5048">
        <f t="shared" si="82"/>
        <v>2012</v>
      </c>
    </row>
    <row r="5049" spans="1:4" x14ac:dyDescent="0.35">
      <c r="A5049" s="3">
        <v>41037</v>
      </c>
      <c r="B5049" s="2">
        <v>1.88</v>
      </c>
      <c r="C5049" s="2">
        <v>3.03</v>
      </c>
      <c r="D5049">
        <f t="shared" si="82"/>
        <v>2012</v>
      </c>
    </row>
    <row r="5050" spans="1:4" x14ac:dyDescent="0.35">
      <c r="A5050" s="3">
        <v>41038</v>
      </c>
      <c r="B5050" s="2">
        <v>1.87</v>
      </c>
      <c r="C5050" s="2">
        <v>3.03</v>
      </c>
      <c r="D5050">
        <f t="shared" si="82"/>
        <v>2012</v>
      </c>
    </row>
    <row r="5051" spans="1:4" x14ac:dyDescent="0.35">
      <c r="A5051" s="3">
        <v>41039</v>
      </c>
      <c r="B5051" s="2">
        <v>1.89</v>
      </c>
      <c r="C5051" s="2">
        <v>3.07</v>
      </c>
      <c r="D5051">
        <f t="shared" si="82"/>
        <v>2012</v>
      </c>
    </row>
    <row r="5052" spans="1:4" x14ac:dyDescent="0.35">
      <c r="A5052" s="3">
        <v>41040</v>
      </c>
      <c r="B5052" s="2">
        <v>1.84</v>
      </c>
      <c r="C5052" s="2">
        <v>3.02</v>
      </c>
      <c r="D5052">
        <f t="shared" si="82"/>
        <v>2012</v>
      </c>
    </row>
    <row r="5053" spans="1:4" x14ac:dyDescent="0.35">
      <c r="A5053" s="3">
        <v>41043</v>
      </c>
      <c r="B5053" s="2">
        <v>1.78</v>
      </c>
      <c r="C5053" s="2">
        <v>2.95</v>
      </c>
      <c r="D5053">
        <f t="shared" si="82"/>
        <v>2012</v>
      </c>
    </row>
    <row r="5054" spans="1:4" x14ac:dyDescent="0.35">
      <c r="A5054" s="3">
        <v>41044</v>
      </c>
      <c r="B5054" s="2">
        <v>1.76</v>
      </c>
      <c r="C5054" s="2">
        <v>2.91</v>
      </c>
      <c r="D5054">
        <f t="shared" si="82"/>
        <v>2012</v>
      </c>
    </row>
    <row r="5055" spans="1:4" x14ac:dyDescent="0.35">
      <c r="A5055" s="3">
        <v>41045</v>
      </c>
      <c r="B5055" s="2">
        <v>1.76</v>
      </c>
      <c r="C5055" s="2">
        <v>2.9</v>
      </c>
      <c r="D5055">
        <f t="shared" si="82"/>
        <v>2012</v>
      </c>
    </row>
    <row r="5056" spans="1:4" x14ac:dyDescent="0.35">
      <c r="A5056" s="3">
        <v>41046</v>
      </c>
      <c r="B5056" s="2">
        <v>1.7</v>
      </c>
      <c r="C5056" s="2">
        <v>2.8</v>
      </c>
      <c r="D5056">
        <f t="shared" si="82"/>
        <v>2012</v>
      </c>
    </row>
    <row r="5057" spans="1:4" x14ac:dyDescent="0.35">
      <c r="A5057" s="3">
        <v>41047</v>
      </c>
      <c r="B5057" s="2">
        <v>1.71</v>
      </c>
      <c r="C5057" s="2">
        <v>2.8</v>
      </c>
      <c r="D5057">
        <f t="shared" si="82"/>
        <v>2012</v>
      </c>
    </row>
    <row r="5058" spans="1:4" x14ac:dyDescent="0.35">
      <c r="A5058" s="3">
        <v>41050</v>
      </c>
      <c r="B5058" s="2">
        <v>1.75</v>
      </c>
      <c r="C5058" s="2">
        <v>2.8</v>
      </c>
      <c r="D5058">
        <f t="shared" si="82"/>
        <v>2012</v>
      </c>
    </row>
    <row r="5059" spans="1:4" x14ac:dyDescent="0.35">
      <c r="A5059" s="3">
        <v>41051</v>
      </c>
      <c r="B5059" s="2">
        <v>1.79</v>
      </c>
      <c r="C5059" s="2">
        <v>2.88</v>
      </c>
      <c r="D5059">
        <f t="shared" si="82"/>
        <v>2012</v>
      </c>
    </row>
    <row r="5060" spans="1:4" x14ac:dyDescent="0.35">
      <c r="A5060" s="3">
        <v>41052</v>
      </c>
      <c r="B5060" s="2">
        <v>1.73</v>
      </c>
      <c r="C5060" s="2">
        <v>2.81</v>
      </c>
      <c r="D5060">
        <f t="shared" ref="D5060:D5123" si="83">YEAR(A5060)</f>
        <v>2012</v>
      </c>
    </row>
    <row r="5061" spans="1:4" x14ac:dyDescent="0.35">
      <c r="A5061" s="3">
        <v>41053</v>
      </c>
      <c r="B5061" s="2">
        <v>1.77</v>
      </c>
      <c r="C5061" s="2">
        <v>2.86</v>
      </c>
      <c r="D5061">
        <f t="shared" si="83"/>
        <v>2012</v>
      </c>
    </row>
    <row r="5062" spans="1:4" x14ac:dyDescent="0.35">
      <c r="A5062" s="3">
        <v>41054</v>
      </c>
      <c r="B5062" s="2">
        <v>1.75</v>
      </c>
      <c r="C5062" s="2">
        <v>2.85</v>
      </c>
      <c r="D5062">
        <f t="shared" si="83"/>
        <v>2012</v>
      </c>
    </row>
    <row r="5063" spans="1:4" x14ac:dyDescent="0.35">
      <c r="A5063" s="3">
        <v>41057</v>
      </c>
      <c r="B5063" s="2" t="s">
        <v>9</v>
      </c>
      <c r="C5063" s="2" t="s">
        <v>9</v>
      </c>
      <c r="D5063">
        <f t="shared" si="83"/>
        <v>2012</v>
      </c>
    </row>
    <row r="5064" spans="1:4" x14ac:dyDescent="0.35">
      <c r="A5064" s="3">
        <v>41058</v>
      </c>
      <c r="B5064" s="2">
        <v>1.74</v>
      </c>
      <c r="C5064" s="2">
        <v>2.85</v>
      </c>
      <c r="D5064">
        <f t="shared" si="83"/>
        <v>2012</v>
      </c>
    </row>
    <row r="5065" spans="1:4" x14ac:dyDescent="0.35">
      <c r="A5065" s="3">
        <v>41059</v>
      </c>
      <c r="B5065" s="2">
        <v>1.63</v>
      </c>
      <c r="C5065" s="2">
        <v>2.72</v>
      </c>
      <c r="D5065">
        <f t="shared" si="83"/>
        <v>2012</v>
      </c>
    </row>
    <row r="5066" spans="1:4" x14ac:dyDescent="0.35">
      <c r="A5066" s="3">
        <v>41060</v>
      </c>
      <c r="B5066" s="2">
        <v>1.59</v>
      </c>
      <c r="C5066" s="2">
        <v>2.67</v>
      </c>
      <c r="D5066">
        <f t="shared" si="83"/>
        <v>2012</v>
      </c>
    </row>
    <row r="5067" spans="1:4" x14ac:dyDescent="0.35">
      <c r="A5067" s="3">
        <v>41061</v>
      </c>
      <c r="B5067" s="2">
        <v>1.47</v>
      </c>
      <c r="C5067" s="2">
        <v>2.5299999999999998</v>
      </c>
      <c r="D5067">
        <f t="shared" si="83"/>
        <v>2012</v>
      </c>
    </row>
    <row r="5068" spans="1:4" x14ac:dyDescent="0.35">
      <c r="A5068" s="3">
        <v>41064</v>
      </c>
      <c r="B5068" s="2">
        <v>1.53</v>
      </c>
      <c r="C5068" s="2">
        <v>2.56</v>
      </c>
      <c r="D5068">
        <f t="shared" si="83"/>
        <v>2012</v>
      </c>
    </row>
    <row r="5069" spans="1:4" x14ac:dyDescent="0.35">
      <c r="A5069" s="3">
        <v>41065</v>
      </c>
      <c r="B5069" s="2">
        <v>1.57</v>
      </c>
      <c r="C5069" s="2">
        <v>2.63</v>
      </c>
      <c r="D5069">
        <f t="shared" si="83"/>
        <v>2012</v>
      </c>
    </row>
    <row r="5070" spans="1:4" x14ac:dyDescent="0.35">
      <c r="A5070" s="3">
        <v>41066</v>
      </c>
      <c r="B5070" s="2">
        <v>1.66</v>
      </c>
      <c r="C5070" s="2">
        <v>2.73</v>
      </c>
      <c r="D5070">
        <f t="shared" si="83"/>
        <v>2012</v>
      </c>
    </row>
    <row r="5071" spans="1:4" x14ac:dyDescent="0.35">
      <c r="A5071" s="3">
        <v>41067</v>
      </c>
      <c r="B5071" s="2">
        <v>1.66</v>
      </c>
      <c r="C5071" s="2">
        <v>2.75</v>
      </c>
      <c r="D5071">
        <f t="shared" si="83"/>
        <v>2012</v>
      </c>
    </row>
    <row r="5072" spans="1:4" x14ac:dyDescent="0.35">
      <c r="A5072" s="3">
        <v>41068</v>
      </c>
      <c r="B5072" s="2">
        <v>1.65</v>
      </c>
      <c r="C5072" s="2">
        <v>2.77</v>
      </c>
      <c r="D5072">
        <f t="shared" si="83"/>
        <v>2012</v>
      </c>
    </row>
    <row r="5073" spans="1:4" x14ac:dyDescent="0.35">
      <c r="A5073" s="3">
        <v>41071</v>
      </c>
      <c r="B5073" s="2">
        <v>1.6</v>
      </c>
      <c r="C5073" s="2">
        <v>2.71</v>
      </c>
      <c r="D5073">
        <f t="shared" si="83"/>
        <v>2012</v>
      </c>
    </row>
    <row r="5074" spans="1:4" x14ac:dyDescent="0.35">
      <c r="A5074" s="3">
        <v>41072</v>
      </c>
      <c r="B5074" s="2">
        <v>1.67</v>
      </c>
      <c r="C5074" s="2">
        <v>2.77</v>
      </c>
      <c r="D5074">
        <f t="shared" si="83"/>
        <v>2012</v>
      </c>
    </row>
    <row r="5075" spans="1:4" x14ac:dyDescent="0.35">
      <c r="A5075" s="3">
        <v>41073</v>
      </c>
      <c r="B5075" s="2">
        <v>1.61</v>
      </c>
      <c r="C5075" s="2">
        <v>2.7</v>
      </c>
      <c r="D5075">
        <f t="shared" si="83"/>
        <v>2012</v>
      </c>
    </row>
    <row r="5076" spans="1:4" x14ac:dyDescent="0.35">
      <c r="A5076" s="3">
        <v>41074</v>
      </c>
      <c r="B5076" s="2">
        <v>1.64</v>
      </c>
      <c r="C5076" s="2">
        <v>2.73</v>
      </c>
      <c r="D5076">
        <f t="shared" si="83"/>
        <v>2012</v>
      </c>
    </row>
    <row r="5077" spans="1:4" x14ac:dyDescent="0.35">
      <c r="A5077" s="3">
        <v>41075</v>
      </c>
      <c r="B5077" s="2">
        <v>1.6</v>
      </c>
      <c r="C5077" s="2">
        <v>2.7</v>
      </c>
      <c r="D5077">
        <f t="shared" si="83"/>
        <v>2012</v>
      </c>
    </row>
    <row r="5078" spans="1:4" x14ac:dyDescent="0.35">
      <c r="A5078" s="3">
        <v>41078</v>
      </c>
      <c r="B5078" s="2">
        <v>1.59</v>
      </c>
      <c r="C5078" s="2">
        <v>2.67</v>
      </c>
      <c r="D5078">
        <f t="shared" si="83"/>
        <v>2012</v>
      </c>
    </row>
    <row r="5079" spans="1:4" x14ac:dyDescent="0.35">
      <c r="A5079" s="3">
        <v>41079</v>
      </c>
      <c r="B5079" s="2">
        <v>1.64</v>
      </c>
      <c r="C5079" s="2">
        <v>2.73</v>
      </c>
      <c r="D5079">
        <f t="shared" si="83"/>
        <v>2012</v>
      </c>
    </row>
    <row r="5080" spans="1:4" x14ac:dyDescent="0.35">
      <c r="A5080" s="3">
        <v>41080</v>
      </c>
      <c r="B5080" s="2">
        <v>1.65</v>
      </c>
      <c r="C5080" s="2">
        <v>2.72</v>
      </c>
      <c r="D5080">
        <f t="shared" si="83"/>
        <v>2012</v>
      </c>
    </row>
    <row r="5081" spans="1:4" x14ac:dyDescent="0.35">
      <c r="A5081" s="3">
        <v>41081</v>
      </c>
      <c r="B5081" s="2">
        <v>1.63</v>
      </c>
      <c r="C5081" s="2">
        <v>2.68</v>
      </c>
      <c r="D5081">
        <f t="shared" si="83"/>
        <v>2012</v>
      </c>
    </row>
    <row r="5082" spans="1:4" x14ac:dyDescent="0.35">
      <c r="A5082" s="3">
        <v>41082</v>
      </c>
      <c r="B5082" s="2">
        <v>1.69</v>
      </c>
      <c r="C5082" s="2">
        <v>2.75</v>
      </c>
      <c r="D5082">
        <f t="shared" si="83"/>
        <v>2012</v>
      </c>
    </row>
    <row r="5083" spans="1:4" x14ac:dyDescent="0.35">
      <c r="A5083" s="3">
        <v>41085</v>
      </c>
      <c r="B5083" s="2">
        <v>1.63</v>
      </c>
      <c r="C5083" s="2">
        <v>2.69</v>
      </c>
      <c r="D5083">
        <f t="shared" si="83"/>
        <v>2012</v>
      </c>
    </row>
    <row r="5084" spans="1:4" x14ac:dyDescent="0.35">
      <c r="A5084" s="3">
        <v>41086</v>
      </c>
      <c r="B5084" s="2">
        <v>1.66</v>
      </c>
      <c r="C5084" s="2">
        <v>2.71</v>
      </c>
      <c r="D5084">
        <f t="shared" si="83"/>
        <v>2012</v>
      </c>
    </row>
    <row r="5085" spans="1:4" x14ac:dyDescent="0.35">
      <c r="A5085" s="3">
        <v>41087</v>
      </c>
      <c r="B5085" s="2">
        <v>1.65</v>
      </c>
      <c r="C5085" s="2">
        <v>2.7</v>
      </c>
      <c r="D5085">
        <f t="shared" si="83"/>
        <v>2012</v>
      </c>
    </row>
    <row r="5086" spans="1:4" x14ac:dyDescent="0.35">
      <c r="A5086" s="3">
        <v>41088</v>
      </c>
      <c r="B5086" s="2">
        <v>1.6</v>
      </c>
      <c r="C5086" s="2">
        <v>2.67</v>
      </c>
      <c r="D5086">
        <f t="shared" si="83"/>
        <v>2012</v>
      </c>
    </row>
    <row r="5087" spans="1:4" x14ac:dyDescent="0.35">
      <c r="A5087" s="3">
        <v>41089</v>
      </c>
      <c r="B5087" s="2">
        <v>1.67</v>
      </c>
      <c r="C5087" s="2">
        <v>2.76</v>
      </c>
      <c r="D5087">
        <f t="shared" si="83"/>
        <v>2012</v>
      </c>
    </row>
    <row r="5088" spans="1:4" x14ac:dyDescent="0.35">
      <c r="A5088" s="3">
        <v>41092</v>
      </c>
      <c r="B5088" s="2">
        <v>1.61</v>
      </c>
      <c r="C5088" s="2">
        <v>2.69</v>
      </c>
      <c r="D5088">
        <f t="shared" si="83"/>
        <v>2012</v>
      </c>
    </row>
    <row r="5089" spans="1:4" x14ac:dyDescent="0.35">
      <c r="A5089" s="3">
        <v>41093</v>
      </c>
      <c r="B5089" s="2">
        <v>1.65</v>
      </c>
      <c r="C5089" s="2">
        <v>2.74</v>
      </c>
      <c r="D5089">
        <f t="shared" si="83"/>
        <v>2012</v>
      </c>
    </row>
    <row r="5090" spans="1:4" x14ac:dyDescent="0.35">
      <c r="A5090" s="3">
        <v>41094</v>
      </c>
      <c r="B5090" s="2" t="s">
        <v>9</v>
      </c>
      <c r="C5090" s="2" t="s">
        <v>9</v>
      </c>
      <c r="D5090">
        <f t="shared" si="83"/>
        <v>2012</v>
      </c>
    </row>
    <row r="5091" spans="1:4" x14ac:dyDescent="0.35">
      <c r="A5091" s="3">
        <v>41095</v>
      </c>
      <c r="B5091" s="2">
        <v>1.62</v>
      </c>
      <c r="C5091" s="2">
        <v>2.72</v>
      </c>
      <c r="D5091">
        <f t="shared" si="83"/>
        <v>2012</v>
      </c>
    </row>
    <row r="5092" spans="1:4" x14ac:dyDescent="0.35">
      <c r="A5092" s="3">
        <v>41096</v>
      </c>
      <c r="B5092" s="2">
        <v>1.57</v>
      </c>
      <c r="C5092" s="2">
        <v>2.66</v>
      </c>
      <c r="D5092">
        <f t="shared" si="83"/>
        <v>2012</v>
      </c>
    </row>
    <row r="5093" spans="1:4" x14ac:dyDescent="0.35">
      <c r="A5093" s="3">
        <v>41099</v>
      </c>
      <c r="B5093" s="2">
        <v>1.53</v>
      </c>
      <c r="C5093" s="2">
        <v>2.62</v>
      </c>
      <c r="D5093">
        <f t="shared" si="83"/>
        <v>2012</v>
      </c>
    </row>
    <row r="5094" spans="1:4" x14ac:dyDescent="0.35">
      <c r="A5094" s="3">
        <v>41100</v>
      </c>
      <c r="B5094" s="2">
        <v>1.53</v>
      </c>
      <c r="C5094" s="2">
        <v>2.6</v>
      </c>
      <c r="D5094">
        <f t="shared" si="83"/>
        <v>2012</v>
      </c>
    </row>
    <row r="5095" spans="1:4" x14ac:dyDescent="0.35">
      <c r="A5095" s="3">
        <v>41101</v>
      </c>
      <c r="B5095" s="2">
        <v>1.54</v>
      </c>
      <c r="C5095" s="2">
        <v>2.6</v>
      </c>
      <c r="D5095">
        <f t="shared" si="83"/>
        <v>2012</v>
      </c>
    </row>
    <row r="5096" spans="1:4" x14ac:dyDescent="0.35">
      <c r="A5096" s="3">
        <v>41102</v>
      </c>
      <c r="B5096" s="2">
        <v>1.5</v>
      </c>
      <c r="C5096" s="2">
        <v>2.57</v>
      </c>
      <c r="D5096">
        <f t="shared" si="83"/>
        <v>2012</v>
      </c>
    </row>
    <row r="5097" spans="1:4" x14ac:dyDescent="0.35">
      <c r="A5097" s="3">
        <v>41103</v>
      </c>
      <c r="B5097" s="2">
        <v>1.52</v>
      </c>
      <c r="C5097" s="2">
        <v>2.58</v>
      </c>
      <c r="D5097">
        <f t="shared" si="83"/>
        <v>2012</v>
      </c>
    </row>
    <row r="5098" spans="1:4" x14ac:dyDescent="0.35">
      <c r="A5098" s="3">
        <v>41106</v>
      </c>
      <c r="B5098" s="2">
        <v>1.5</v>
      </c>
      <c r="C5098" s="2">
        <v>2.56</v>
      </c>
      <c r="D5098">
        <f t="shared" si="83"/>
        <v>2012</v>
      </c>
    </row>
    <row r="5099" spans="1:4" x14ac:dyDescent="0.35">
      <c r="A5099" s="3">
        <v>41107</v>
      </c>
      <c r="B5099" s="2">
        <v>1.53</v>
      </c>
      <c r="C5099" s="2">
        <v>2.59</v>
      </c>
      <c r="D5099">
        <f t="shared" si="83"/>
        <v>2012</v>
      </c>
    </row>
    <row r="5100" spans="1:4" x14ac:dyDescent="0.35">
      <c r="A5100" s="3">
        <v>41108</v>
      </c>
      <c r="B5100" s="2">
        <v>1.52</v>
      </c>
      <c r="C5100" s="2">
        <v>2.59</v>
      </c>
      <c r="D5100">
        <f t="shared" si="83"/>
        <v>2012</v>
      </c>
    </row>
    <row r="5101" spans="1:4" x14ac:dyDescent="0.35">
      <c r="A5101" s="3">
        <v>41109</v>
      </c>
      <c r="B5101" s="2">
        <v>1.54</v>
      </c>
      <c r="C5101" s="2">
        <v>2.61</v>
      </c>
      <c r="D5101">
        <f t="shared" si="83"/>
        <v>2012</v>
      </c>
    </row>
    <row r="5102" spans="1:4" x14ac:dyDescent="0.35">
      <c r="A5102" s="3">
        <v>41110</v>
      </c>
      <c r="B5102" s="2">
        <v>1.49</v>
      </c>
      <c r="C5102" s="2">
        <v>2.5499999999999998</v>
      </c>
      <c r="D5102">
        <f t="shared" si="83"/>
        <v>2012</v>
      </c>
    </row>
    <row r="5103" spans="1:4" x14ac:dyDescent="0.35">
      <c r="A5103" s="3">
        <v>41113</v>
      </c>
      <c r="B5103" s="2">
        <v>1.47</v>
      </c>
      <c r="C5103" s="2">
        <v>2.52</v>
      </c>
      <c r="D5103">
        <f t="shared" si="83"/>
        <v>2012</v>
      </c>
    </row>
    <row r="5104" spans="1:4" x14ac:dyDescent="0.35">
      <c r="A5104" s="3">
        <v>41114</v>
      </c>
      <c r="B5104" s="2">
        <v>1.44</v>
      </c>
      <c r="C5104" s="2">
        <v>2.4700000000000002</v>
      </c>
      <c r="D5104">
        <f t="shared" si="83"/>
        <v>2012</v>
      </c>
    </row>
    <row r="5105" spans="1:4" x14ac:dyDescent="0.35">
      <c r="A5105" s="3">
        <v>41115</v>
      </c>
      <c r="B5105" s="2">
        <v>1.43</v>
      </c>
      <c r="C5105" s="2">
        <v>2.46</v>
      </c>
      <c r="D5105">
        <f t="shared" si="83"/>
        <v>2012</v>
      </c>
    </row>
    <row r="5106" spans="1:4" x14ac:dyDescent="0.35">
      <c r="A5106" s="3">
        <v>41116</v>
      </c>
      <c r="B5106" s="2">
        <v>1.45</v>
      </c>
      <c r="C5106" s="2">
        <v>2.4900000000000002</v>
      </c>
      <c r="D5106">
        <f t="shared" si="83"/>
        <v>2012</v>
      </c>
    </row>
    <row r="5107" spans="1:4" x14ac:dyDescent="0.35">
      <c r="A5107" s="3">
        <v>41117</v>
      </c>
      <c r="B5107" s="2">
        <v>1.58</v>
      </c>
      <c r="C5107" s="2">
        <v>2.63</v>
      </c>
      <c r="D5107">
        <f t="shared" si="83"/>
        <v>2012</v>
      </c>
    </row>
    <row r="5108" spans="1:4" x14ac:dyDescent="0.35">
      <c r="A5108" s="3">
        <v>41120</v>
      </c>
      <c r="B5108" s="2">
        <v>1.53</v>
      </c>
      <c r="C5108" s="2">
        <v>2.58</v>
      </c>
      <c r="D5108">
        <f t="shared" si="83"/>
        <v>2012</v>
      </c>
    </row>
    <row r="5109" spans="1:4" x14ac:dyDescent="0.35">
      <c r="A5109" s="3">
        <v>41121</v>
      </c>
      <c r="B5109" s="2">
        <v>1.51</v>
      </c>
      <c r="C5109" s="2">
        <v>2.56</v>
      </c>
      <c r="D5109">
        <f t="shared" si="83"/>
        <v>2012</v>
      </c>
    </row>
    <row r="5110" spans="1:4" x14ac:dyDescent="0.35">
      <c r="A5110" s="3">
        <v>41122</v>
      </c>
      <c r="B5110" s="2">
        <v>1.56</v>
      </c>
      <c r="C5110" s="2">
        <v>2.6</v>
      </c>
      <c r="D5110">
        <f t="shared" si="83"/>
        <v>2012</v>
      </c>
    </row>
    <row r="5111" spans="1:4" x14ac:dyDescent="0.35">
      <c r="A5111" s="3">
        <v>41123</v>
      </c>
      <c r="B5111" s="2">
        <v>1.51</v>
      </c>
      <c r="C5111" s="2">
        <v>2.5499999999999998</v>
      </c>
      <c r="D5111">
        <f t="shared" si="83"/>
        <v>2012</v>
      </c>
    </row>
    <row r="5112" spans="1:4" x14ac:dyDescent="0.35">
      <c r="A5112" s="3">
        <v>41124</v>
      </c>
      <c r="B5112" s="2">
        <v>1.6</v>
      </c>
      <c r="C5112" s="2">
        <v>2.65</v>
      </c>
      <c r="D5112">
        <f t="shared" si="83"/>
        <v>2012</v>
      </c>
    </row>
    <row r="5113" spans="1:4" x14ac:dyDescent="0.35">
      <c r="A5113" s="3">
        <v>41127</v>
      </c>
      <c r="B5113" s="2">
        <v>1.59</v>
      </c>
      <c r="C5113" s="2">
        <v>2.65</v>
      </c>
      <c r="D5113">
        <f t="shared" si="83"/>
        <v>2012</v>
      </c>
    </row>
    <row r="5114" spans="1:4" x14ac:dyDescent="0.35">
      <c r="A5114" s="3">
        <v>41128</v>
      </c>
      <c r="B5114" s="2">
        <v>1.66</v>
      </c>
      <c r="C5114" s="2">
        <v>2.72</v>
      </c>
      <c r="D5114">
        <f t="shared" si="83"/>
        <v>2012</v>
      </c>
    </row>
    <row r="5115" spans="1:4" x14ac:dyDescent="0.35">
      <c r="A5115" s="3">
        <v>41129</v>
      </c>
      <c r="B5115" s="2">
        <v>1.68</v>
      </c>
      <c r="C5115" s="2">
        <v>2.75</v>
      </c>
      <c r="D5115">
        <f t="shared" si="83"/>
        <v>2012</v>
      </c>
    </row>
    <row r="5116" spans="1:4" x14ac:dyDescent="0.35">
      <c r="A5116" s="3">
        <v>41130</v>
      </c>
      <c r="B5116" s="2">
        <v>1.69</v>
      </c>
      <c r="C5116" s="2">
        <v>2.78</v>
      </c>
      <c r="D5116">
        <f t="shared" si="83"/>
        <v>2012</v>
      </c>
    </row>
    <row r="5117" spans="1:4" x14ac:dyDescent="0.35">
      <c r="A5117" s="3">
        <v>41131</v>
      </c>
      <c r="B5117" s="2">
        <v>1.65</v>
      </c>
      <c r="C5117" s="2">
        <v>2.74</v>
      </c>
      <c r="D5117">
        <f t="shared" si="83"/>
        <v>2012</v>
      </c>
    </row>
    <row r="5118" spans="1:4" x14ac:dyDescent="0.35">
      <c r="A5118" s="3">
        <v>41134</v>
      </c>
      <c r="B5118" s="2">
        <v>1.65</v>
      </c>
      <c r="C5118" s="2">
        <v>2.74</v>
      </c>
      <c r="D5118">
        <f t="shared" si="83"/>
        <v>2012</v>
      </c>
    </row>
    <row r="5119" spans="1:4" x14ac:dyDescent="0.35">
      <c r="A5119" s="3">
        <v>41135</v>
      </c>
      <c r="B5119" s="2">
        <v>1.73</v>
      </c>
      <c r="C5119" s="2">
        <v>2.82</v>
      </c>
      <c r="D5119">
        <f t="shared" si="83"/>
        <v>2012</v>
      </c>
    </row>
    <row r="5120" spans="1:4" x14ac:dyDescent="0.35">
      <c r="A5120" s="3">
        <v>41136</v>
      </c>
      <c r="B5120" s="2">
        <v>1.8</v>
      </c>
      <c r="C5120" s="2">
        <v>2.9</v>
      </c>
      <c r="D5120">
        <f t="shared" si="83"/>
        <v>2012</v>
      </c>
    </row>
    <row r="5121" spans="1:4" x14ac:dyDescent="0.35">
      <c r="A5121" s="3">
        <v>41137</v>
      </c>
      <c r="B5121" s="2">
        <v>1.83</v>
      </c>
      <c r="C5121" s="2">
        <v>2.96</v>
      </c>
      <c r="D5121">
        <f t="shared" si="83"/>
        <v>2012</v>
      </c>
    </row>
    <row r="5122" spans="1:4" x14ac:dyDescent="0.35">
      <c r="A5122" s="3">
        <v>41138</v>
      </c>
      <c r="B5122" s="2">
        <v>1.81</v>
      </c>
      <c r="C5122" s="2">
        <v>2.93</v>
      </c>
      <c r="D5122">
        <f t="shared" si="83"/>
        <v>2012</v>
      </c>
    </row>
    <row r="5123" spans="1:4" x14ac:dyDescent="0.35">
      <c r="A5123" s="3">
        <v>41141</v>
      </c>
      <c r="B5123" s="2">
        <v>1.82</v>
      </c>
      <c r="C5123" s="2">
        <v>2.93</v>
      </c>
      <c r="D5123">
        <f t="shared" si="83"/>
        <v>2012</v>
      </c>
    </row>
    <row r="5124" spans="1:4" x14ac:dyDescent="0.35">
      <c r="A5124" s="3">
        <v>41142</v>
      </c>
      <c r="B5124" s="2">
        <v>1.8</v>
      </c>
      <c r="C5124" s="2">
        <v>2.9</v>
      </c>
      <c r="D5124">
        <f t="shared" ref="D5124:D5187" si="84">YEAR(A5124)</f>
        <v>2012</v>
      </c>
    </row>
    <row r="5125" spans="1:4" x14ac:dyDescent="0.35">
      <c r="A5125" s="3">
        <v>41143</v>
      </c>
      <c r="B5125" s="2">
        <v>1.71</v>
      </c>
      <c r="C5125" s="2">
        <v>2.82</v>
      </c>
      <c r="D5125">
        <f t="shared" si="84"/>
        <v>2012</v>
      </c>
    </row>
    <row r="5126" spans="1:4" x14ac:dyDescent="0.35">
      <c r="A5126" s="3">
        <v>41144</v>
      </c>
      <c r="B5126" s="2">
        <v>1.68</v>
      </c>
      <c r="C5126" s="2">
        <v>2.79</v>
      </c>
      <c r="D5126">
        <f t="shared" si="84"/>
        <v>2012</v>
      </c>
    </row>
    <row r="5127" spans="1:4" x14ac:dyDescent="0.35">
      <c r="A5127" s="3">
        <v>41145</v>
      </c>
      <c r="B5127" s="2">
        <v>1.68</v>
      </c>
      <c r="C5127" s="2">
        <v>2.79</v>
      </c>
      <c r="D5127">
        <f t="shared" si="84"/>
        <v>2012</v>
      </c>
    </row>
    <row r="5128" spans="1:4" x14ac:dyDescent="0.35">
      <c r="A5128" s="3">
        <v>41148</v>
      </c>
      <c r="B5128" s="2">
        <v>1.65</v>
      </c>
      <c r="C5128" s="2">
        <v>2.76</v>
      </c>
      <c r="D5128">
        <f t="shared" si="84"/>
        <v>2012</v>
      </c>
    </row>
    <row r="5129" spans="1:4" x14ac:dyDescent="0.35">
      <c r="A5129" s="3">
        <v>41149</v>
      </c>
      <c r="B5129" s="2">
        <v>1.64</v>
      </c>
      <c r="C5129" s="2">
        <v>2.75</v>
      </c>
      <c r="D5129">
        <f t="shared" si="84"/>
        <v>2012</v>
      </c>
    </row>
    <row r="5130" spans="1:4" x14ac:dyDescent="0.35">
      <c r="A5130" s="3">
        <v>41150</v>
      </c>
      <c r="B5130" s="2">
        <v>1.66</v>
      </c>
      <c r="C5130" s="2">
        <v>2.77</v>
      </c>
      <c r="D5130">
        <f t="shared" si="84"/>
        <v>2012</v>
      </c>
    </row>
    <row r="5131" spans="1:4" x14ac:dyDescent="0.35">
      <c r="A5131" s="3">
        <v>41151</v>
      </c>
      <c r="B5131" s="2">
        <v>1.63</v>
      </c>
      <c r="C5131" s="2">
        <v>2.75</v>
      </c>
      <c r="D5131">
        <f t="shared" si="84"/>
        <v>2012</v>
      </c>
    </row>
    <row r="5132" spans="1:4" x14ac:dyDescent="0.35">
      <c r="A5132" s="3">
        <v>41152</v>
      </c>
      <c r="B5132" s="2">
        <v>1.57</v>
      </c>
      <c r="C5132" s="2">
        <v>2.68</v>
      </c>
      <c r="D5132">
        <f t="shared" si="84"/>
        <v>2012</v>
      </c>
    </row>
    <row r="5133" spans="1:4" x14ac:dyDescent="0.35">
      <c r="A5133" s="3">
        <v>41155</v>
      </c>
      <c r="B5133" s="2" t="s">
        <v>9</v>
      </c>
      <c r="C5133" s="2" t="s">
        <v>9</v>
      </c>
      <c r="D5133">
        <f t="shared" si="84"/>
        <v>2012</v>
      </c>
    </row>
    <row r="5134" spans="1:4" x14ac:dyDescent="0.35">
      <c r="A5134" s="3">
        <v>41156</v>
      </c>
      <c r="B5134" s="2">
        <v>1.59</v>
      </c>
      <c r="C5134" s="2">
        <v>2.69</v>
      </c>
      <c r="D5134">
        <f t="shared" si="84"/>
        <v>2012</v>
      </c>
    </row>
    <row r="5135" spans="1:4" x14ac:dyDescent="0.35">
      <c r="A5135" s="3">
        <v>41157</v>
      </c>
      <c r="B5135" s="2">
        <v>1.6</v>
      </c>
      <c r="C5135" s="2">
        <v>2.7</v>
      </c>
      <c r="D5135">
        <f t="shared" si="84"/>
        <v>2012</v>
      </c>
    </row>
    <row r="5136" spans="1:4" x14ac:dyDescent="0.35">
      <c r="A5136" s="3">
        <v>41158</v>
      </c>
      <c r="B5136" s="2">
        <v>1.68</v>
      </c>
      <c r="C5136" s="2">
        <v>2.8</v>
      </c>
      <c r="D5136">
        <f t="shared" si="84"/>
        <v>2012</v>
      </c>
    </row>
    <row r="5137" spans="1:4" x14ac:dyDescent="0.35">
      <c r="A5137" s="3">
        <v>41159</v>
      </c>
      <c r="B5137" s="2">
        <v>1.67</v>
      </c>
      <c r="C5137" s="2">
        <v>2.81</v>
      </c>
      <c r="D5137">
        <f t="shared" si="84"/>
        <v>2012</v>
      </c>
    </row>
    <row r="5138" spans="1:4" x14ac:dyDescent="0.35">
      <c r="A5138" s="3">
        <v>41162</v>
      </c>
      <c r="B5138" s="2">
        <v>1.68</v>
      </c>
      <c r="C5138" s="2">
        <v>2.83</v>
      </c>
      <c r="D5138">
        <f t="shared" si="84"/>
        <v>2012</v>
      </c>
    </row>
    <row r="5139" spans="1:4" x14ac:dyDescent="0.35">
      <c r="A5139" s="3">
        <v>41163</v>
      </c>
      <c r="B5139" s="2">
        <v>1.7</v>
      </c>
      <c r="C5139" s="2">
        <v>2.84</v>
      </c>
      <c r="D5139">
        <f t="shared" si="84"/>
        <v>2012</v>
      </c>
    </row>
    <row r="5140" spans="1:4" x14ac:dyDescent="0.35">
      <c r="A5140" s="3">
        <v>41164</v>
      </c>
      <c r="B5140" s="2">
        <v>1.77</v>
      </c>
      <c r="C5140" s="2">
        <v>2.92</v>
      </c>
      <c r="D5140">
        <f t="shared" si="84"/>
        <v>2012</v>
      </c>
    </row>
    <row r="5141" spans="1:4" x14ac:dyDescent="0.35">
      <c r="A5141" s="3">
        <v>41165</v>
      </c>
      <c r="B5141" s="2">
        <v>1.75</v>
      </c>
      <c r="C5141" s="2">
        <v>2.95</v>
      </c>
      <c r="D5141">
        <f t="shared" si="84"/>
        <v>2012</v>
      </c>
    </row>
    <row r="5142" spans="1:4" x14ac:dyDescent="0.35">
      <c r="A5142" s="3">
        <v>41166</v>
      </c>
      <c r="B5142" s="2">
        <v>1.88</v>
      </c>
      <c r="C5142" s="2">
        <v>3.09</v>
      </c>
      <c r="D5142">
        <f t="shared" si="84"/>
        <v>2012</v>
      </c>
    </row>
    <row r="5143" spans="1:4" x14ac:dyDescent="0.35">
      <c r="A5143" s="3">
        <v>41169</v>
      </c>
      <c r="B5143" s="2">
        <v>1.85</v>
      </c>
      <c r="C5143" s="2">
        <v>3.03</v>
      </c>
      <c r="D5143">
        <f t="shared" si="84"/>
        <v>2012</v>
      </c>
    </row>
    <row r="5144" spans="1:4" x14ac:dyDescent="0.35">
      <c r="A5144" s="3">
        <v>41170</v>
      </c>
      <c r="B5144" s="2">
        <v>1.82</v>
      </c>
      <c r="C5144" s="2">
        <v>3</v>
      </c>
      <c r="D5144">
        <f t="shared" si="84"/>
        <v>2012</v>
      </c>
    </row>
    <row r="5145" spans="1:4" x14ac:dyDescent="0.35">
      <c r="A5145" s="3">
        <v>41171</v>
      </c>
      <c r="B5145" s="2">
        <v>1.79</v>
      </c>
      <c r="C5145" s="2">
        <v>2.97</v>
      </c>
      <c r="D5145">
        <f t="shared" si="84"/>
        <v>2012</v>
      </c>
    </row>
    <row r="5146" spans="1:4" x14ac:dyDescent="0.35">
      <c r="A5146" s="3">
        <v>41172</v>
      </c>
      <c r="B5146" s="2">
        <v>1.8</v>
      </c>
      <c r="C5146" s="2">
        <v>2.96</v>
      </c>
      <c r="D5146">
        <f t="shared" si="84"/>
        <v>2012</v>
      </c>
    </row>
    <row r="5147" spans="1:4" x14ac:dyDescent="0.35">
      <c r="A5147" s="3">
        <v>41173</v>
      </c>
      <c r="B5147" s="2">
        <v>1.77</v>
      </c>
      <c r="C5147" s="2">
        <v>2.95</v>
      </c>
      <c r="D5147">
        <f t="shared" si="84"/>
        <v>2012</v>
      </c>
    </row>
    <row r="5148" spans="1:4" x14ac:dyDescent="0.35">
      <c r="A5148" s="3">
        <v>41176</v>
      </c>
      <c r="B5148" s="2">
        <v>1.74</v>
      </c>
      <c r="C5148" s="2">
        <v>2.91</v>
      </c>
      <c r="D5148">
        <f t="shared" si="84"/>
        <v>2012</v>
      </c>
    </row>
    <row r="5149" spans="1:4" x14ac:dyDescent="0.35">
      <c r="A5149" s="3">
        <v>41177</v>
      </c>
      <c r="B5149" s="2">
        <v>1.7</v>
      </c>
      <c r="C5149" s="2">
        <v>2.86</v>
      </c>
      <c r="D5149">
        <f t="shared" si="84"/>
        <v>2012</v>
      </c>
    </row>
    <row r="5150" spans="1:4" x14ac:dyDescent="0.35">
      <c r="A5150" s="3">
        <v>41178</v>
      </c>
      <c r="B5150" s="2">
        <v>1.64</v>
      </c>
      <c r="C5150" s="2">
        <v>2.79</v>
      </c>
      <c r="D5150">
        <f t="shared" si="84"/>
        <v>2012</v>
      </c>
    </row>
    <row r="5151" spans="1:4" x14ac:dyDescent="0.35">
      <c r="A5151" s="3">
        <v>41179</v>
      </c>
      <c r="B5151" s="2">
        <v>1.66</v>
      </c>
      <c r="C5151" s="2">
        <v>2.83</v>
      </c>
      <c r="D5151">
        <f t="shared" si="84"/>
        <v>2012</v>
      </c>
    </row>
    <row r="5152" spans="1:4" x14ac:dyDescent="0.35">
      <c r="A5152" s="3">
        <v>41180</v>
      </c>
      <c r="B5152" s="2">
        <v>1.65</v>
      </c>
      <c r="C5152" s="2">
        <v>2.82</v>
      </c>
      <c r="D5152">
        <f t="shared" si="84"/>
        <v>2012</v>
      </c>
    </row>
    <row r="5153" spans="1:4" x14ac:dyDescent="0.35">
      <c r="A5153" s="3">
        <v>41183</v>
      </c>
      <c r="B5153" s="2">
        <v>1.64</v>
      </c>
      <c r="C5153" s="2">
        <v>2.81</v>
      </c>
      <c r="D5153">
        <f t="shared" si="84"/>
        <v>2012</v>
      </c>
    </row>
    <row r="5154" spans="1:4" x14ac:dyDescent="0.35">
      <c r="A5154" s="3">
        <v>41184</v>
      </c>
      <c r="B5154" s="2">
        <v>1.64</v>
      </c>
      <c r="C5154" s="2">
        <v>2.81</v>
      </c>
      <c r="D5154">
        <f t="shared" si="84"/>
        <v>2012</v>
      </c>
    </row>
    <row r="5155" spans="1:4" x14ac:dyDescent="0.35">
      <c r="A5155" s="3">
        <v>41185</v>
      </c>
      <c r="B5155" s="2">
        <v>1.64</v>
      </c>
      <c r="C5155" s="2">
        <v>2.82</v>
      </c>
      <c r="D5155">
        <f t="shared" si="84"/>
        <v>2012</v>
      </c>
    </row>
    <row r="5156" spans="1:4" x14ac:dyDescent="0.35">
      <c r="A5156" s="3">
        <v>41186</v>
      </c>
      <c r="B5156" s="2">
        <v>1.7</v>
      </c>
      <c r="C5156" s="2">
        <v>2.89</v>
      </c>
      <c r="D5156">
        <f t="shared" si="84"/>
        <v>2012</v>
      </c>
    </row>
    <row r="5157" spans="1:4" x14ac:dyDescent="0.35">
      <c r="A5157" s="3">
        <v>41187</v>
      </c>
      <c r="B5157" s="2">
        <v>1.75</v>
      </c>
      <c r="C5157" s="2">
        <v>2.96</v>
      </c>
      <c r="D5157">
        <f t="shared" si="84"/>
        <v>2012</v>
      </c>
    </row>
    <row r="5158" spans="1:4" x14ac:dyDescent="0.35">
      <c r="A5158" s="3">
        <v>41190</v>
      </c>
      <c r="B5158" s="2" t="s">
        <v>9</v>
      </c>
      <c r="C5158" s="2" t="s">
        <v>9</v>
      </c>
      <c r="D5158">
        <f t="shared" si="84"/>
        <v>2012</v>
      </c>
    </row>
    <row r="5159" spans="1:4" x14ac:dyDescent="0.35">
      <c r="A5159" s="3">
        <v>41191</v>
      </c>
      <c r="B5159" s="2">
        <v>1.74</v>
      </c>
      <c r="C5159" s="2">
        <v>2.93</v>
      </c>
      <c r="D5159">
        <f t="shared" si="84"/>
        <v>2012</v>
      </c>
    </row>
    <row r="5160" spans="1:4" x14ac:dyDescent="0.35">
      <c r="A5160" s="3">
        <v>41192</v>
      </c>
      <c r="B5160" s="2">
        <v>1.72</v>
      </c>
      <c r="C5160" s="2">
        <v>2.89</v>
      </c>
      <c r="D5160">
        <f t="shared" si="84"/>
        <v>2012</v>
      </c>
    </row>
    <row r="5161" spans="1:4" x14ac:dyDescent="0.35">
      <c r="A5161" s="3">
        <v>41193</v>
      </c>
      <c r="B5161" s="2">
        <v>1.7</v>
      </c>
      <c r="C5161" s="2">
        <v>2.86</v>
      </c>
      <c r="D5161">
        <f t="shared" si="84"/>
        <v>2012</v>
      </c>
    </row>
    <row r="5162" spans="1:4" x14ac:dyDescent="0.35">
      <c r="A5162" s="3">
        <v>41194</v>
      </c>
      <c r="B5162" s="2">
        <v>1.69</v>
      </c>
      <c r="C5162" s="2">
        <v>2.83</v>
      </c>
      <c r="D5162">
        <f t="shared" si="84"/>
        <v>2012</v>
      </c>
    </row>
    <row r="5163" spans="1:4" x14ac:dyDescent="0.35">
      <c r="A5163" s="3">
        <v>41197</v>
      </c>
      <c r="B5163" s="2">
        <v>1.7</v>
      </c>
      <c r="C5163" s="2">
        <v>2.85</v>
      </c>
      <c r="D5163">
        <f t="shared" si="84"/>
        <v>2012</v>
      </c>
    </row>
    <row r="5164" spans="1:4" x14ac:dyDescent="0.35">
      <c r="A5164" s="3">
        <v>41198</v>
      </c>
      <c r="B5164" s="2">
        <v>1.75</v>
      </c>
      <c r="C5164" s="2">
        <v>2.91</v>
      </c>
      <c r="D5164">
        <f t="shared" si="84"/>
        <v>2012</v>
      </c>
    </row>
    <row r="5165" spans="1:4" x14ac:dyDescent="0.35">
      <c r="A5165" s="3">
        <v>41199</v>
      </c>
      <c r="B5165" s="2">
        <v>1.83</v>
      </c>
      <c r="C5165" s="2">
        <v>2.98</v>
      </c>
      <c r="D5165">
        <f t="shared" si="84"/>
        <v>2012</v>
      </c>
    </row>
    <row r="5166" spans="1:4" x14ac:dyDescent="0.35">
      <c r="A5166" s="3">
        <v>41200</v>
      </c>
      <c r="B5166" s="2">
        <v>1.86</v>
      </c>
      <c r="C5166" s="2">
        <v>3.02</v>
      </c>
      <c r="D5166">
        <f t="shared" si="84"/>
        <v>2012</v>
      </c>
    </row>
    <row r="5167" spans="1:4" x14ac:dyDescent="0.35">
      <c r="A5167" s="3">
        <v>41201</v>
      </c>
      <c r="B5167" s="2">
        <v>1.79</v>
      </c>
      <c r="C5167" s="2">
        <v>2.94</v>
      </c>
      <c r="D5167">
        <f t="shared" si="84"/>
        <v>2012</v>
      </c>
    </row>
    <row r="5168" spans="1:4" x14ac:dyDescent="0.35">
      <c r="A5168" s="3">
        <v>41204</v>
      </c>
      <c r="B5168" s="2">
        <v>1.83</v>
      </c>
      <c r="C5168" s="2">
        <v>2.95</v>
      </c>
      <c r="D5168">
        <f t="shared" si="84"/>
        <v>2012</v>
      </c>
    </row>
    <row r="5169" spans="1:4" x14ac:dyDescent="0.35">
      <c r="A5169" s="3">
        <v>41205</v>
      </c>
      <c r="B5169" s="2">
        <v>1.79</v>
      </c>
      <c r="C5169" s="2">
        <v>2.91</v>
      </c>
      <c r="D5169">
        <f t="shared" si="84"/>
        <v>2012</v>
      </c>
    </row>
    <row r="5170" spans="1:4" x14ac:dyDescent="0.35">
      <c r="A5170" s="3">
        <v>41206</v>
      </c>
      <c r="B5170" s="2">
        <v>1.8</v>
      </c>
      <c r="C5170" s="2">
        <v>2.93</v>
      </c>
      <c r="D5170">
        <f t="shared" si="84"/>
        <v>2012</v>
      </c>
    </row>
    <row r="5171" spans="1:4" x14ac:dyDescent="0.35">
      <c r="A5171" s="3">
        <v>41207</v>
      </c>
      <c r="B5171" s="2">
        <v>1.86</v>
      </c>
      <c r="C5171" s="2">
        <v>2.98</v>
      </c>
      <c r="D5171">
        <f t="shared" si="84"/>
        <v>2012</v>
      </c>
    </row>
    <row r="5172" spans="1:4" x14ac:dyDescent="0.35">
      <c r="A5172" s="3">
        <v>41208</v>
      </c>
      <c r="B5172" s="2">
        <v>1.78</v>
      </c>
      <c r="C5172" s="2">
        <v>2.92</v>
      </c>
      <c r="D5172">
        <f t="shared" si="84"/>
        <v>2012</v>
      </c>
    </row>
    <row r="5173" spans="1:4" x14ac:dyDescent="0.35">
      <c r="A5173" s="3">
        <v>41211</v>
      </c>
      <c r="B5173" s="2">
        <v>1.74</v>
      </c>
      <c r="C5173" s="2">
        <v>2.87</v>
      </c>
      <c r="D5173">
        <f t="shared" si="84"/>
        <v>2012</v>
      </c>
    </row>
    <row r="5174" spans="1:4" x14ac:dyDescent="0.35">
      <c r="A5174" s="3">
        <v>41212</v>
      </c>
      <c r="B5174" s="2" t="s">
        <v>9</v>
      </c>
      <c r="C5174" s="2" t="s">
        <v>9</v>
      </c>
      <c r="D5174">
        <f t="shared" si="84"/>
        <v>2012</v>
      </c>
    </row>
    <row r="5175" spans="1:4" x14ac:dyDescent="0.35">
      <c r="A5175" s="3">
        <v>41213</v>
      </c>
      <c r="B5175" s="2">
        <v>1.72</v>
      </c>
      <c r="C5175" s="2">
        <v>2.85</v>
      </c>
      <c r="D5175">
        <f t="shared" si="84"/>
        <v>2012</v>
      </c>
    </row>
    <row r="5176" spans="1:4" x14ac:dyDescent="0.35">
      <c r="A5176" s="3">
        <v>41214</v>
      </c>
      <c r="B5176" s="2">
        <v>1.75</v>
      </c>
      <c r="C5176" s="2">
        <v>2.89</v>
      </c>
      <c r="D5176">
        <f t="shared" si="84"/>
        <v>2012</v>
      </c>
    </row>
    <row r="5177" spans="1:4" x14ac:dyDescent="0.35">
      <c r="A5177" s="3">
        <v>41215</v>
      </c>
      <c r="B5177" s="2">
        <v>1.75</v>
      </c>
      <c r="C5177" s="2">
        <v>2.91</v>
      </c>
      <c r="D5177">
        <f t="shared" si="84"/>
        <v>2012</v>
      </c>
    </row>
    <row r="5178" spans="1:4" x14ac:dyDescent="0.35">
      <c r="A5178" s="3">
        <v>41218</v>
      </c>
      <c r="B5178" s="2">
        <v>1.72</v>
      </c>
      <c r="C5178" s="2">
        <v>2.88</v>
      </c>
      <c r="D5178">
        <f t="shared" si="84"/>
        <v>2012</v>
      </c>
    </row>
    <row r="5179" spans="1:4" x14ac:dyDescent="0.35">
      <c r="A5179" s="3">
        <v>41219</v>
      </c>
      <c r="B5179" s="2">
        <v>1.78</v>
      </c>
      <c r="C5179" s="2">
        <v>2.92</v>
      </c>
      <c r="D5179">
        <f t="shared" si="84"/>
        <v>2012</v>
      </c>
    </row>
    <row r="5180" spans="1:4" x14ac:dyDescent="0.35">
      <c r="A5180" s="3">
        <v>41220</v>
      </c>
      <c r="B5180" s="2">
        <v>1.68</v>
      </c>
      <c r="C5180" s="2">
        <v>2.83</v>
      </c>
      <c r="D5180">
        <f t="shared" si="84"/>
        <v>2012</v>
      </c>
    </row>
    <row r="5181" spans="1:4" x14ac:dyDescent="0.35">
      <c r="A5181" s="3">
        <v>41221</v>
      </c>
      <c r="B5181" s="2">
        <v>1.62</v>
      </c>
      <c r="C5181" s="2">
        <v>2.77</v>
      </c>
      <c r="D5181">
        <f t="shared" si="84"/>
        <v>2012</v>
      </c>
    </row>
    <row r="5182" spans="1:4" x14ac:dyDescent="0.35">
      <c r="A5182" s="3">
        <v>41222</v>
      </c>
      <c r="B5182" s="2">
        <v>1.61</v>
      </c>
      <c r="C5182" s="2">
        <v>2.75</v>
      </c>
      <c r="D5182">
        <f t="shared" si="84"/>
        <v>2012</v>
      </c>
    </row>
    <row r="5183" spans="1:4" x14ac:dyDescent="0.35">
      <c r="A5183" s="3">
        <v>41225</v>
      </c>
      <c r="B5183" s="2" t="s">
        <v>9</v>
      </c>
      <c r="C5183" s="2" t="s">
        <v>9</v>
      </c>
      <c r="D5183">
        <f t="shared" si="84"/>
        <v>2012</v>
      </c>
    </row>
    <row r="5184" spans="1:4" x14ac:dyDescent="0.35">
      <c r="A5184" s="3">
        <v>41226</v>
      </c>
      <c r="B5184" s="2">
        <v>1.59</v>
      </c>
      <c r="C5184" s="2">
        <v>2.72</v>
      </c>
      <c r="D5184">
        <f t="shared" si="84"/>
        <v>2012</v>
      </c>
    </row>
    <row r="5185" spans="1:4" x14ac:dyDescent="0.35">
      <c r="A5185" s="3">
        <v>41227</v>
      </c>
      <c r="B5185" s="2">
        <v>1.59</v>
      </c>
      <c r="C5185" s="2">
        <v>2.73</v>
      </c>
      <c r="D5185">
        <f t="shared" si="84"/>
        <v>2012</v>
      </c>
    </row>
    <row r="5186" spans="1:4" x14ac:dyDescent="0.35">
      <c r="A5186" s="3">
        <v>41228</v>
      </c>
      <c r="B5186" s="2">
        <v>1.58</v>
      </c>
      <c r="C5186" s="2">
        <v>2.72</v>
      </c>
      <c r="D5186">
        <f t="shared" si="84"/>
        <v>2012</v>
      </c>
    </row>
    <row r="5187" spans="1:4" x14ac:dyDescent="0.35">
      <c r="A5187" s="3">
        <v>41229</v>
      </c>
      <c r="B5187" s="2">
        <v>1.58</v>
      </c>
      <c r="C5187" s="2">
        <v>2.73</v>
      </c>
      <c r="D5187">
        <f t="shared" si="84"/>
        <v>2012</v>
      </c>
    </row>
    <row r="5188" spans="1:4" x14ac:dyDescent="0.35">
      <c r="A5188" s="3">
        <v>41232</v>
      </c>
      <c r="B5188" s="2">
        <v>1.61</v>
      </c>
      <c r="C5188" s="2">
        <v>2.76</v>
      </c>
      <c r="D5188">
        <f t="shared" ref="D5188:D5251" si="85">YEAR(A5188)</f>
        <v>2012</v>
      </c>
    </row>
    <row r="5189" spans="1:4" x14ac:dyDescent="0.35">
      <c r="A5189" s="3">
        <v>41233</v>
      </c>
      <c r="B5189" s="2">
        <v>1.66</v>
      </c>
      <c r="C5189" s="2">
        <v>2.82</v>
      </c>
      <c r="D5189">
        <f t="shared" si="85"/>
        <v>2012</v>
      </c>
    </row>
    <row r="5190" spans="1:4" x14ac:dyDescent="0.35">
      <c r="A5190" s="3">
        <v>41234</v>
      </c>
      <c r="B5190" s="2">
        <v>1.69</v>
      </c>
      <c r="C5190" s="2">
        <v>2.83</v>
      </c>
      <c r="D5190">
        <f t="shared" si="85"/>
        <v>2012</v>
      </c>
    </row>
    <row r="5191" spans="1:4" x14ac:dyDescent="0.35">
      <c r="A5191" s="3">
        <v>41235</v>
      </c>
      <c r="B5191" s="2" t="s">
        <v>9</v>
      </c>
      <c r="C5191" s="2" t="s">
        <v>9</v>
      </c>
      <c r="D5191">
        <f t="shared" si="85"/>
        <v>2012</v>
      </c>
    </row>
    <row r="5192" spans="1:4" x14ac:dyDescent="0.35">
      <c r="A5192" s="3">
        <v>41236</v>
      </c>
      <c r="B5192" s="2">
        <v>1.7</v>
      </c>
      <c r="C5192" s="2">
        <v>2.83</v>
      </c>
      <c r="D5192">
        <f t="shared" si="85"/>
        <v>2012</v>
      </c>
    </row>
    <row r="5193" spans="1:4" x14ac:dyDescent="0.35">
      <c r="A5193" s="3">
        <v>41239</v>
      </c>
      <c r="B5193" s="2">
        <v>1.66</v>
      </c>
      <c r="C5193" s="2">
        <v>2.8</v>
      </c>
      <c r="D5193">
        <f t="shared" si="85"/>
        <v>2012</v>
      </c>
    </row>
    <row r="5194" spans="1:4" x14ac:dyDescent="0.35">
      <c r="A5194" s="3">
        <v>41240</v>
      </c>
      <c r="B5194" s="2">
        <v>1.64</v>
      </c>
      <c r="C5194" s="2">
        <v>2.79</v>
      </c>
      <c r="D5194">
        <f t="shared" si="85"/>
        <v>2012</v>
      </c>
    </row>
    <row r="5195" spans="1:4" x14ac:dyDescent="0.35">
      <c r="A5195" s="3">
        <v>41241</v>
      </c>
      <c r="B5195" s="2">
        <v>1.63</v>
      </c>
      <c r="C5195" s="2">
        <v>2.79</v>
      </c>
      <c r="D5195">
        <f t="shared" si="85"/>
        <v>2012</v>
      </c>
    </row>
    <row r="5196" spans="1:4" x14ac:dyDescent="0.35">
      <c r="A5196" s="3">
        <v>41242</v>
      </c>
      <c r="B5196" s="2">
        <v>1.62</v>
      </c>
      <c r="C5196" s="2">
        <v>2.79</v>
      </c>
      <c r="D5196">
        <f t="shared" si="85"/>
        <v>2012</v>
      </c>
    </row>
    <row r="5197" spans="1:4" x14ac:dyDescent="0.35">
      <c r="A5197" s="3">
        <v>41243</v>
      </c>
      <c r="B5197" s="2">
        <v>1.62</v>
      </c>
      <c r="C5197" s="2">
        <v>2.81</v>
      </c>
      <c r="D5197">
        <f t="shared" si="85"/>
        <v>2012</v>
      </c>
    </row>
    <row r="5198" spans="1:4" x14ac:dyDescent="0.35">
      <c r="A5198" s="3">
        <v>41246</v>
      </c>
      <c r="B5198" s="2">
        <v>1.63</v>
      </c>
      <c r="C5198" s="2">
        <v>2.8</v>
      </c>
      <c r="D5198">
        <f t="shared" si="85"/>
        <v>2012</v>
      </c>
    </row>
    <row r="5199" spans="1:4" x14ac:dyDescent="0.35">
      <c r="A5199" s="3">
        <v>41247</v>
      </c>
      <c r="B5199" s="2">
        <v>1.62</v>
      </c>
      <c r="C5199" s="2">
        <v>2.78</v>
      </c>
      <c r="D5199">
        <f t="shared" si="85"/>
        <v>2012</v>
      </c>
    </row>
    <row r="5200" spans="1:4" x14ac:dyDescent="0.35">
      <c r="A5200" s="3">
        <v>41248</v>
      </c>
      <c r="B5200" s="2">
        <v>1.6</v>
      </c>
      <c r="C5200" s="2">
        <v>2.78</v>
      </c>
      <c r="D5200">
        <f t="shared" si="85"/>
        <v>2012</v>
      </c>
    </row>
    <row r="5201" spans="1:4" x14ac:dyDescent="0.35">
      <c r="A5201" s="3">
        <v>41249</v>
      </c>
      <c r="B5201" s="2">
        <v>1.59</v>
      </c>
      <c r="C5201" s="2">
        <v>2.76</v>
      </c>
      <c r="D5201">
        <f t="shared" si="85"/>
        <v>2012</v>
      </c>
    </row>
    <row r="5202" spans="1:4" x14ac:dyDescent="0.35">
      <c r="A5202" s="3">
        <v>41250</v>
      </c>
      <c r="B5202" s="2">
        <v>1.64</v>
      </c>
      <c r="C5202" s="2">
        <v>2.81</v>
      </c>
      <c r="D5202">
        <f t="shared" si="85"/>
        <v>2012</v>
      </c>
    </row>
    <row r="5203" spans="1:4" x14ac:dyDescent="0.35">
      <c r="A5203" s="3">
        <v>41253</v>
      </c>
      <c r="B5203" s="2">
        <v>1.63</v>
      </c>
      <c r="C5203" s="2">
        <v>2.8</v>
      </c>
      <c r="D5203">
        <f t="shared" si="85"/>
        <v>2012</v>
      </c>
    </row>
    <row r="5204" spans="1:4" x14ac:dyDescent="0.35">
      <c r="A5204" s="3">
        <v>41254</v>
      </c>
      <c r="B5204" s="2">
        <v>1.66</v>
      </c>
      <c r="C5204" s="2">
        <v>2.83</v>
      </c>
      <c r="D5204">
        <f t="shared" si="85"/>
        <v>2012</v>
      </c>
    </row>
    <row r="5205" spans="1:4" x14ac:dyDescent="0.35">
      <c r="A5205" s="3">
        <v>41255</v>
      </c>
      <c r="B5205" s="2">
        <v>1.72</v>
      </c>
      <c r="C5205" s="2">
        <v>2.9</v>
      </c>
      <c r="D5205">
        <f t="shared" si="85"/>
        <v>2012</v>
      </c>
    </row>
    <row r="5206" spans="1:4" x14ac:dyDescent="0.35">
      <c r="A5206" s="3">
        <v>41256</v>
      </c>
      <c r="B5206" s="2">
        <v>1.74</v>
      </c>
      <c r="C5206" s="2">
        <v>2.9</v>
      </c>
      <c r="D5206">
        <f t="shared" si="85"/>
        <v>2012</v>
      </c>
    </row>
    <row r="5207" spans="1:4" x14ac:dyDescent="0.35">
      <c r="A5207" s="3">
        <v>41257</v>
      </c>
      <c r="B5207" s="2">
        <v>1.72</v>
      </c>
      <c r="C5207" s="2">
        <v>2.87</v>
      </c>
      <c r="D5207">
        <f t="shared" si="85"/>
        <v>2012</v>
      </c>
    </row>
    <row r="5208" spans="1:4" x14ac:dyDescent="0.35">
      <c r="A5208" s="3">
        <v>41260</v>
      </c>
      <c r="B5208" s="2">
        <v>1.78</v>
      </c>
      <c r="C5208" s="2">
        <v>2.94</v>
      </c>
      <c r="D5208">
        <f t="shared" si="85"/>
        <v>2012</v>
      </c>
    </row>
    <row r="5209" spans="1:4" x14ac:dyDescent="0.35">
      <c r="A5209" s="3">
        <v>41261</v>
      </c>
      <c r="B5209" s="2">
        <v>1.84</v>
      </c>
      <c r="C5209" s="2">
        <v>3</v>
      </c>
      <c r="D5209">
        <f t="shared" si="85"/>
        <v>2012</v>
      </c>
    </row>
    <row r="5210" spans="1:4" x14ac:dyDescent="0.35">
      <c r="A5210" s="3">
        <v>41262</v>
      </c>
      <c r="B5210" s="2">
        <v>1.82</v>
      </c>
      <c r="C5210" s="2">
        <v>2.99</v>
      </c>
      <c r="D5210">
        <f t="shared" si="85"/>
        <v>2012</v>
      </c>
    </row>
    <row r="5211" spans="1:4" x14ac:dyDescent="0.35">
      <c r="A5211" s="3">
        <v>41263</v>
      </c>
      <c r="B5211" s="2">
        <v>1.81</v>
      </c>
      <c r="C5211" s="2">
        <v>2.98</v>
      </c>
      <c r="D5211">
        <f t="shared" si="85"/>
        <v>2012</v>
      </c>
    </row>
    <row r="5212" spans="1:4" x14ac:dyDescent="0.35">
      <c r="A5212" s="3">
        <v>41264</v>
      </c>
      <c r="B5212" s="2">
        <v>1.77</v>
      </c>
      <c r="C5212" s="2">
        <v>2.93</v>
      </c>
      <c r="D5212">
        <f t="shared" si="85"/>
        <v>2012</v>
      </c>
    </row>
    <row r="5213" spans="1:4" x14ac:dyDescent="0.35">
      <c r="A5213" s="3">
        <v>41267</v>
      </c>
      <c r="B5213" s="2">
        <v>1.79</v>
      </c>
      <c r="C5213" s="2">
        <v>2.94</v>
      </c>
      <c r="D5213">
        <f t="shared" si="85"/>
        <v>2012</v>
      </c>
    </row>
    <row r="5214" spans="1:4" x14ac:dyDescent="0.35">
      <c r="A5214" s="3">
        <v>41268</v>
      </c>
      <c r="B5214" s="2" t="s">
        <v>9</v>
      </c>
      <c r="C5214" s="2" t="s">
        <v>9</v>
      </c>
      <c r="D5214">
        <f t="shared" si="85"/>
        <v>2012</v>
      </c>
    </row>
    <row r="5215" spans="1:4" x14ac:dyDescent="0.35">
      <c r="A5215" s="3">
        <v>41269</v>
      </c>
      <c r="B5215" s="2">
        <v>1.77</v>
      </c>
      <c r="C5215" s="2">
        <v>2.94</v>
      </c>
      <c r="D5215">
        <f t="shared" si="85"/>
        <v>2012</v>
      </c>
    </row>
    <row r="5216" spans="1:4" x14ac:dyDescent="0.35">
      <c r="A5216" s="3">
        <v>41270</v>
      </c>
      <c r="B5216" s="2">
        <v>1.74</v>
      </c>
      <c r="C5216" s="2">
        <v>2.89</v>
      </c>
      <c r="D5216">
        <f t="shared" si="85"/>
        <v>2012</v>
      </c>
    </row>
    <row r="5217" spans="1:4" x14ac:dyDescent="0.35">
      <c r="A5217" s="3">
        <v>41271</v>
      </c>
      <c r="B5217" s="2">
        <v>1.73</v>
      </c>
      <c r="C5217" s="2">
        <v>2.88</v>
      </c>
      <c r="D5217">
        <f t="shared" si="85"/>
        <v>2012</v>
      </c>
    </row>
    <row r="5218" spans="1:4" x14ac:dyDescent="0.35">
      <c r="A5218" s="3">
        <v>41274</v>
      </c>
      <c r="B5218" s="2">
        <v>1.78</v>
      </c>
      <c r="C5218" s="2">
        <v>2.95</v>
      </c>
      <c r="D5218">
        <f t="shared" si="85"/>
        <v>2012</v>
      </c>
    </row>
    <row r="5219" spans="1:4" x14ac:dyDescent="0.35">
      <c r="A5219" s="3">
        <v>41275</v>
      </c>
      <c r="B5219" s="2" t="s">
        <v>9</v>
      </c>
      <c r="C5219" s="2" t="s">
        <v>9</v>
      </c>
      <c r="D5219">
        <f t="shared" si="85"/>
        <v>2013</v>
      </c>
    </row>
    <row r="5220" spans="1:4" x14ac:dyDescent="0.35">
      <c r="A5220" s="3">
        <v>41276</v>
      </c>
      <c r="B5220" s="2">
        <v>1.86</v>
      </c>
      <c r="C5220" s="2">
        <v>3.04</v>
      </c>
      <c r="D5220">
        <f t="shared" si="85"/>
        <v>2013</v>
      </c>
    </row>
    <row r="5221" spans="1:4" x14ac:dyDescent="0.35">
      <c r="A5221" s="3">
        <v>41277</v>
      </c>
      <c r="B5221" s="2">
        <v>1.92</v>
      </c>
      <c r="C5221" s="2">
        <v>3.12</v>
      </c>
      <c r="D5221">
        <f t="shared" si="85"/>
        <v>2013</v>
      </c>
    </row>
    <row r="5222" spans="1:4" x14ac:dyDescent="0.35">
      <c r="A5222" s="3">
        <v>41278</v>
      </c>
      <c r="B5222" s="2">
        <v>1.93</v>
      </c>
      <c r="C5222" s="2">
        <v>3.1</v>
      </c>
      <c r="D5222">
        <f t="shared" si="85"/>
        <v>2013</v>
      </c>
    </row>
    <row r="5223" spans="1:4" x14ac:dyDescent="0.35">
      <c r="A5223" s="3">
        <v>41281</v>
      </c>
      <c r="B5223" s="2">
        <v>1.92</v>
      </c>
      <c r="C5223" s="2">
        <v>3.1</v>
      </c>
      <c r="D5223">
        <f t="shared" si="85"/>
        <v>2013</v>
      </c>
    </row>
    <row r="5224" spans="1:4" x14ac:dyDescent="0.35">
      <c r="A5224" s="3">
        <v>41282</v>
      </c>
      <c r="B5224" s="2">
        <v>1.89</v>
      </c>
      <c r="C5224" s="2">
        <v>3.06</v>
      </c>
      <c r="D5224">
        <f t="shared" si="85"/>
        <v>2013</v>
      </c>
    </row>
    <row r="5225" spans="1:4" x14ac:dyDescent="0.35">
      <c r="A5225" s="3">
        <v>41283</v>
      </c>
      <c r="B5225" s="2">
        <v>1.88</v>
      </c>
      <c r="C5225" s="2">
        <v>3.06</v>
      </c>
      <c r="D5225">
        <f t="shared" si="85"/>
        <v>2013</v>
      </c>
    </row>
    <row r="5226" spans="1:4" x14ac:dyDescent="0.35">
      <c r="A5226" s="3">
        <v>41284</v>
      </c>
      <c r="B5226" s="2">
        <v>1.91</v>
      </c>
      <c r="C5226" s="2">
        <v>3.08</v>
      </c>
      <c r="D5226">
        <f t="shared" si="85"/>
        <v>2013</v>
      </c>
    </row>
    <row r="5227" spans="1:4" x14ac:dyDescent="0.35">
      <c r="A5227" s="3">
        <v>41285</v>
      </c>
      <c r="B5227" s="2">
        <v>1.89</v>
      </c>
      <c r="C5227" s="2">
        <v>3.05</v>
      </c>
      <c r="D5227">
        <f t="shared" si="85"/>
        <v>2013</v>
      </c>
    </row>
    <row r="5228" spans="1:4" x14ac:dyDescent="0.35">
      <c r="A5228" s="3">
        <v>41288</v>
      </c>
      <c r="B5228" s="2">
        <v>1.89</v>
      </c>
      <c r="C5228" s="2">
        <v>3.05</v>
      </c>
      <c r="D5228">
        <f t="shared" si="85"/>
        <v>2013</v>
      </c>
    </row>
    <row r="5229" spans="1:4" x14ac:dyDescent="0.35">
      <c r="A5229" s="3">
        <v>41289</v>
      </c>
      <c r="B5229" s="2">
        <v>1.86</v>
      </c>
      <c r="C5229" s="2">
        <v>3.02</v>
      </c>
      <c r="D5229">
        <f t="shared" si="85"/>
        <v>2013</v>
      </c>
    </row>
    <row r="5230" spans="1:4" x14ac:dyDescent="0.35">
      <c r="A5230" s="3">
        <v>41290</v>
      </c>
      <c r="B5230" s="2">
        <v>1.84</v>
      </c>
      <c r="C5230" s="2">
        <v>3.01</v>
      </c>
      <c r="D5230">
        <f t="shared" si="85"/>
        <v>2013</v>
      </c>
    </row>
    <row r="5231" spans="1:4" x14ac:dyDescent="0.35">
      <c r="A5231" s="3">
        <v>41291</v>
      </c>
      <c r="B5231" s="2">
        <v>1.89</v>
      </c>
      <c r="C5231" s="2">
        <v>3.06</v>
      </c>
      <c r="D5231">
        <f t="shared" si="85"/>
        <v>2013</v>
      </c>
    </row>
    <row r="5232" spans="1:4" x14ac:dyDescent="0.35">
      <c r="A5232" s="3">
        <v>41292</v>
      </c>
      <c r="B5232" s="2">
        <v>1.87</v>
      </c>
      <c r="C5232" s="2">
        <v>3.03</v>
      </c>
      <c r="D5232">
        <f t="shared" si="85"/>
        <v>2013</v>
      </c>
    </row>
    <row r="5233" spans="1:4" x14ac:dyDescent="0.35">
      <c r="A5233" s="3">
        <v>41295</v>
      </c>
      <c r="B5233" s="2" t="s">
        <v>9</v>
      </c>
      <c r="C5233" s="2" t="s">
        <v>9</v>
      </c>
      <c r="D5233">
        <f t="shared" si="85"/>
        <v>2013</v>
      </c>
    </row>
    <row r="5234" spans="1:4" x14ac:dyDescent="0.35">
      <c r="A5234" s="3">
        <v>41296</v>
      </c>
      <c r="B5234" s="2">
        <v>1.86</v>
      </c>
      <c r="C5234" s="2">
        <v>3.02</v>
      </c>
      <c r="D5234">
        <f t="shared" si="85"/>
        <v>2013</v>
      </c>
    </row>
    <row r="5235" spans="1:4" x14ac:dyDescent="0.35">
      <c r="A5235" s="3">
        <v>41297</v>
      </c>
      <c r="B5235" s="2">
        <v>1.86</v>
      </c>
      <c r="C5235" s="2">
        <v>3.02</v>
      </c>
      <c r="D5235">
        <f t="shared" si="85"/>
        <v>2013</v>
      </c>
    </row>
    <row r="5236" spans="1:4" x14ac:dyDescent="0.35">
      <c r="A5236" s="3">
        <v>41298</v>
      </c>
      <c r="B5236" s="2">
        <v>1.88</v>
      </c>
      <c r="C5236" s="2">
        <v>3.04</v>
      </c>
      <c r="D5236">
        <f t="shared" si="85"/>
        <v>2013</v>
      </c>
    </row>
    <row r="5237" spans="1:4" x14ac:dyDescent="0.35">
      <c r="A5237" s="3">
        <v>41299</v>
      </c>
      <c r="B5237" s="2">
        <v>1.98</v>
      </c>
      <c r="C5237" s="2">
        <v>3.14</v>
      </c>
      <c r="D5237">
        <f t="shared" si="85"/>
        <v>2013</v>
      </c>
    </row>
    <row r="5238" spans="1:4" x14ac:dyDescent="0.35">
      <c r="A5238" s="3">
        <v>41302</v>
      </c>
      <c r="B5238" s="2">
        <v>2</v>
      </c>
      <c r="C5238" s="2">
        <v>3.15</v>
      </c>
      <c r="D5238">
        <f t="shared" si="85"/>
        <v>2013</v>
      </c>
    </row>
    <row r="5239" spans="1:4" x14ac:dyDescent="0.35">
      <c r="A5239" s="3">
        <v>41303</v>
      </c>
      <c r="B5239" s="2">
        <v>2.0299999999999998</v>
      </c>
      <c r="C5239" s="2">
        <v>3.18</v>
      </c>
      <c r="D5239">
        <f t="shared" si="85"/>
        <v>2013</v>
      </c>
    </row>
    <row r="5240" spans="1:4" x14ac:dyDescent="0.35">
      <c r="A5240" s="3">
        <v>41304</v>
      </c>
      <c r="B5240" s="2">
        <v>2.0299999999999998</v>
      </c>
      <c r="C5240" s="2">
        <v>3.19</v>
      </c>
      <c r="D5240">
        <f t="shared" si="85"/>
        <v>2013</v>
      </c>
    </row>
    <row r="5241" spans="1:4" x14ac:dyDescent="0.35">
      <c r="A5241" s="3">
        <v>41305</v>
      </c>
      <c r="B5241" s="2">
        <v>2.02</v>
      </c>
      <c r="C5241" s="2">
        <v>3.17</v>
      </c>
      <c r="D5241">
        <f t="shared" si="85"/>
        <v>2013</v>
      </c>
    </row>
    <row r="5242" spans="1:4" x14ac:dyDescent="0.35">
      <c r="A5242" s="3">
        <v>41306</v>
      </c>
      <c r="B5242" s="2">
        <v>2.04</v>
      </c>
      <c r="C5242" s="2">
        <v>3.21</v>
      </c>
      <c r="D5242">
        <f t="shared" si="85"/>
        <v>2013</v>
      </c>
    </row>
    <row r="5243" spans="1:4" x14ac:dyDescent="0.35">
      <c r="A5243" s="3">
        <v>41309</v>
      </c>
      <c r="B5243" s="2">
        <v>2</v>
      </c>
      <c r="C5243" s="2">
        <v>3.17</v>
      </c>
      <c r="D5243">
        <f t="shared" si="85"/>
        <v>2013</v>
      </c>
    </row>
    <row r="5244" spans="1:4" x14ac:dyDescent="0.35">
      <c r="A5244" s="3">
        <v>41310</v>
      </c>
      <c r="B5244" s="2">
        <v>2.04</v>
      </c>
      <c r="C5244" s="2">
        <v>3.21</v>
      </c>
      <c r="D5244">
        <f t="shared" si="85"/>
        <v>2013</v>
      </c>
    </row>
    <row r="5245" spans="1:4" x14ac:dyDescent="0.35">
      <c r="A5245" s="3">
        <v>41311</v>
      </c>
      <c r="B5245" s="2">
        <v>2</v>
      </c>
      <c r="C5245" s="2">
        <v>3.18</v>
      </c>
      <c r="D5245">
        <f t="shared" si="85"/>
        <v>2013</v>
      </c>
    </row>
    <row r="5246" spans="1:4" x14ac:dyDescent="0.35">
      <c r="A5246" s="3">
        <v>41312</v>
      </c>
      <c r="B5246" s="2">
        <v>1.99</v>
      </c>
      <c r="C5246" s="2">
        <v>3.17</v>
      </c>
      <c r="D5246">
        <f t="shared" si="85"/>
        <v>2013</v>
      </c>
    </row>
    <row r="5247" spans="1:4" x14ac:dyDescent="0.35">
      <c r="A5247" s="3">
        <v>41313</v>
      </c>
      <c r="B5247" s="2">
        <v>1.99</v>
      </c>
      <c r="C5247" s="2">
        <v>3.17</v>
      </c>
      <c r="D5247">
        <f t="shared" si="85"/>
        <v>2013</v>
      </c>
    </row>
    <row r="5248" spans="1:4" x14ac:dyDescent="0.35">
      <c r="A5248" s="3">
        <v>41316</v>
      </c>
      <c r="B5248" s="2">
        <v>1.99</v>
      </c>
      <c r="C5248" s="2">
        <v>3.16</v>
      </c>
      <c r="D5248">
        <f t="shared" si="85"/>
        <v>2013</v>
      </c>
    </row>
    <row r="5249" spans="1:4" x14ac:dyDescent="0.35">
      <c r="A5249" s="3">
        <v>41317</v>
      </c>
      <c r="B5249" s="2">
        <v>2.02</v>
      </c>
      <c r="C5249" s="2">
        <v>3.19</v>
      </c>
      <c r="D5249">
        <f t="shared" si="85"/>
        <v>2013</v>
      </c>
    </row>
    <row r="5250" spans="1:4" x14ac:dyDescent="0.35">
      <c r="A5250" s="3">
        <v>41318</v>
      </c>
      <c r="B5250" s="2">
        <v>2.0499999999999998</v>
      </c>
      <c r="C5250" s="2">
        <v>3.23</v>
      </c>
      <c r="D5250">
        <f t="shared" si="85"/>
        <v>2013</v>
      </c>
    </row>
    <row r="5251" spans="1:4" x14ac:dyDescent="0.35">
      <c r="A5251" s="3">
        <v>41319</v>
      </c>
      <c r="B5251" s="2">
        <v>2</v>
      </c>
      <c r="C5251" s="2">
        <v>3.17</v>
      </c>
      <c r="D5251">
        <f t="shared" si="85"/>
        <v>2013</v>
      </c>
    </row>
    <row r="5252" spans="1:4" x14ac:dyDescent="0.35">
      <c r="A5252" s="3">
        <v>41320</v>
      </c>
      <c r="B5252" s="2">
        <v>2.0099999999999998</v>
      </c>
      <c r="C5252" s="2">
        <v>3.18</v>
      </c>
      <c r="D5252">
        <f t="shared" ref="D5252:D5315" si="86">YEAR(A5252)</f>
        <v>2013</v>
      </c>
    </row>
    <row r="5253" spans="1:4" x14ac:dyDescent="0.35">
      <c r="A5253" s="3">
        <v>41323</v>
      </c>
      <c r="B5253" s="2" t="s">
        <v>9</v>
      </c>
      <c r="C5253" s="2" t="s">
        <v>9</v>
      </c>
      <c r="D5253">
        <f t="shared" si="86"/>
        <v>2013</v>
      </c>
    </row>
    <row r="5254" spans="1:4" x14ac:dyDescent="0.35">
      <c r="A5254" s="3">
        <v>41324</v>
      </c>
      <c r="B5254" s="2">
        <v>2.0299999999999998</v>
      </c>
      <c r="C5254" s="2">
        <v>3.21</v>
      </c>
      <c r="D5254">
        <f t="shared" si="86"/>
        <v>2013</v>
      </c>
    </row>
    <row r="5255" spans="1:4" x14ac:dyDescent="0.35">
      <c r="A5255" s="3">
        <v>41325</v>
      </c>
      <c r="B5255" s="2">
        <v>2.02</v>
      </c>
      <c r="C5255" s="2">
        <v>3.2</v>
      </c>
      <c r="D5255">
        <f t="shared" si="86"/>
        <v>2013</v>
      </c>
    </row>
    <row r="5256" spans="1:4" x14ac:dyDescent="0.35">
      <c r="A5256" s="3">
        <v>41326</v>
      </c>
      <c r="B5256" s="2">
        <v>1.99</v>
      </c>
      <c r="C5256" s="2">
        <v>3.17</v>
      </c>
      <c r="D5256">
        <f t="shared" si="86"/>
        <v>2013</v>
      </c>
    </row>
    <row r="5257" spans="1:4" x14ac:dyDescent="0.35">
      <c r="A5257" s="3">
        <v>41327</v>
      </c>
      <c r="B5257" s="2">
        <v>1.97</v>
      </c>
      <c r="C5257" s="2">
        <v>3.15</v>
      </c>
      <c r="D5257">
        <f t="shared" si="86"/>
        <v>2013</v>
      </c>
    </row>
    <row r="5258" spans="1:4" x14ac:dyDescent="0.35">
      <c r="A5258" s="3">
        <v>41330</v>
      </c>
      <c r="B5258" s="2">
        <v>1.88</v>
      </c>
      <c r="C5258" s="2">
        <v>3.08</v>
      </c>
      <c r="D5258">
        <f t="shared" si="86"/>
        <v>2013</v>
      </c>
    </row>
    <row r="5259" spans="1:4" x14ac:dyDescent="0.35">
      <c r="A5259" s="3">
        <v>41331</v>
      </c>
      <c r="B5259" s="2">
        <v>1.88</v>
      </c>
      <c r="C5259" s="2">
        <v>3.08</v>
      </c>
      <c r="D5259">
        <f t="shared" si="86"/>
        <v>2013</v>
      </c>
    </row>
    <row r="5260" spans="1:4" x14ac:dyDescent="0.35">
      <c r="A5260" s="3">
        <v>41332</v>
      </c>
      <c r="B5260" s="2">
        <v>1.91</v>
      </c>
      <c r="C5260" s="2">
        <v>3.11</v>
      </c>
      <c r="D5260">
        <f t="shared" si="86"/>
        <v>2013</v>
      </c>
    </row>
    <row r="5261" spans="1:4" x14ac:dyDescent="0.35">
      <c r="A5261" s="3">
        <v>41333</v>
      </c>
      <c r="B5261" s="2">
        <v>1.89</v>
      </c>
      <c r="C5261" s="2">
        <v>3.1</v>
      </c>
      <c r="D5261">
        <f t="shared" si="86"/>
        <v>2013</v>
      </c>
    </row>
    <row r="5262" spans="1:4" x14ac:dyDescent="0.35">
      <c r="A5262" s="3">
        <v>41334</v>
      </c>
      <c r="B5262" s="2">
        <v>1.86</v>
      </c>
      <c r="C5262" s="2">
        <v>3.06</v>
      </c>
      <c r="D5262">
        <f t="shared" si="86"/>
        <v>2013</v>
      </c>
    </row>
    <row r="5263" spans="1:4" x14ac:dyDescent="0.35">
      <c r="A5263" s="3">
        <v>41337</v>
      </c>
      <c r="B5263" s="2">
        <v>1.88</v>
      </c>
      <c r="C5263" s="2">
        <v>3.08</v>
      </c>
      <c r="D5263">
        <f t="shared" si="86"/>
        <v>2013</v>
      </c>
    </row>
    <row r="5264" spans="1:4" x14ac:dyDescent="0.35">
      <c r="A5264" s="3">
        <v>41338</v>
      </c>
      <c r="B5264" s="2">
        <v>1.9</v>
      </c>
      <c r="C5264" s="2">
        <v>3.1</v>
      </c>
      <c r="D5264">
        <f t="shared" si="86"/>
        <v>2013</v>
      </c>
    </row>
    <row r="5265" spans="1:4" x14ac:dyDescent="0.35">
      <c r="A5265" s="3">
        <v>41339</v>
      </c>
      <c r="B5265" s="2">
        <v>1.95</v>
      </c>
      <c r="C5265" s="2">
        <v>3.15</v>
      </c>
      <c r="D5265">
        <f t="shared" si="86"/>
        <v>2013</v>
      </c>
    </row>
    <row r="5266" spans="1:4" x14ac:dyDescent="0.35">
      <c r="A5266" s="3">
        <v>41340</v>
      </c>
      <c r="B5266" s="2">
        <v>2</v>
      </c>
      <c r="C5266" s="2">
        <v>3.2</v>
      </c>
      <c r="D5266">
        <f t="shared" si="86"/>
        <v>2013</v>
      </c>
    </row>
    <row r="5267" spans="1:4" x14ac:dyDescent="0.35">
      <c r="A5267" s="3">
        <v>41341</v>
      </c>
      <c r="B5267" s="2">
        <v>2.06</v>
      </c>
      <c r="C5267" s="2">
        <v>3.25</v>
      </c>
      <c r="D5267">
        <f t="shared" si="86"/>
        <v>2013</v>
      </c>
    </row>
    <row r="5268" spans="1:4" x14ac:dyDescent="0.35">
      <c r="A5268" s="3">
        <v>41344</v>
      </c>
      <c r="B5268" s="2">
        <v>2.0699999999999998</v>
      </c>
      <c r="C5268" s="2">
        <v>3.26</v>
      </c>
      <c r="D5268">
        <f t="shared" si="86"/>
        <v>2013</v>
      </c>
    </row>
    <row r="5269" spans="1:4" x14ac:dyDescent="0.35">
      <c r="A5269" s="3">
        <v>41345</v>
      </c>
      <c r="B5269" s="2">
        <v>2.0299999999999998</v>
      </c>
      <c r="C5269" s="2">
        <v>3.22</v>
      </c>
      <c r="D5269">
        <f t="shared" si="86"/>
        <v>2013</v>
      </c>
    </row>
    <row r="5270" spans="1:4" x14ac:dyDescent="0.35">
      <c r="A5270" s="3">
        <v>41346</v>
      </c>
      <c r="B5270" s="2">
        <v>2.04</v>
      </c>
      <c r="C5270" s="2">
        <v>3.22</v>
      </c>
      <c r="D5270">
        <f t="shared" si="86"/>
        <v>2013</v>
      </c>
    </row>
    <row r="5271" spans="1:4" x14ac:dyDescent="0.35">
      <c r="A5271" s="3">
        <v>41347</v>
      </c>
      <c r="B5271" s="2">
        <v>2.04</v>
      </c>
      <c r="C5271" s="2">
        <v>3.25</v>
      </c>
      <c r="D5271">
        <f t="shared" si="86"/>
        <v>2013</v>
      </c>
    </row>
    <row r="5272" spans="1:4" x14ac:dyDescent="0.35">
      <c r="A5272" s="3">
        <v>41348</v>
      </c>
      <c r="B5272" s="2">
        <v>2.0099999999999998</v>
      </c>
      <c r="C5272" s="2">
        <v>3.22</v>
      </c>
      <c r="D5272">
        <f t="shared" si="86"/>
        <v>2013</v>
      </c>
    </row>
    <row r="5273" spans="1:4" x14ac:dyDescent="0.35">
      <c r="A5273" s="3">
        <v>41351</v>
      </c>
      <c r="B5273" s="2">
        <v>1.96</v>
      </c>
      <c r="C5273" s="2">
        <v>3.18</v>
      </c>
      <c r="D5273">
        <f t="shared" si="86"/>
        <v>2013</v>
      </c>
    </row>
    <row r="5274" spans="1:4" x14ac:dyDescent="0.35">
      <c r="A5274" s="3">
        <v>41352</v>
      </c>
      <c r="B5274" s="2">
        <v>1.92</v>
      </c>
      <c r="C5274" s="2">
        <v>3.13</v>
      </c>
      <c r="D5274">
        <f t="shared" si="86"/>
        <v>2013</v>
      </c>
    </row>
    <row r="5275" spans="1:4" x14ac:dyDescent="0.35">
      <c r="A5275" s="3">
        <v>41353</v>
      </c>
      <c r="B5275" s="2">
        <v>1.96</v>
      </c>
      <c r="C5275" s="2">
        <v>3.19</v>
      </c>
      <c r="D5275">
        <f t="shared" si="86"/>
        <v>2013</v>
      </c>
    </row>
    <row r="5276" spans="1:4" x14ac:dyDescent="0.35">
      <c r="A5276" s="3">
        <v>41354</v>
      </c>
      <c r="B5276" s="2">
        <v>1.95</v>
      </c>
      <c r="C5276" s="2">
        <v>3.15</v>
      </c>
      <c r="D5276">
        <f t="shared" si="86"/>
        <v>2013</v>
      </c>
    </row>
    <row r="5277" spans="1:4" x14ac:dyDescent="0.35">
      <c r="A5277" s="3">
        <v>41355</v>
      </c>
      <c r="B5277" s="2">
        <v>1.93</v>
      </c>
      <c r="C5277" s="2">
        <v>3.13</v>
      </c>
      <c r="D5277">
        <f t="shared" si="86"/>
        <v>2013</v>
      </c>
    </row>
    <row r="5278" spans="1:4" x14ac:dyDescent="0.35">
      <c r="A5278" s="3">
        <v>41358</v>
      </c>
      <c r="B5278" s="2">
        <v>1.93</v>
      </c>
      <c r="C5278" s="2">
        <v>3.14</v>
      </c>
      <c r="D5278">
        <f t="shared" si="86"/>
        <v>2013</v>
      </c>
    </row>
    <row r="5279" spans="1:4" x14ac:dyDescent="0.35">
      <c r="A5279" s="3">
        <v>41359</v>
      </c>
      <c r="B5279" s="2">
        <v>1.92</v>
      </c>
      <c r="C5279" s="2">
        <v>3.13</v>
      </c>
      <c r="D5279">
        <f t="shared" si="86"/>
        <v>2013</v>
      </c>
    </row>
    <row r="5280" spans="1:4" x14ac:dyDescent="0.35">
      <c r="A5280" s="3">
        <v>41360</v>
      </c>
      <c r="B5280" s="2">
        <v>1.87</v>
      </c>
      <c r="C5280" s="2">
        <v>3.09</v>
      </c>
      <c r="D5280">
        <f t="shared" si="86"/>
        <v>2013</v>
      </c>
    </row>
    <row r="5281" spans="1:4" x14ac:dyDescent="0.35">
      <c r="A5281" s="3">
        <v>41361</v>
      </c>
      <c r="B5281" s="2">
        <v>1.87</v>
      </c>
      <c r="C5281" s="2">
        <v>3.1</v>
      </c>
      <c r="D5281">
        <f t="shared" si="86"/>
        <v>2013</v>
      </c>
    </row>
    <row r="5282" spans="1:4" x14ac:dyDescent="0.35">
      <c r="A5282" s="3">
        <v>41362</v>
      </c>
      <c r="B5282" s="2" t="s">
        <v>9</v>
      </c>
      <c r="C5282" s="2" t="s">
        <v>9</v>
      </c>
      <c r="D5282">
        <f t="shared" si="86"/>
        <v>2013</v>
      </c>
    </row>
    <row r="5283" spans="1:4" x14ac:dyDescent="0.35">
      <c r="A5283" s="3">
        <v>41365</v>
      </c>
      <c r="B5283" s="2">
        <v>1.86</v>
      </c>
      <c r="C5283" s="2">
        <v>3.08</v>
      </c>
      <c r="D5283">
        <f t="shared" si="86"/>
        <v>2013</v>
      </c>
    </row>
    <row r="5284" spans="1:4" x14ac:dyDescent="0.35">
      <c r="A5284" s="3">
        <v>41366</v>
      </c>
      <c r="B5284" s="2">
        <v>1.88</v>
      </c>
      <c r="C5284" s="2">
        <v>3.1</v>
      </c>
      <c r="D5284">
        <f t="shared" si="86"/>
        <v>2013</v>
      </c>
    </row>
    <row r="5285" spans="1:4" x14ac:dyDescent="0.35">
      <c r="A5285" s="3">
        <v>41367</v>
      </c>
      <c r="B5285" s="2">
        <v>1.83</v>
      </c>
      <c r="C5285" s="2">
        <v>3.05</v>
      </c>
      <c r="D5285">
        <f t="shared" si="86"/>
        <v>2013</v>
      </c>
    </row>
    <row r="5286" spans="1:4" x14ac:dyDescent="0.35">
      <c r="A5286" s="3">
        <v>41368</v>
      </c>
      <c r="B5286" s="2">
        <v>1.78</v>
      </c>
      <c r="C5286" s="2">
        <v>2.99</v>
      </c>
      <c r="D5286">
        <f t="shared" si="86"/>
        <v>2013</v>
      </c>
    </row>
    <row r="5287" spans="1:4" x14ac:dyDescent="0.35">
      <c r="A5287" s="3">
        <v>41369</v>
      </c>
      <c r="B5287" s="2">
        <v>1.72</v>
      </c>
      <c r="C5287" s="2">
        <v>2.87</v>
      </c>
      <c r="D5287">
        <f t="shared" si="86"/>
        <v>2013</v>
      </c>
    </row>
    <row r="5288" spans="1:4" x14ac:dyDescent="0.35">
      <c r="A5288" s="3">
        <v>41372</v>
      </c>
      <c r="B5288" s="2">
        <v>1.76</v>
      </c>
      <c r="C5288" s="2">
        <v>2.91</v>
      </c>
      <c r="D5288">
        <f t="shared" si="86"/>
        <v>2013</v>
      </c>
    </row>
    <row r="5289" spans="1:4" x14ac:dyDescent="0.35">
      <c r="A5289" s="3">
        <v>41373</v>
      </c>
      <c r="B5289" s="2">
        <v>1.78</v>
      </c>
      <c r="C5289" s="2">
        <v>2.94</v>
      </c>
      <c r="D5289">
        <f t="shared" si="86"/>
        <v>2013</v>
      </c>
    </row>
    <row r="5290" spans="1:4" x14ac:dyDescent="0.35">
      <c r="A5290" s="3">
        <v>41374</v>
      </c>
      <c r="B5290" s="2">
        <v>1.84</v>
      </c>
      <c r="C5290" s="2">
        <v>3.01</v>
      </c>
      <c r="D5290">
        <f t="shared" si="86"/>
        <v>2013</v>
      </c>
    </row>
    <row r="5291" spans="1:4" x14ac:dyDescent="0.35">
      <c r="A5291" s="3">
        <v>41375</v>
      </c>
      <c r="B5291" s="2">
        <v>1.82</v>
      </c>
      <c r="C5291" s="2">
        <v>3.01</v>
      </c>
      <c r="D5291">
        <f t="shared" si="86"/>
        <v>2013</v>
      </c>
    </row>
    <row r="5292" spans="1:4" x14ac:dyDescent="0.35">
      <c r="A5292" s="3">
        <v>41376</v>
      </c>
      <c r="B5292" s="2">
        <v>1.75</v>
      </c>
      <c r="C5292" s="2">
        <v>2.92</v>
      </c>
      <c r="D5292">
        <f t="shared" si="86"/>
        <v>2013</v>
      </c>
    </row>
    <row r="5293" spans="1:4" x14ac:dyDescent="0.35">
      <c r="A5293" s="3">
        <v>41379</v>
      </c>
      <c r="B5293" s="2">
        <v>1.72</v>
      </c>
      <c r="C5293" s="2">
        <v>2.88</v>
      </c>
      <c r="D5293">
        <f t="shared" si="86"/>
        <v>2013</v>
      </c>
    </row>
    <row r="5294" spans="1:4" x14ac:dyDescent="0.35">
      <c r="A5294" s="3">
        <v>41380</v>
      </c>
      <c r="B5294" s="2">
        <v>1.75</v>
      </c>
      <c r="C5294" s="2">
        <v>2.91</v>
      </c>
      <c r="D5294">
        <f t="shared" si="86"/>
        <v>2013</v>
      </c>
    </row>
    <row r="5295" spans="1:4" x14ac:dyDescent="0.35">
      <c r="A5295" s="3">
        <v>41381</v>
      </c>
      <c r="B5295" s="2">
        <v>1.73</v>
      </c>
      <c r="C5295" s="2">
        <v>2.89</v>
      </c>
      <c r="D5295">
        <f t="shared" si="86"/>
        <v>2013</v>
      </c>
    </row>
    <row r="5296" spans="1:4" x14ac:dyDescent="0.35">
      <c r="A5296" s="3">
        <v>41382</v>
      </c>
      <c r="B5296" s="2">
        <v>1.72</v>
      </c>
      <c r="C5296" s="2">
        <v>2.87</v>
      </c>
      <c r="D5296">
        <f t="shared" si="86"/>
        <v>2013</v>
      </c>
    </row>
    <row r="5297" spans="1:4" x14ac:dyDescent="0.35">
      <c r="A5297" s="3">
        <v>41383</v>
      </c>
      <c r="B5297" s="2">
        <v>1.73</v>
      </c>
      <c r="C5297" s="2">
        <v>2.88</v>
      </c>
      <c r="D5297">
        <f t="shared" si="86"/>
        <v>2013</v>
      </c>
    </row>
    <row r="5298" spans="1:4" x14ac:dyDescent="0.35">
      <c r="A5298" s="3">
        <v>41386</v>
      </c>
      <c r="B5298" s="2">
        <v>1.72</v>
      </c>
      <c r="C5298" s="2">
        <v>2.88</v>
      </c>
      <c r="D5298">
        <f t="shared" si="86"/>
        <v>2013</v>
      </c>
    </row>
    <row r="5299" spans="1:4" x14ac:dyDescent="0.35">
      <c r="A5299" s="3">
        <v>41387</v>
      </c>
      <c r="B5299" s="2">
        <v>1.74</v>
      </c>
      <c r="C5299" s="2">
        <v>2.9</v>
      </c>
      <c r="D5299">
        <f t="shared" si="86"/>
        <v>2013</v>
      </c>
    </row>
    <row r="5300" spans="1:4" x14ac:dyDescent="0.35">
      <c r="A5300" s="3">
        <v>41388</v>
      </c>
      <c r="B5300" s="2">
        <v>1.73</v>
      </c>
      <c r="C5300" s="2">
        <v>2.89</v>
      </c>
      <c r="D5300">
        <f t="shared" si="86"/>
        <v>2013</v>
      </c>
    </row>
    <row r="5301" spans="1:4" x14ac:dyDescent="0.35">
      <c r="A5301" s="3">
        <v>41389</v>
      </c>
      <c r="B5301" s="2">
        <v>1.74</v>
      </c>
      <c r="C5301" s="2">
        <v>2.91</v>
      </c>
      <c r="D5301">
        <f t="shared" si="86"/>
        <v>2013</v>
      </c>
    </row>
    <row r="5302" spans="1:4" x14ac:dyDescent="0.35">
      <c r="A5302" s="3">
        <v>41390</v>
      </c>
      <c r="B5302" s="2">
        <v>1.7</v>
      </c>
      <c r="C5302" s="2">
        <v>2.87</v>
      </c>
      <c r="D5302">
        <f t="shared" si="86"/>
        <v>2013</v>
      </c>
    </row>
    <row r="5303" spans="1:4" x14ac:dyDescent="0.35">
      <c r="A5303" s="3">
        <v>41393</v>
      </c>
      <c r="B5303" s="2">
        <v>1.7</v>
      </c>
      <c r="C5303" s="2">
        <v>2.88</v>
      </c>
      <c r="D5303">
        <f t="shared" si="86"/>
        <v>2013</v>
      </c>
    </row>
    <row r="5304" spans="1:4" x14ac:dyDescent="0.35">
      <c r="A5304" s="3">
        <v>41394</v>
      </c>
      <c r="B5304" s="2">
        <v>1.7</v>
      </c>
      <c r="C5304" s="2">
        <v>2.88</v>
      </c>
      <c r="D5304">
        <f t="shared" si="86"/>
        <v>2013</v>
      </c>
    </row>
    <row r="5305" spans="1:4" x14ac:dyDescent="0.35">
      <c r="A5305" s="3">
        <v>41395</v>
      </c>
      <c r="B5305" s="2">
        <v>1.66</v>
      </c>
      <c r="C5305" s="2">
        <v>2.83</v>
      </c>
      <c r="D5305">
        <f t="shared" si="86"/>
        <v>2013</v>
      </c>
    </row>
    <row r="5306" spans="1:4" x14ac:dyDescent="0.35">
      <c r="A5306" s="3">
        <v>41396</v>
      </c>
      <c r="B5306" s="2">
        <v>1.66</v>
      </c>
      <c r="C5306" s="2">
        <v>2.82</v>
      </c>
      <c r="D5306">
        <f t="shared" si="86"/>
        <v>2013</v>
      </c>
    </row>
    <row r="5307" spans="1:4" x14ac:dyDescent="0.35">
      <c r="A5307" s="3">
        <v>41397</v>
      </c>
      <c r="B5307" s="2">
        <v>1.78</v>
      </c>
      <c r="C5307" s="2">
        <v>2.96</v>
      </c>
      <c r="D5307">
        <f t="shared" si="86"/>
        <v>2013</v>
      </c>
    </row>
    <row r="5308" spans="1:4" x14ac:dyDescent="0.35">
      <c r="A5308" s="3">
        <v>41400</v>
      </c>
      <c r="B5308" s="2">
        <v>1.8</v>
      </c>
      <c r="C5308" s="2">
        <v>2.98</v>
      </c>
      <c r="D5308">
        <f t="shared" si="86"/>
        <v>2013</v>
      </c>
    </row>
    <row r="5309" spans="1:4" x14ac:dyDescent="0.35">
      <c r="A5309" s="3">
        <v>41401</v>
      </c>
      <c r="B5309" s="2">
        <v>1.82</v>
      </c>
      <c r="C5309" s="2">
        <v>3</v>
      </c>
      <c r="D5309">
        <f t="shared" si="86"/>
        <v>2013</v>
      </c>
    </row>
    <row r="5310" spans="1:4" x14ac:dyDescent="0.35">
      <c r="A5310" s="3">
        <v>41402</v>
      </c>
      <c r="B5310" s="2">
        <v>1.81</v>
      </c>
      <c r="C5310" s="2">
        <v>2.99</v>
      </c>
      <c r="D5310">
        <f t="shared" si="86"/>
        <v>2013</v>
      </c>
    </row>
    <row r="5311" spans="1:4" x14ac:dyDescent="0.35">
      <c r="A5311" s="3">
        <v>41403</v>
      </c>
      <c r="B5311" s="2">
        <v>1.81</v>
      </c>
      <c r="C5311" s="2">
        <v>3.01</v>
      </c>
      <c r="D5311">
        <f t="shared" si="86"/>
        <v>2013</v>
      </c>
    </row>
    <row r="5312" spans="1:4" x14ac:dyDescent="0.35">
      <c r="A5312" s="3">
        <v>41404</v>
      </c>
      <c r="B5312" s="2">
        <v>1.9</v>
      </c>
      <c r="C5312" s="2">
        <v>3.1</v>
      </c>
      <c r="D5312">
        <f t="shared" si="86"/>
        <v>2013</v>
      </c>
    </row>
    <row r="5313" spans="1:4" x14ac:dyDescent="0.35">
      <c r="A5313" s="3">
        <v>41407</v>
      </c>
      <c r="B5313" s="2">
        <v>1.92</v>
      </c>
      <c r="C5313" s="2">
        <v>3.13</v>
      </c>
      <c r="D5313">
        <f t="shared" si="86"/>
        <v>2013</v>
      </c>
    </row>
    <row r="5314" spans="1:4" x14ac:dyDescent="0.35">
      <c r="A5314" s="3">
        <v>41408</v>
      </c>
      <c r="B5314" s="2">
        <v>1.96</v>
      </c>
      <c r="C5314" s="2">
        <v>3.17</v>
      </c>
      <c r="D5314">
        <f t="shared" si="86"/>
        <v>2013</v>
      </c>
    </row>
    <row r="5315" spans="1:4" x14ac:dyDescent="0.35">
      <c r="A5315" s="3">
        <v>41409</v>
      </c>
      <c r="B5315" s="2">
        <v>1.94</v>
      </c>
      <c r="C5315" s="2">
        <v>3.16</v>
      </c>
      <c r="D5315">
        <f t="shared" si="86"/>
        <v>2013</v>
      </c>
    </row>
    <row r="5316" spans="1:4" x14ac:dyDescent="0.35">
      <c r="A5316" s="3">
        <v>41410</v>
      </c>
      <c r="B5316" s="2">
        <v>1.87</v>
      </c>
      <c r="C5316" s="2">
        <v>3.09</v>
      </c>
      <c r="D5316">
        <f t="shared" ref="D5316:D5379" si="87">YEAR(A5316)</f>
        <v>2013</v>
      </c>
    </row>
    <row r="5317" spans="1:4" x14ac:dyDescent="0.35">
      <c r="A5317" s="3">
        <v>41411</v>
      </c>
      <c r="B5317" s="2">
        <v>1.95</v>
      </c>
      <c r="C5317" s="2">
        <v>3.17</v>
      </c>
      <c r="D5317">
        <f t="shared" si="87"/>
        <v>2013</v>
      </c>
    </row>
    <row r="5318" spans="1:4" x14ac:dyDescent="0.35">
      <c r="A5318" s="3">
        <v>41414</v>
      </c>
      <c r="B5318" s="2">
        <v>1.97</v>
      </c>
      <c r="C5318" s="2">
        <v>3.18</v>
      </c>
      <c r="D5318">
        <f t="shared" si="87"/>
        <v>2013</v>
      </c>
    </row>
    <row r="5319" spans="1:4" x14ac:dyDescent="0.35">
      <c r="A5319" s="3">
        <v>41415</v>
      </c>
      <c r="B5319" s="2">
        <v>1.94</v>
      </c>
      <c r="C5319" s="2">
        <v>3.14</v>
      </c>
      <c r="D5319">
        <f t="shared" si="87"/>
        <v>2013</v>
      </c>
    </row>
    <row r="5320" spans="1:4" x14ac:dyDescent="0.35">
      <c r="A5320" s="3">
        <v>41416</v>
      </c>
      <c r="B5320" s="2">
        <v>2.0299999999999998</v>
      </c>
      <c r="C5320" s="2">
        <v>3.21</v>
      </c>
      <c r="D5320">
        <f t="shared" si="87"/>
        <v>2013</v>
      </c>
    </row>
    <row r="5321" spans="1:4" x14ac:dyDescent="0.35">
      <c r="A5321" s="3">
        <v>41417</v>
      </c>
      <c r="B5321" s="2">
        <v>2.02</v>
      </c>
      <c r="C5321" s="2">
        <v>3.2</v>
      </c>
      <c r="D5321">
        <f t="shared" si="87"/>
        <v>2013</v>
      </c>
    </row>
    <row r="5322" spans="1:4" x14ac:dyDescent="0.35">
      <c r="A5322" s="3">
        <v>41418</v>
      </c>
      <c r="B5322" s="2">
        <v>2.0099999999999998</v>
      </c>
      <c r="C5322" s="2">
        <v>3.18</v>
      </c>
      <c r="D5322">
        <f t="shared" si="87"/>
        <v>2013</v>
      </c>
    </row>
    <row r="5323" spans="1:4" x14ac:dyDescent="0.35">
      <c r="A5323" s="3">
        <v>41421</v>
      </c>
      <c r="B5323" s="2" t="s">
        <v>9</v>
      </c>
      <c r="C5323" s="2" t="s">
        <v>9</v>
      </c>
      <c r="D5323">
        <f t="shared" si="87"/>
        <v>2013</v>
      </c>
    </row>
    <row r="5324" spans="1:4" x14ac:dyDescent="0.35">
      <c r="A5324" s="3">
        <v>41422</v>
      </c>
      <c r="B5324" s="2">
        <v>2.15</v>
      </c>
      <c r="C5324" s="2">
        <v>3.31</v>
      </c>
      <c r="D5324">
        <f t="shared" si="87"/>
        <v>2013</v>
      </c>
    </row>
    <row r="5325" spans="1:4" x14ac:dyDescent="0.35">
      <c r="A5325" s="3">
        <v>41423</v>
      </c>
      <c r="B5325" s="2">
        <v>2.13</v>
      </c>
      <c r="C5325" s="2">
        <v>3.27</v>
      </c>
      <c r="D5325">
        <f t="shared" si="87"/>
        <v>2013</v>
      </c>
    </row>
    <row r="5326" spans="1:4" x14ac:dyDescent="0.35">
      <c r="A5326" s="3">
        <v>41424</v>
      </c>
      <c r="B5326" s="2">
        <v>2.13</v>
      </c>
      <c r="C5326" s="2">
        <v>3.28</v>
      </c>
      <c r="D5326">
        <f t="shared" si="87"/>
        <v>2013</v>
      </c>
    </row>
    <row r="5327" spans="1:4" x14ac:dyDescent="0.35">
      <c r="A5327" s="3">
        <v>41425</v>
      </c>
      <c r="B5327" s="2">
        <v>2.16</v>
      </c>
      <c r="C5327" s="2">
        <v>3.3</v>
      </c>
      <c r="D5327">
        <f t="shared" si="87"/>
        <v>2013</v>
      </c>
    </row>
    <row r="5328" spans="1:4" x14ac:dyDescent="0.35">
      <c r="A5328" s="3">
        <v>41428</v>
      </c>
      <c r="B5328" s="2">
        <v>2.13</v>
      </c>
      <c r="C5328" s="2">
        <v>3.27</v>
      </c>
      <c r="D5328">
        <f t="shared" si="87"/>
        <v>2013</v>
      </c>
    </row>
    <row r="5329" spans="1:4" x14ac:dyDescent="0.35">
      <c r="A5329" s="3">
        <v>41429</v>
      </c>
      <c r="B5329" s="2">
        <v>2.14</v>
      </c>
      <c r="C5329" s="2">
        <v>3.3</v>
      </c>
      <c r="D5329">
        <f t="shared" si="87"/>
        <v>2013</v>
      </c>
    </row>
    <row r="5330" spans="1:4" x14ac:dyDescent="0.35">
      <c r="A5330" s="3">
        <v>41430</v>
      </c>
      <c r="B5330" s="2">
        <v>2.1</v>
      </c>
      <c r="C5330" s="2">
        <v>3.25</v>
      </c>
      <c r="D5330">
        <f t="shared" si="87"/>
        <v>2013</v>
      </c>
    </row>
    <row r="5331" spans="1:4" x14ac:dyDescent="0.35">
      <c r="A5331" s="3">
        <v>41431</v>
      </c>
      <c r="B5331" s="2">
        <v>2.08</v>
      </c>
      <c r="C5331" s="2">
        <v>3.23</v>
      </c>
      <c r="D5331">
        <f t="shared" si="87"/>
        <v>2013</v>
      </c>
    </row>
    <row r="5332" spans="1:4" x14ac:dyDescent="0.35">
      <c r="A5332" s="3">
        <v>41432</v>
      </c>
      <c r="B5332" s="2">
        <v>2.17</v>
      </c>
      <c r="C5332" s="2">
        <v>3.33</v>
      </c>
      <c r="D5332">
        <f t="shared" si="87"/>
        <v>2013</v>
      </c>
    </row>
    <row r="5333" spans="1:4" x14ac:dyDescent="0.35">
      <c r="A5333" s="3">
        <v>41435</v>
      </c>
      <c r="B5333" s="2">
        <v>2.2200000000000002</v>
      </c>
      <c r="C5333" s="2">
        <v>3.36</v>
      </c>
      <c r="D5333">
        <f t="shared" si="87"/>
        <v>2013</v>
      </c>
    </row>
    <row r="5334" spans="1:4" x14ac:dyDescent="0.35">
      <c r="A5334" s="3">
        <v>41436</v>
      </c>
      <c r="B5334" s="2">
        <v>2.2000000000000002</v>
      </c>
      <c r="C5334" s="2">
        <v>3.33</v>
      </c>
      <c r="D5334">
        <f t="shared" si="87"/>
        <v>2013</v>
      </c>
    </row>
    <row r="5335" spans="1:4" x14ac:dyDescent="0.35">
      <c r="A5335" s="3">
        <v>41437</v>
      </c>
      <c r="B5335" s="2">
        <v>2.25</v>
      </c>
      <c r="C5335" s="2">
        <v>3.37</v>
      </c>
      <c r="D5335">
        <f t="shared" si="87"/>
        <v>2013</v>
      </c>
    </row>
    <row r="5336" spans="1:4" x14ac:dyDescent="0.35">
      <c r="A5336" s="3">
        <v>41438</v>
      </c>
      <c r="B5336" s="2">
        <v>2.19</v>
      </c>
      <c r="C5336" s="2">
        <v>3.33</v>
      </c>
      <c r="D5336">
        <f t="shared" si="87"/>
        <v>2013</v>
      </c>
    </row>
    <row r="5337" spans="1:4" x14ac:dyDescent="0.35">
      <c r="A5337" s="3">
        <v>41439</v>
      </c>
      <c r="B5337" s="2">
        <v>2.14</v>
      </c>
      <c r="C5337" s="2">
        <v>3.28</v>
      </c>
      <c r="D5337">
        <f t="shared" si="87"/>
        <v>2013</v>
      </c>
    </row>
    <row r="5338" spans="1:4" x14ac:dyDescent="0.35">
      <c r="A5338" s="3">
        <v>41442</v>
      </c>
      <c r="B5338" s="2">
        <v>2.19</v>
      </c>
      <c r="C5338" s="2">
        <v>3.35</v>
      </c>
      <c r="D5338">
        <f t="shared" si="87"/>
        <v>2013</v>
      </c>
    </row>
    <row r="5339" spans="1:4" x14ac:dyDescent="0.35">
      <c r="A5339" s="3">
        <v>41443</v>
      </c>
      <c r="B5339" s="2">
        <v>2.2000000000000002</v>
      </c>
      <c r="C5339" s="2">
        <v>3.34</v>
      </c>
      <c r="D5339">
        <f t="shared" si="87"/>
        <v>2013</v>
      </c>
    </row>
    <row r="5340" spans="1:4" x14ac:dyDescent="0.35">
      <c r="A5340" s="3">
        <v>41444</v>
      </c>
      <c r="B5340" s="2">
        <v>2.33</v>
      </c>
      <c r="C5340" s="2">
        <v>3.41</v>
      </c>
      <c r="D5340">
        <f t="shared" si="87"/>
        <v>2013</v>
      </c>
    </row>
    <row r="5341" spans="1:4" x14ac:dyDescent="0.35">
      <c r="A5341" s="3">
        <v>41445</v>
      </c>
      <c r="B5341" s="2">
        <v>2.41</v>
      </c>
      <c r="C5341" s="2">
        <v>3.49</v>
      </c>
      <c r="D5341">
        <f t="shared" si="87"/>
        <v>2013</v>
      </c>
    </row>
    <row r="5342" spans="1:4" x14ac:dyDescent="0.35">
      <c r="A5342" s="3">
        <v>41446</v>
      </c>
      <c r="B5342" s="2">
        <v>2.52</v>
      </c>
      <c r="C5342" s="2">
        <v>3.56</v>
      </c>
      <c r="D5342">
        <f t="shared" si="87"/>
        <v>2013</v>
      </c>
    </row>
    <row r="5343" spans="1:4" x14ac:dyDescent="0.35">
      <c r="A5343" s="3">
        <v>41449</v>
      </c>
      <c r="B5343" s="2">
        <v>2.57</v>
      </c>
      <c r="C5343" s="2">
        <v>3.56</v>
      </c>
      <c r="D5343">
        <f t="shared" si="87"/>
        <v>2013</v>
      </c>
    </row>
    <row r="5344" spans="1:4" x14ac:dyDescent="0.35">
      <c r="A5344" s="3">
        <v>41450</v>
      </c>
      <c r="B5344" s="2">
        <v>2.6</v>
      </c>
      <c r="C5344" s="2">
        <v>3.6</v>
      </c>
      <c r="D5344">
        <f t="shared" si="87"/>
        <v>2013</v>
      </c>
    </row>
    <row r="5345" spans="1:4" x14ac:dyDescent="0.35">
      <c r="A5345" s="3">
        <v>41451</v>
      </c>
      <c r="B5345" s="2">
        <v>2.5499999999999998</v>
      </c>
      <c r="C5345" s="2">
        <v>3.58</v>
      </c>
      <c r="D5345">
        <f t="shared" si="87"/>
        <v>2013</v>
      </c>
    </row>
    <row r="5346" spans="1:4" x14ac:dyDescent="0.35">
      <c r="A5346" s="3">
        <v>41452</v>
      </c>
      <c r="B5346" s="2">
        <v>2.4900000000000002</v>
      </c>
      <c r="C5346" s="2">
        <v>3.54</v>
      </c>
      <c r="D5346">
        <f t="shared" si="87"/>
        <v>2013</v>
      </c>
    </row>
    <row r="5347" spans="1:4" x14ac:dyDescent="0.35">
      <c r="A5347" s="3">
        <v>41453</v>
      </c>
      <c r="B5347" s="2">
        <v>2.52</v>
      </c>
      <c r="C5347" s="2">
        <v>3.52</v>
      </c>
      <c r="D5347">
        <f t="shared" si="87"/>
        <v>2013</v>
      </c>
    </row>
    <row r="5348" spans="1:4" x14ac:dyDescent="0.35">
      <c r="A5348" s="3">
        <v>41456</v>
      </c>
      <c r="B5348" s="2">
        <v>2.5</v>
      </c>
      <c r="C5348" s="2">
        <v>3.48</v>
      </c>
      <c r="D5348">
        <f t="shared" si="87"/>
        <v>2013</v>
      </c>
    </row>
    <row r="5349" spans="1:4" x14ac:dyDescent="0.35">
      <c r="A5349" s="3">
        <v>41457</v>
      </c>
      <c r="B5349" s="2">
        <v>2.48</v>
      </c>
      <c r="C5349" s="2">
        <v>3.47</v>
      </c>
      <c r="D5349">
        <f t="shared" si="87"/>
        <v>2013</v>
      </c>
    </row>
    <row r="5350" spans="1:4" x14ac:dyDescent="0.35">
      <c r="A5350" s="3">
        <v>41458</v>
      </c>
      <c r="B5350" s="2">
        <v>2.52</v>
      </c>
      <c r="C5350" s="2">
        <v>3.49</v>
      </c>
      <c r="D5350">
        <f t="shared" si="87"/>
        <v>2013</v>
      </c>
    </row>
    <row r="5351" spans="1:4" x14ac:dyDescent="0.35">
      <c r="A5351" s="3">
        <v>41459</v>
      </c>
      <c r="B5351" s="2" t="s">
        <v>9</v>
      </c>
      <c r="C5351" s="2" t="s">
        <v>9</v>
      </c>
      <c r="D5351">
        <f t="shared" si="87"/>
        <v>2013</v>
      </c>
    </row>
    <row r="5352" spans="1:4" x14ac:dyDescent="0.35">
      <c r="A5352" s="3">
        <v>41460</v>
      </c>
      <c r="B5352" s="2">
        <v>2.73</v>
      </c>
      <c r="C5352" s="2">
        <v>3.68</v>
      </c>
      <c r="D5352">
        <f t="shared" si="87"/>
        <v>2013</v>
      </c>
    </row>
    <row r="5353" spans="1:4" x14ac:dyDescent="0.35">
      <c r="A5353" s="3">
        <v>41463</v>
      </c>
      <c r="B5353" s="2">
        <v>2.65</v>
      </c>
      <c r="C5353" s="2">
        <v>3.63</v>
      </c>
      <c r="D5353">
        <f t="shared" si="87"/>
        <v>2013</v>
      </c>
    </row>
    <row r="5354" spans="1:4" x14ac:dyDescent="0.35">
      <c r="A5354" s="3">
        <v>41464</v>
      </c>
      <c r="B5354" s="2">
        <v>2.65</v>
      </c>
      <c r="C5354" s="2">
        <v>3.64</v>
      </c>
      <c r="D5354">
        <f t="shared" si="87"/>
        <v>2013</v>
      </c>
    </row>
    <row r="5355" spans="1:4" x14ac:dyDescent="0.35">
      <c r="A5355" s="3">
        <v>41465</v>
      </c>
      <c r="B5355" s="2">
        <v>2.7</v>
      </c>
      <c r="C5355" s="2">
        <v>3.68</v>
      </c>
      <c r="D5355">
        <f t="shared" si="87"/>
        <v>2013</v>
      </c>
    </row>
    <row r="5356" spans="1:4" x14ac:dyDescent="0.35">
      <c r="A5356" s="3">
        <v>41466</v>
      </c>
      <c r="B5356" s="2">
        <v>2.6</v>
      </c>
      <c r="C5356" s="2">
        <v>3.64</v>
      </c>
      <c r="D5356">
        <f t="shared" si="87"/>
        <v>2013</v>
      </c>
    </row>
    <row r="5357" spans="1:4" x14ac:dyDescent="0.35">
      <c r="A5357" s="3">
        <v>41467</v>
      </c>
      <c r="B5357" s="2">
        <v>2.61</v>
      </c>
      <c r="C5357" s="2">
        <v>3.64</v>
      </c>
      <c r="D5357">
        <f t="shared" si="87"/>
        <v>2013</v>
      </c>
    </row>
    <row r="5358" spans="1:4" x14ac:dyDescent="0.35">
      <c r="A5358" s="3">
        <v>41470</v>
      </c>
      <c r="B5358" s="2">
        <v>2.57</v>
      </c>
      <c r="C5358" s="2">
        <v>3.61</v>
      </c>
      <c r="D5358">
        <f t="shared" si="87"/>
        <v>2013</v>
      </c>
    </row>
    <row r="5359" spans="1:4" x14ac:dyDescent="0.35">
      <c r="A5359" s="3">
        <v>41471</v>
      </c>
      <c r="B5359" s="2">
        <v>2.5499999999999998</v>
      </c>
      <c r="C5359" s="2">
        <v>3.58</v>
      </c>
      <c r="D5359">
        <f t="shared" si="87"/>
        <v>2013</v>
      </c>
    </row>
    <row r="5360" spans="1:4" x14ac:dyDescent="0.35">
      <c r="A5360" s="3">
        <v>41472</v>
      </c>
      <c r="B5360" s="2">
        <v>2.52</v>
      </c>
      <c r="C5360" s="2">
        <v>3.57</v>
      </c>
      <c r="D5360">
        <f t="shared" si="87"/>
        <v>2013</v>
      </c>
    </row>
    <row r="5361" spans="1:4" x14ac:dyDescent="0.35">
      <c r="A5361" s="3">
        <v>41473</v>
      </c>
      <c r="B5361" s="2">
        <v>2.56</v>
      </c>
      <c r="C5361" s="2">
        <v>3.63</v>
      </c>
      <c r="D5361">
        <f t="shared" si="87"/>
        <v>2013</v>
      </c>
    </row>
    <row r="5362" spans="1:4" x14ac:dyDescent="0.35">
      <c r="A5362" s="3">
        <v>41474</v>
      </c>
      <c r="B5362" s="2">
        <v>2.5</v>
      </c>
      <c r="C5362" s="2">
        <v>3.56</v>
      </c>
      <c r="D5362">
        <f t="shared" si="87"/>
        <v>2013</v>
      </c>
    </row>
    <row r="5363" spans="1:4" x14ac:dyDescent="0.35">
      <c r="A5363" s="3">
        <v>41477</v>
      </c>
      <c r="B5363" s="2">
        <v>2.5</v>
      </c>
      <c r="C5363" s="2">
        <v>3.55</v>
      </c>
      <c r="D5363">
        <f t="shared" si="87"/>
        <v>2013</v>
      </c>
    </row>
    <row r="5364" spans="1:4" x14ac:dyDescent="0.35">
      <c r="A5364" s="3">
        <v>41478</v>
      </c>
      <c r="B5364" s="2">
        <v>2.5299999999999998</v>
      </c>
      <c r="C5364" s="2">
        <v>3.58</v>
      </c>
      <c r="D5364">
        <f t="shared" si="87"/>
        <v>2013</v>
      </c>
    </row>
    <row r="5365" spans="1:4" x14ac:dyDescent="0.35">
      <c r="A5365" s="3">
        <v>41479</v>
      </c>
      <c r="B5365" s="2">
        <v>2.61</v>
      </c>
      <c r="C5365" s="2">
        <v>3.65</v>
      </c>
      <c r="D5365">
        <f t="shared" si="87"/>
        <v>2013</v>
      </c>
    </row>
    <row r="5366" spans="1:4" x14ac:dyDescent="0.35">
      <c r="A5366" s="3">
        <v>41480</v>
      </c>
      <c r="B5366" s="2">
        <v>2.61</v>
      </c>
      <c r="C5366" s="2">
        <v>3.65</v>
      </c>
      <c r="D5366">
        <f t="shared" si="87"/>
        <v>2013</v>
      </c>
    </row>
    <row r="5367" spans="1:4" x14ac:dyDescent="0.35">
      <c r="A5367" s="3">
        <v>41481</v>
      </c>
      <c r="B5367" s="2">
        <v>2.58</v>
      </c>
      <c r="C5367" s="2">
        <v>3.61</v>
      </c>
      <c r="D5367">
        <f t="shared" si="87"/>
        <v>2013</v>
      </c>
    </row>
    <row r="5368" spans="1:4" x14ac:dyDescent="0.35">
      <c r="A5368" s="3">
        <v>41484</v>
      </c>
      <c r="B5368" s="2">
        <v>2.61</v>
      </c>
      <c r="C5368" s="2">
        <v>3.66</v>
      </c>
      <c r="D5368">
        <f t="shared" si="87"/>
        <v>2013</v>
      </c>
    </row>
    <row r="5369" spans="1:4" x14ac:dyDescent="0.35">
      <c r="A5369" s="3">
        <v>41485</v>
      </c>
      <c r="B5369" s="2">
        <v>2.63</v>
      </c>
      <c r="C5369" s="2">
        <v>3.67</v>
      </c>
      <c r="D5369">
        <f t="shared" si="87"/>
        <v>2013</v>
      </c>
    </row>
    <row r="5370" spans="1:4" x14ac:dyDescent="0.35">
      <c r="A5370" s="3">
        <v>41486</v>
      </c>
      <c r="B5370" s="2">
        <v>2.6</v>
      </c>
      <c r="C5370" s="2">
        <v>3.64</v>
      </c>
      <c r="D5370">
        <f t="shared" si="87"/>
        <v>2013</v>
      </c>
    </row>
    <row r="5371" spans="1:4" x14ac:dyDescent="0.35">
      <c r="A5371" s="3">
        <v>41487</v>
      </c>
      <c r="B5371" s="2">
        <v>2.74</v>
      </c>
      <c r="C5371" s="2">
        <v>3.77</v>
      </c>
      <c r="D5371">
        <f t="shared" si="87"/>
        <v>2013</v>
      </c>
    </row>
    <row r="5372" spans="1:4" x14ac:dyDescent="0.35">
      <c r="A5372" s="3">
        <v>41488</v>
      </c>
      <c r="B5372" s="2">
        <v>2.63</v>
      </c>
      <c r="C5372" s="2">
        <v>3.69</v>
      </c>
      <c r="D5372">
        <f t="shared" si="87"/>
        <v>2013</v>
      </c>
    </row>
    <row r="5373" spans="1:4" x14ac:dyDescent="0.35">
      <c r="A5373" s="3">
        <v>41491</v>
      </c>
      <c r="B5373" s="2">
        <v>2.67</v>
      </c>
      <c r="C5373" s="2">
        <v>3.73</v>
      </c>
      <c r="D5373">
        <f t="shared" si="87"/>
        <v>2013</v>
      </c>
    </row>
    <row r="5374" spans="1:4" x14ac:dyDescent="0.35">
      <c r="A5374" s="3">
        <v>41492</v>
      </c>
      <c r="B5374" s="2">
        <v>2.67</v>
      </c>
      <c r="C5374" s="2">
        <v>3.73</v>
      </c>
      <c r="D5374">
        <f t="shared" si="87"/>
        <v>2013</v>
      </c>
    </row>
    <row r="5375" spans="1:4" x14ac:dyDescent="0.35">
      <c r="A5375" s="3">
        <v>41493</v>
      </c>
      <c r="B5375" s="2">
        <v>2.61</v>
      </c>
      <c r="C5375" s="2">
        <v>3.68</v>
      </c>
      <c r="D5375">
        <f t="shared" si="87"/>
        <v>2013</v>
      </c>
    </row>
    <row r="5376" spans="1:4" x14ac:dyDescent="0.35">
      <c r="A5376" s="3">
        <v>41494</v>
      </c>
      <c r="B5376" s="2">
        <v>2.58</v>
      </c>
      <c r="C5376" s="2">
        <v>3.65</v>
      </c>
      <c r="D5376">
        <f t="shared" si="87"/>
        <v>2013</v>
      </c>
    </row>
    <row r="5377" spans="1:4" x14ac:dyDescent="0.35">
      <c r="A5377" s="3">
        <v>41495</v>
      </c>
      <c r="B5377" s="2">
        <v>2.57</v>
      </c>
      <c r="C5377" s="2">
        <v>3.63</v>
      </c>
      <c r="D5377">
        <f t="shared" si="87"/>
        <v>2013</v>
      </c>
    </row>
    <row r="5378" spans="1:4" x14ac:dyDescent="0.35">
      <c r="A5378" s="3">
        <v>41498</v>
      </c>
      <c r="B5378" s="2">
        <v>2.61</v>
      </c>
      <c r="C5378" s="2">
        <v>3.67</v>
      </c>
      <c r="D5378">
        <f t="shared" si="87"/>
        <v>2013</v>
      </c>
    </row>
    <row r="5379" spans="1:4" x14ac:dyDescent="0.35">
      <c r="A5379" s="3">
        <v>41499</v>
      </c>
      <c r="B5379" s="2">
        <v>2.71</v>
      </c>
      <c r="C5379" s="2">
        <v>3.75</v>
      </c>
      <c r="D5379">
        <f t="shared" si="87"/>
        <v>2013</v>
      </c>
    </row>
    <row r="5380" spans="1:4" x14ac:dyDescent="0.35">
      <c r="A5380" s="3">
        <v>41500</v>
      </c>
      <c r="B5380" s="2">
        <v>2.71</v>
      </c>
      <c r="C5380" s="2">
        <v>3.75</v>
      </c>
      <c r="D5380">
        <f t="shared" ref="D5380:D5443" si="88">YEAR(A5380)</f>
        <v>2013</v>
      </c>
    </row>
    <row r="5381" spans="1:4" x14ac:dyDescent="0.35">
      <c r="A5381" s="3">
        <v>41501</v>
      </c>
      <c r="B5381" s="2">
        <v>2.77</v>
      </c>
      <c r="C5381" s="2">
        <v>3.81</v>
      </c>
      <c r="D5381">
        <f t="shared" si="88"/>
        <v>2013</v>
      </c>
    </row>
    <row r="5382" spans="1:4" x14ac:dyDescent="0.35">
      <c r="A5382" s="3">
        <v>41502</v>
      </c>
      <c r="B5382" s="2">
        <v>2.84</v>
      </c>
      <c r="C5382" s="2">
        <v>3.86</v>
      </c>
      <c r="D5382">
        <f t="shared" si="88"/>
        <v>2013</v>
      </c>
    </row>
    <row r="5383" spans="1:4" x14ac:dyDescent="0.35">
      <c r="A5383" s="3">
        <v>41505</v>
      </c>
      <c r="B5383" s="2">
        <v>2.88</v>
      </c>
      <c r="C5383" s="2">
        <v>3.89</v>
      </c>
      <c r="D5383">
        <f t="shared" si="88"/>
        <v>2013</v>
      </c>
    </row>
    <row r="5384" spans="1:4" x14ac:dyDescent="0.35">
      <c r="A5384" s="3">
        <v>41506</v>
      </c>
      <c r="B5384" s="2">
        <v>2.82</v>
      </c>
      <c r="C5384" s="2">
        <v>3.86</v>
      </c>
      <c r="D5384">
        <f t="shared" si="88"/>
        <v>2013</v>
      </c>
    </row>
    <row r="5385" spans="1:4" x14ac:dyDescent="0.35">
      <c r="A5385" s="3">
        <v>41507</v>
      </c>
      <c r="B5385" s="2">
        <v>2.87</v>
      </c>
      <c r="C5385" s="2">
        <v>3.9</v>
      </c>
      <c r="D5385">
        <f t="shared" si="88"/>
        <v>2013</v>
      </c>
    </row>
    <row r="5386" spans="1:4" x14ac:dyDescent="0.35">
      <c r="A5386" s="3">
        <v>41508</v>
      </c>
      <c r="B5386" s="2">
        <v>2.9</v>
      </c>
      <c r="C5386" s="2">
        <v>3.88</v>
      </c>
      <c r="D5386">
        <f t="shared" si="88"/>
        <v>2013</v>
      </c>
    </row>
    <row r="5387" spans="1:4" x14ac:dyDescent="0.35">
      <c r="A5387" s="3">
        <v>41509</v>
      </c>
      <c r="B5387" s="2">
        <v>2.82</v>
      </c>
      <c r="C5387" s="2">
        <v>3.8</v>
      </c>
      <c r="D5387">
        <f t="shared" si="88"/>
        <v>2013</v>
      </c>
    </row>
    <row r="5388" spans="1:4" x14ac:dyDescent="0.35">
      <c r="A5388" s="3">
        <v>41512</v>
      </c>
      <c r="B5388" s="2">
        <v>2.79</v>
      </c>
      <c r="C5388" s="2">
        <v>3.77</v>
      </c>
      <c r="D5388">
        <f t="shared" si="88"/>
        <v>2013</v>
      </c>
    </row>
    <row r="5389" spans="1:4" x14ac:dyDescent="0.35">
      <c r="A5389" s="3">
        <v>41513</v>
      </c>
      <c r="B5389" s="2">
        <v>2.72</v>
      </c>
      <c r="C5389" s="2">
        <v>3.7</v>
      </c>
      <c r="D5389">
        <f t="shared" si="88"/>
        <v>2013</v>
      </c>
    </row>
    <row r="5390" spans="1:4" x14ac:dyDescent="0.35">
      <c r="A5390" s="3">
        <v>41514</v>
      </c>
      <c r="B5390" s="2">
        <v>2.78</v>
      </c>
      <c r="C5390" s="2">
        <v>3.75</v>
      </c>
      <c r="D5390">
        <f t="shared" si="88"/>
        <v>2013</v>
      </c>
    </row>
    <row r="5391" spans="1:4" x14ac:dyDescent="0.35">
      <c r="A5391" s="3">
        <v>41515</v>
      </c>
      <c r="B5391" s="2">
        <v>2.75</v>
      </c>
      <c r="C5391" s="2">
        <v>3.7</v>
      </c>
      <c r="D5391">
        <f t="shared" si="88"/>
        <v>2013</v>
      </c>
    </row>
    <row r="5392" spans="1:4" x14ac:dyDescent="0.35">
      <c r="A5392" s="3">
        <v>41516</v>
      </c>
      <c r="B5392" s="2">
        <v>2.78</v>
      </c>
      <c r="C5392" s="2">
        <v>3.7</v>
      </c>
      <c r="D5392">
        <f t="shared" si="88"/>
        <v>2013</v>
      </c>
    </row>
    <row r="5393" spans="1:4" x14ac:dyDescent="0.35">
      <c r="A5393" s="3">
        <v>41519</v>
      </c>
      <c r="B5393" s="2" t="s">
        <v>9</v>
      </c>
      <c r="C5393" s="2" t="s">
        <v>9</v>
      </c>
      <c r="D5393">
        <f t="shared" si="88"/>
        <v>2013</v>
      </c>
    </row>
    <row r="5394" spans="1:4" x14ac:dyDescent="0.35">
      <c r="A5394" s="3">
        <v>41520</v>
      </c>
      <c r="B5394" s="2">
        <v>2.86</v>
      </c>
      <c r="C5394" s="2">
        <v>3.79</v>
      </c>
      <c r="D5394">
        <f t="shared" si="88"/>
        <v>2013</v>
      </c>
    </row>
    <row r="5395" spans="1:4" x14ac:dyDescent="0.35">
      <c r="A5395" s="3">
        <v>41521</v>
      </c>
      <c r="B5395" s="2">
        <v>2.9</v>
      </c>
      <c r="C5395" s="2">
        <v>3.8</v>
      </c>
      <c r="D5395">
        <f t="shared" si="88"/>
        <v>2013</v>
      </c>
    </row>
    <row r="5396" spans="1:4" x14ac:dyDescent="0.35">
      <c r="A5396" s="3">
        <v>41522</v>
      </c>
      <c r="B5396" s="2">
        <v>2.98</v>
      </c>
      <c r="C5396" s="2">
        <v>3.88</v>
      </c>
      <c r="D5396">
        <f t="shared" si="88"/>
        <v>2013</v>
      </c>
    </row>
    <row r="5397" spans="1:4" x14ac:dyDescent="0.35">
      <c r="A5397" s="3">
        <v>41523</v>
      </c>
      <c r="B5397" s="2">
        <v>2.94</v>
      </c>
      <c r="C5397" s="2">
        <v>3.87</v>
      </c>
      <c r="D5397">
        <f t="shared" si="88"/>
        <v>2013</v>
      </c>
    </row>
    <row r="5398" spans="1:4" x14ac:dyDescent="0.35">
      <c r="A5398" s="3">
        <v>41526</v>
      </c>
      <c r="B5398" s="2">
        <v>2.9</v>
      </c>
      <c r="C5398" s="2">
        <v>3.84</v>
      </c>
      <c r="D5398">
        <f t="shared" si="88"/>
        <v>2013</v>
      </c>
    </row>
    <row r="5399" spans="1:4" x14ac:dyDescent="0.35">
      <c r="A5399" s="3">
        <v>41527</v>
      </c>
      <c r="B5399" s="2">
        <v>2.96</v>
      </c>
      <c r="C5399" s="2">
        <v>3.88</v>
      </c>
      <c r="D5399">
        <f t="shared" si="88"/>
        <v>2013</v>
      </c>
    </row>
    <row r="5400" spans="1:4" x14ac:dyDescent="0.35">
      <c r="A5400" s="3">
        <v>41528</v>
      </c>
      <c r="B5400" s="2">
        <v>2.93</v>
      </c>
      <c r="C5400" s="2">
        <v>3.85</v>
      </c>
      <c r="D5400">
        <f t="shared" si="88"/>
        <v>2013</v>
      </c>
    </row>
    <row r="5401" spans="1:4" x14ac:dyDescent="0.35">
      <c r="A5401" s="3">
        <v>41529</v>
      </c>
      <c r="B5401" s="2">
        <v>2.92</v>
      </c>
      <c r="C5401" s="2">
        <v>3.85</v>
      </c>
      <c r="D5401">
        <f t="shared" si="88"/>
        <v>2013</v>
      </c>
    </row>
    <row r="5402" spans="1:4" x14ac:dyDescent="0.35">
      <c r="A5402" s="3">
        <v>41530</v>
      </c>
      <c r="B5402" s="2">
        <v>2.9</v>
      </c>
      <c r="C5402" s="2">
        <v>3.84</v>
      </c>
      <c r="D5402">
        <f t="shared" si="88"/>
        <v>2013</v>
      </c>
    </row>
    <row r="5403" spans="1:4" x14ac:dyDescent="0.35">
      <c r="A5403" s="3">
        <v>41533</v>
      </c>
      <c r="B5403" s="2">
        <v>2.88</v>
      </c>
      <c r="C5403" s="2">
        <v>3.87</v>
      </c>
      <c r="D5403">
        <f t="shared" si="88"/>
        <v>2013</v>
      </c>
    </row>
    <row r="5404" spans="1:4" x14ac:dyDescent="0.35">
      <c r="A5404" s="3">
        <v>41534</v>
      </c>
      <c r="B5404" s="2">
        <v>2.86</v>
      </c>
      <c r="C5404" s="2">
        <v>3.84</v>
      </c>
      <c r="D5404">
        <f t="shared" si="88"/>
        <v>2013</v>
      </c>
    </row>
    <row r="5405" spans="1:4" x14ac:dyDescent="0.35">
      <c r="A5405" s="3">
        <v>41535</v>
      </c>
      <c r="B5405" s="2">
        <v>2.69</v>
      </c>
      <c r="C5405" s="2">
        <v>3.75</v>
      </c>
      <c r="D5405">
        <f t="shared" si="88"/>
        <v>2013</v>
      </c>
    </row>
    <row r="5406" spans="1:4" x14ac:dyDescent="0.35">
      <c r="A5406" s="3">
        <v>41536</v>
      </c>
      <c r="B5406" s="2">
        <v>2.76</v>
      </c>
      <c r="C5406" s="2">
        <v>3.8</v>
      </c>
      <c r="D5406">
        <f t="shared" si="88"/>
        <v>2013</v>
      </c>
    </row>
    <row r="5407" spans="1:4" x14ac:dyDescent="0.35">
      <c r="A5407" s="3">
        <v>41537</v>
      </c>
      <c r="B5407" s="2">
        <v>2.75</v>
      </c>
      <c r="C5407" s="2">
        <v>3.77</v>
      </c>
      <c r="D5407">
        <f t="shared" si="88"/>
        <v>2013</v>
      </c>
    </row>
    <row r="5408" spans="1:4" x14ac:dyDescent="0.35">
      <c r="A5408" s="3">
        <v>41540</v>
      </c>
      <c r="B5408" s="2">
        <v>2.72</v>
      </c>
      <c r="C5408" s="2">
        <v>3.73</v>
      </c>
      <c r="D5408">
        <f t="shared" si="88"/>
        <v>2013</v>
      </c>
    </row>
    <row r="5409" spans="1:4" x14ac:dyDescent="0.35">
      <c r="A5409" s="3">
        <v>41541</v>
      </c>
      <c r="B5409" s="2">
        <v>2.67</v>
      </c>
      <c r="C5409" s="2">
        <v>3.67</v>
      </c>
      <c r="D5409">
        <f t="shared" si="88"/>
        <v>2013</v>
      </c>
    </row>
    <row r="5410" spans="1:4" x14ac:dyDescent="0.35">
      <c r="A5410" s="3">
        <v>41542</v>
      </c>
      <c r="B5410" s="2">
        <v>2.63</v>
      </c>
      <c r="C5410" s="2">
        <v>3.65</v>
      </c>
      <c r="D5410">
        <f t="shared" si="88"/>
        <v>2013</v>
      </c>
    </row>
    <row r="5411" spans="1:4" x14ac:dyDescent="0.35">
      <c r="A5411" s="3">
        <v>41543</v>
      </c>
      <c r="B5411" s="2">
        <v>2.66</v>
      </c>
      <c r="C5411" s="2">
        <v>3.69</v>
      </c>
      <c r="D5411">
        <f t="shared" si="88"/>
        <v>2013</v>
      </c>
    </row>
    <row r="5412" spans="1:4" x14ac:dyDescent="0.35">
      <c r="A5412" s="3">
        <v>41544</v>
      </c>
      <c r="B5412" s="2">
        <v>2.64</v>
      </c>
      <c r="C5412" s="2">
        <v>3.68</v>
      </c>
      <c r="D5412">
        <f t="shared" si="88"/>
        <v>2013</v>
      </c>
    </row>
    <row r="5413" spans="1:4" x14ac:dyDescent="0.35">
      <c r="A5413" s="3">
        <v>41547</v>
      </c>
      <c r="B5413" s="2">
        <v>2.64</v>
      </c>
      <c r="C5413" s="2">
        <v>3.69</v>
      </c>
      <c r="D5413">
        <f t="shared" si="88"/>
        <v>2013</v>
      </c>
    </row>
    <row r="5414" spans="1:4" x14ac:dyDescent="0.35">
      <c r="A5414" s="3">
        <v>41548</v>
      </c>
      <c r="B5414" s="2">
        <v>2.66</v>
      </c>
      <c r="C5414" s="2">
        <v>3.72</v>
      </c>
      <c r="D5414">
        <f t="shared" si="88"/>
        <v>2013</v>
      </c>
    </row>
    <row r="5415" spans="1:4" x14ac:dyDescent="0.35">
      <c r="A5415" s="3">
        <v>41549</v>
      </c>
      <c r="B5415" s="2">
        <v>2.63</v>
      </c>
      <c r="C5415" s="2">
        <v>3.7</v>
      </c>
      <c r="D5415">
        <f t="shared" si="88"/>
        <v>2013</v>
      </c>
    </row>
    <row r="5416" spans="1:4" x14ac:dyDescent="0.35">
      <c r="A5416" s="3">
        <v>41550</v>
      </c>
      <c r="B5416" s="2">
        <v>2.62</v>
      </c>
      <c r="C5416" s="2">
        <v>3.71</v>
      </c>
      <c r="D5416">
        <f t="shared" si="88"/>
        <v>2013</v>
      </c>
    </row>
    <row r="5417" spans="1:4" x14ac:dyDescent="0.35">
      <c r="A5417" s="3">
        <v>41551</v>
      </c>
      <c r="B5417" s="2">
        <v>2.66</v>
      </c>
      <c r="C5417" s="2">
        <v>3.73</v>
      </c>
      <c r="D5417">
        <f t="shared" si="88"/>
        <v>2013</v>
      </c>
    </row>
    <row r="5418" spans="1:4" x14ac:dyDescent="0.35">
      <c r="A5418" s="3">
        <v>41554</v>
      </c>
      <c r="B5418" s="2">
        <v>2.65</v>
      </c>
      <c r="C5418" s="2">
        <v>3.7</v>
      </c>
      <c r="D5418">
        <f t="shared" si="88"/>
        <v>2013</v>
      </c>
    </row>
    <row r="5419" spans="1:4" x14ac:dyDescent="0.35">
      <c r="A5419" s="3">
        <v>41555</v>
      </c>
      <c r="B5419" s="2">
        <v>2.66</v>
      </c>
      <c r="C5419" s="2">
        <v>3.7</v>
      </c>
      <c r="D5419">
        <f t="shared" si="88"/>
        <v>2013</v>
      </c>
    </row>
    <row r="5420" spans="1:4" x14ac:dyDescent="0.35">
      <c r="A5420" s="3">
        <v>41556</v>
      </c>
      <c r="B5420" s="2">
        <v>2.68</v>
      </c>
      <c r="C5420" s="2">
        <v>3.73</v>
      </c>
      <c r="D5420">
        <f t="shared" si="88"/>
        <v>2013</v>
      </c>
    </row>
    <row r="5421" spans="1:4" x14ac:dyDescent="0.35">
      <c r="A5421" s="3">
        <v>41557</v>
      </c>
      <c r="B5421" s="2">
        <v>2.71</v>
      </c>
      <c r="C5421" s="2">
        <v>3.75</v>
      </c>
      <c r="D5421">
        <f t="shared" si="88"/>
        <v>2013</v>
      </c>
    </row>
    <row r="5422" spans="1:4" x14ac:dyDescent="0.35">
      <c r="A5422" s="3">
        <v>41558</v>
      </c>
      <c r="B5422" s="2">
        <v>2.7</v>
      </c>
      <c r="C5422" s="2">
        <v>3.74</v>
      </c>
      <c r="D5422">
        <f t="shared" si="88"/>
        <v>2013</v>
      </c>
    </row>
    <row r="5423" spans="1:4" x14ac:dyDescent="0.35">
      <c r="A5423" s="3">
        <v>41561</v>
      </c>
      <c r="B5423" s="2" t="s">
        <v>9</v>
      </c>
      <c r="C5423" s="2" t="s">
        <v>9</v>
      </c>
      <c r="D5423">
        <f t="shared" si="88"/>
        <v>2013</v>
      </c>
    </row>
    <row r="5424" spans="1:4" x14ac:dyDescent="0.35">
      <c r="A5424" s="3">
        <v>41562</v>
      </c>
      <c r="B5424" s="2">
        <v>2.75</v>
      </c>
      <c r="C5424" s="2">
        <v>3.78</v>
      </c>
      <c r="D5424">
        <f t="shared" si="88"/>
        <v>2013</v>
      </c>
    </row>
    <row r="5425" spans="1:4" x14ac:dyDescent="0.35">
      <c r="A5425" s="3">
        <v>41563</v>
      </c>
      <c r="B5425" s="2">
        <v>2.69</v>
      </c>
      <c r="C5425" s="2">
        <v>3.72</v>
      </c>
      <c r="D5425">
        <f t="shared" si="88"/>
        <v>2013</v>
      </c>
    </row>
    <row r="5426" spans="1:4" x14ac:dyDescent="0.35">
      <c r="A5426" s="3">
        <v>41564</v>
      </c>
      <c r="B5426" s="2">
        <v>2.61</v>
      </c>
      <c r="C5426" s="2">
        <v>3.66</v>
      </c>
      <c r="D5426">
        <f t="shared" si="88"/>
        <v>2013</v>
      </c>
    </row>
    <row r="5427" spans="1:4" x14ac:dyDescent="0.35">
      <c r="A5427" s="3">
        <v>41565</v>
      </c>
      <c r="B5427" s="2">
        <v>2.6</v>
      </c>
      <c r="C5427" s="2">
        <v>3.65</v>
      </c>
      <c r="D5427">
        <f t="shared" si="88"/>
        <v>2013</v>
      </c>
    </row>
    <row r="5428" spans="1:4" x14ac:dyDescent="0.35">
      <c r="A5428" s="3">
        <v>41568</v>
      </c>
      <c r="B5428" s="2">
        <v>2.63</v>
      </c>
      <c r="C5428" s="2">
        <v>3.68</v>
      </c>
      <c r="D5428">
        <f t="shared" si="88"/>
        <v>2013</v>
      </c>
    </row>
    <row r="5429" spans="1:4" x14ac:dyDescent="0.35">
      <c r="A5429" s="3">
        <v>41569</v>
      </c>
      <c r="B5429" s="2">
        <v>2.54</v>
      </c>
      <c r="C5429" s="2">
        <v>3.61</v>
      </c>
      <c r="D5429">
        <f t="shared" si="88"/>
        <v>2013</v>
      </c>
    </row>
    <row r="5430" spans="1:4" x14ac:dyDescent="0.35">
      <c r="A5430" s="3">
        <v>41570</v>
      </c>
      <c r="B5430" s="2">
        <v>2.5099999999999998</v>
      </c>
      <c r="C5430" s="2">
        <v>3.59</v>
      </c>
      <c r="D5430">
        <f t="shared" si="88"/>
        <v>2013</v>
      </c>
    </row>
    <row r="5431" spans="1:4" x14ac:dyDescent="0.35">
      <c r="A5431" s="3">
        <v>41571</v>
      </c>
      <c r="B5431" s="2">
        <v>2.5299999999999998</v>
      </c>
      <c r="C5431" s="2">
        <v>3.61</v>
      </c>
      <c r="D5431">
        <f t="shared" si="88"/>
        <v>2013</v>
      </c>
    </row>
    <row r="5432" spans="1:4" x14ac:dyDescent="0.35">
      <c r="A5432" s="3">
        <v>41572</v>
      </c>
      <c r="B5432" s="2">
        <v>2.5299999999999998</v>
      </c>
      <c r="C5432" s="2">
        <v>3.6</v>
      </c>
      <c r="D5432">
        <f t="shared" si="88"/>
        <v>2013</v>
      </c>
    </row>
    <row r="5433" spans="1:4" x14ac:dyDescent="0.35">
      <c r="A5433" s="3">
        <v>41575</v>
      </c>
      <c r="B5433" s="2">
        <v>2.54</v>
      </c>
      <c r="C5433" s="2">
        <v>3.61</v>
      </c>
      <c r="D5433">
        <f t="shared" si="88"/>
        <v>2013</v>
      </c>
    </row>
    <row r="5434" spans="1:4" x14ac:dyDescent="0.35">
      <c r="A5434" s="3">
        <v>41576</v>
      </c>
      <c r="B5434" s="2">
        <v>2.5299999999999998</v>
      </c>
      <c r="C5434" s="2">
        <v>3.62</v>
      </c>
      <c r="D5434">
        <f t="shared" si="88"/>
        <v>2013</v>
      </c>
    </row>
    <row r="5435" spans="1:4" x14ac:dyDescent="0.35">
      <c r="A5435" s="3">
        <v>41577</v>
      </c>
      <c r="B5435" s="2">
        <v>2.5499999999999998</v>
      </c>
      <c r="C5435" s="2">
        <v>3.63</v>
      </c>
      <c r="D5435">
        <f t="shared" si="88"/>
        <v>2013</v>
      </c>
    </row>
    <row r="5436" spans="1:4" x14ac:dyDescent="0.35">
      <c r="A5436" s="3">
        <v>41578</v>
      </c>
      <c r="B5436" s="2">
        <v>2.57</v>
      </c>
      <c r="C5436" s="2">
        <v>3.63</v>
      </c>
      <c r="D5436">
        <f t="shared" si="88"/>
        <v>2013</v>
      </c>
    </row>
    <row r="5437" spans="1:4" x14ac:dyDescent="0.35">
      <c r="A5437" s="3">
        <v>41579</v>
      </c>
      <c r="B5437" s="2">
        <v>2.65</v>
      </c>
      <c r="C5437" s="2">
        <v>3.69</v>
      </c>
      <c r="D5437">
        <f t="shared" si="88"/>
        <v>2013</v>
      </c>
    </row>
    <row r="5438" spans="1:4" x14ac:dyDescent="0.35">
      <c r="A5438" s="3">
        <v>41582</v>
      </c>
      <c r="B5438" s="2">
        <v>2.63</v>
      </c>
      <c r="C5438" s="2">
        <v>3.7</v>
      </c>
      <c r="D5438">
        <f t="shared" si="88"/>
        <v>2013</v>
      </c>
    </row>
    <row r="5439" spans="1:4" x14ac:dyDescent="0.35">
      <c r="A5439" s="3">
        <v>41583</v>
      </c>
      <c r="B5439" s="2">
        <v>2.69</v>
      </c>
      <c r="C5439" s="2">
        <v>3.76</v>
      </c>
      <c r="D5439">
        <f t="shared" si="88"/>
        <v>2013</v>
      </c>
    </row>
    <row r="5440" spans="1:4" x14ac:dyDescent="0.35">
      <c r="A5440" s="3">
        <v>41584</v>
      </c>
      <c r="B5440" s="2">
        <v>2.67</v>
      </c>
      <c r="C5440" s="2">
        <v>3.77</v>
      </c>
      <c r="D5440">
        <f t="shared" si="88"/>
        <v>2013</v>
      </c>
    </row>
    <row r="5441" spans="1:4" x14ac:dyDescent="0.35">
      <c r="A5441" s="3">
        <v>41585</v>
      </c>
      <c r="B5441" s="2">
        <v>2.63</v>
      </c>
      <c r="C5441" s="2">
        <v>3.71</v>
      </c>
      <c r="D5441">
        <f t="shared" si="88"/>
        <v>2013</v>
      </c>
    </row>
    <row r="5442" spans="1:4" x14ac:dyDescent="0.35">
      <c r="A5442" s="3">
        <v>41586</v>
      </c>
      <c r="B5442" s="2">
        <v>2.77</v>
      </c>
      <c r="C5442" s="2">
        <v>3.84</v>
      </c>
      <c r="D5442">
        <f t="shared" si="88"/>
        <v>2013</v>
      </c>
    </row>
    <row r="5443" spans="1:4" x14ac:dyDescent="0.35">
      <c r="A5443" s="3">
        <v>41589</v>
      </c>
      <c r="B5443" s="2" t="s">
        <v>9</v>
      </c>
      <c r="C5443" s="2" t="s">
        <v>9</v>
      </c>
      <c r="D5443">
        <f t="shared" si="88"/>
        <v>2013</v>
      </c>
    </row>
    <row r="5444" spans="1:4" x14ac:dyDescent="0.35">
      <c r="A5444" s="3">
        <v>41590</v>
      </c>
      <c r="B5444" s="2">
        <v>2.8</v>
      </c>
      <c r="C5444" s="2">
        <v>3.86</v>
      </c>
      <c r="D5444">
        <f t="shared" ref="D5444:D5507" si="89">YEAR(A5444)</f>
        <v>2013</v>
      </c>
    </row>
    <row r="5445" spans="1:4" x14ac:dyDescent="0.35">
      <c r="A5445" s="3">
        <v>41591</v>
      </c>
      <c r="B5445" s="2">
        <v>2.75</v>
      </c>
      <c r="C5445" s="2">
        <v>3.83</v>
      </c>
      <c r="D5445">
        <f t="shared" si="89"/>
        <v>2013</v>
      </c>
    </row>
    <row r="5446" spans="1:4" x14ac:dyDescent="0.35">
      <c r="A5446" s="3">
        <v>41592</v>
      </c>
      <c r="B5446" s="2">
        <v>2.69</v>
      </c>
      <c r="C5446" s="2">
        <v>3.79</v>
      </c>
      <c r="D5446">
        <f t="shared" si="89"/>
        <v>2013</v>
      </c>
    </row>
    <row r="5447" spans="1:4" x14ac:dyDescent="0.35">
      <c r="A5447" s="3">
        <v>41593</v>
      </c>
      <c r="B5447" s="2">
        <v>2.71</v>
      </c>
      <c r="C5447" s="2">
        <v>3.8</v>
      </c>
      <c r="D5447">
        <f t="shared" si="89"/>
        <v>2013</v>
      </c>
    </row>
    <row r="5448" spans="1:4" x14ac:dyDescent="0.35">
      <c r="A5448" s="3">
        <v>41596</v>
      </c>
      <c r="B5448" s="2">
        <v>2.67</v>
      </c>
      <c r="C5448" s="2">
        <v>3.76</v>
      </c>
      <c r="D5448">
        <f t="shared" si="89"/>
        <v>2013</v>
      </c>
    </row>
    <row r="5449" spans="1:4" x14ac:dyDescent="0.35">
      <c r="A5449" s="3">
        <v>41597</v>
      </c>
      <c r="B5449" s="2">
        <v>2.71</v>
      </c>
      <c r="C5449" s="2">
        <v>3.8</v>
      </c>
      <c r="D5449">
        <f t="shared" si="89"/>
        <v>2013</v>
      </c>
    </row>
    <row r="5450" spans="1:4" x14ac:dyDescent="0.35">
      <c r="A5450" s="3">
        <v>41598</v>
      </c>
      <c r="B5450" s="2">
        <v>2.8</v>
      </c>
      <c r="C5450" s="2">
        <v>3.9</v>
      </c>
      <c r="D5450">
        <f t="shared" si="89"/>
        <v>2013</v>
      </c>
    </row>
    <row r="5451" spans="1:4" x14ac:dyDescent="0.35">
      <c r="A5451" s="3">
        <v>41599</v>
      </c>
      <c r="B5451" s="2">
        <v>2.79</v>
      </c>
      <c r="C5451" s="2">
        <v>3.89</v>
      </c>
      <c r="D5451">
        <f t="shared" si="89"/>
        <v>2013</v>
      </c>
    </row>
    <row r="5452" spans="1:4" x14ac:dyDescent="0.35">
      <c r="A5452" s="3">
        <v>41600</v>
      </c>
      <c r="B5452" s="2">
        <v>2.75</v>
      </c>
      <c r="C5452" s="2">
        <v>3.84</v>
      </c>
      <c r="D5452">
        <f t="shared" si="89"/>
        <v>2013</v>
      </c>
    </row>
    <row r="5453" spans="1:4" x14ac:dyDescent="0.35">
      <c r="A5453" s="3">
        <v>41603</v>
      </c>
      <c r="B5453" s="2">
        <v>2.74</v>
      </c>
      <c r="C5453" s="2">
        <v>3.83</v>
      </c>
      <c r="D5453">
        <f t="shared" si="89"/>
        <v>2013</v>
      </c>
    </row>
    <row r="5454" spans="1:4" x14ac:dyDescent="0.35">
      <c r="A5454" s="3">
        <v>41604</v>
      </c>
      <c r="B5454" s="2">
        <v>2.71</v>
      </c>
      <c r="C5454" s="2">
        <v>3.8</v>
      </c>
      <c r="D5454">
        <f t="shared" si="89"/>
        <v>2013</v>
      </c>
    </row>
    <row r="5455" spans="1:4" x14ac:dyDescent="0.35">
      <c r="A5455" s="3">
        <v>41605</v>
      </c>
      <c r="B5455" s="2">
        <v>2.74</v>
      </c>
      <c r="C5455" s="2">
        <v>3.81</v>
      </c>
      <c r="D5455">
        <f t="shared" si="89"/>
        <v>2013</v>
      </c>
    </row>
    <row r="5456" spans="1:4" x14ac:dyDescent="0.35">
      <c r="A5456" s="3">
        <v>41606</v>
      </c>
      <c r="B5456" s="2" t="s">
        <v>9</v>
      </c>
      <c r="C5456" s="2" t="s">
        <v>9</v>
      </c>
      <c r="D5456">
        <f t="shared" si="89"/>
        <v>2013</v>
      </c>
    </row>
    <row r="5457" spans="1:4" x14ac:dyDescent="0.35">
      <c r="A5457" s="3">
        <v>41607</v>
      </c>
      <c r="B5457" s="2">
        <v>2.75</v>
      </c>
      <c r="C5457" s="2">
        <v>3.82</v>
      </c>
      <c r="D5457">
        <f t="shared" si="89"/>
        <v>2013</v>
      </c>
    </row>
    <row r="5458" spans="1:4" x14ac:dyDescent="0.35">
      <c r="A5458" s="3">
        <v>41610</v>
      </c>
      <c r="B5458" s="2">
        <v>2.81</v>
      </c>
      <c r="C5458" s="2">
        <v>3.86</v>
      </c>
      <c r="D5458">
        <f t="shared" si="89"/>
        <v>2013</v>
      </c>
    </row>
    <row r="5459" spans="1:4" x14ac:dyDescent="0.35">
      <c r="A5459" s="3">
        <v>41611</v>
      </c>
      <c r="B5459" s="2">
        <v>2.79</v>
      </c>
      <c r="C5459" s="2">
        <v>3.84</v>
      </c>
      <c r="D5459">
        <f t="shared" si="89"/>
        <v>2013</v>
      </c>
    </row>
    <row r="5460" spans="1:4" x14ac:dyDescent="0.35">
      <c r="A5460" s="3">
        <v>41612</v>
      </c>
      <c r="B5460" s="2">
        <v>2.84</v>
      </c>
      <c r="C5460" s="2">
        <v>3.9</v>
      </c>
      <c r="D5460">
        <f t="shared" si="89"/>
        <v>2013</v>
      </c>
    </row>
    <row r="5461" spans="1:4" x14ac:dyDescent="0.35">
      <c r="A5461" s="3">
        <v>41613</v>
      </c>
      <c r="B5461" s="2">
        <v>2.88</v>
      </c>
      <c r="C5461" s="2">
        <v>3.92</v>
      </c>
      <c r="D5461">
        <f t="shared" si="89"/>
        <v>2013</v>
      </c>
    </row>
    <row r="5462" spans="1:4" x14ac:dyDescent="0.35">
      <c r="A5462" s="3">
        <v>41614</v>
      </c>
      <c r="B5462" s="2">
        <v>2.88</v>
      </c>
      <c r="C5462" s="2">
        <v>3.9</v>
      </c>
      <c r="D5462">
        <f t="shared" si="89"/>
        <v>2013</v>
      </c>
    </row>
    <row r="5463" spans="1:4" x14ac:dyDescent="0.35">
      <c r="A5463" s="3">
        <v>41617</v>
      </c>
      <c r="B5463" s="2">
        <v>2.86</v>
      </c>
      <c r="C5463" s="2">
        <v>3.88</v>
      </c>
      <c r="D5463">
        <f t="shared" si="89"/>
        <v>2013</v>
      </c>
    </row>
    <row r="5464" spans="1:4" x14ac:dyDescent="0.35">
      <c r="A5464" s="3">
        <v>41618</v>
      </c>
      <c r="B5464" s="2">
        <v>2.81</v>
      </c>
      <c r="C5464" s="2">
        <v>3.83</v>
      </c>
      <c r="D5464">
        <f t="shared" si="89"/>
        <v>2013</v>
      </c>
    </row>
    <row r="5465" spans="1:4" x14ac:dyDescent="0.35">
      <c r="A5465" s="3">
        <v>41619</v>
      </c>
      <c r="B5465" s="2">
        <v>2.86</v>
      </c>
      <c r="C5465" s="2">
        <v>3.87</v>
      </c>
      <c r="D5465">
        <f t="shared" si="89"/>
        <v>2013</v>
      </c>
    </row>
    <row r="5466" spans="1:4" x14ac:dyDescent="0.35">
      <c r="A5466" s="3">
        <v>41620</v>
      </c>
      <c r="B5466" s="2">
        <v>2.89</v>
      </c>
      <c r="C5466" s="2">
        <v>3.91</v>
      </c>
      <c r="D5466">
        <f t="shared" si="89"/>
        <v>2013</v>
      </c>
    </row>
    <row r="5467" spans="1:4" x14ac:dyDescent="0.35">
      <c r="A5467" s="3">
        <v>41621</v>
      </c>
      <c r="B5467" s="2">
        <v>2.88</v>
      </c>
      <c r="C5467" s="2">
        <v>3.88</v>
      </c>
      <c r="D5467">
        <f t="shared" si="89"/>
        <v>2013</v>
      </c>
    </row>
    <row r="5468" spans="1:4" x14ac:dyDescent="0.35">
      <c r="A5468" s="3">
        <v>41624</v>
      </c>
      <c r="B5468" s="2">
        <v>2.89</v>
      </c>
      <c r="C5468" s="2">
        <v>3.9</v>
      </c>
      <c r="D5468">
        <f t="shared" si="89"/>
        <v>2013</v>
      </c>
    </row>
    <row r="5469" spans="1:4" x14ac:dyDescent="0.35">
      <c r="A5469" s="3">
        <v>41625</v>
      </c>
      <c r="B5469" s="2">
        <v>2.85</v>
      </c>
      <c r="C5469" s="2">
        <v>3.88</v>
      </c>
      <c r="D5469">
        <f t="shared" si="89"/>
        <v>2013</v>
      </c>
    </row>
    <row r="5470" spans="1:4" x14ac:dyDescent="0.35">
      <c r="A5470" s="3">
        <v>41626</v>
      </c>
      <c r="B5470" s="2">
        <v>2.89</v>
      </c>
      <c r="C5470" s="2">
        <v>3.9</v>
      </c>
      <c r="D5470">
        <f t="shared" si="89"/>
        <v>2013</v>
      </c>
    </row>
    <row r="5471" spans="1:4" x14ac:dyDescent="0.35">
      <c r="A5471" s="3">
        <v>41627</v>
      </c>
      <c r="B5471" s="2">
        <v>2.94</v>
      </c>
      <c r="C5471" s="2">
        <v>3.91</v>
      </c>
      <c r="D5471">
        <f t="shared" si="89"/>
        <v>2013</v>
      </c>
    </row>
    <row r="5472" spans="1:4" x14ac:dyDescent="0.35">
      <c r="A5472" s="3">
        <v>41628</v>
      </c>
      <c r="B5472" s="2">
        <v>2.89</v>
      </c>
      <c r="C5472" s="2">
        <v>3.82</v>
      </c>
      <c r="D5472">
        <f t="shared" si="89"/>
        <v>2013</v>
      </c>
    </row>
    <row r="5473" spans="1:4" x14ac:dyDescent="0.35">
      <c r="A5473" s="3">
        <v>41631</v>
      </c>
      <c r="B5473" s="2">
        <v>2.94</v>
      </c>
      <c r="C5473" s="2">
        <v>3.85</v>
      </c>
      <c r="D5473">
        <f t="shared" si="89"/>
        <v>2013</v>
      </c>
    </row>
    <row r="5474" spans="1:4" x14ac:dyDescent="0.35">
      <c r="A5474" s="3">
        <v>41632</v>
      </c>
      <c r="B5474" s="2">
        <v>2.99</v>
      </c>
      <c r="C5474" s="2">
        <v>3.9</v>
      </c>
      <c r="D5474">
        <f t="shared" si="89"/>
        <v>2013</v>
      </c>
    </row>
    <row r="5475" spans="1:4" x14ac:dyDescent="0.35">
      <c r="A5475" s="3">
        <v>41633</v>
      </c>
      <c r="B5475" s="2" t="s">
        <v>9</v>
      </c>
      <c r="C5475" s="2" t="s">
        <v>9</v>
      </c>
      <c r="D5475">
        <f t="shared" si="89"/>
        <v>2013</v>
      </c>
    </row>
    <row r="5476" spans="1:4" x14ac:dyDescent="0.35">
      <c r="A5476" s="3">
        <v>41634</v>
      </c>
      <c r="B5476" s="2">
        <v>3</v>
      </c>
      <c r="C5476" s="2">
        <v>3.92</v>
      </c>
      <c r="D5476">
        <f t="shared" si="89"/>
        <v>2013</v>
      </c>
    </row>
    <row r="5477" spans="1:4" x14ac:dyDescent="0.35">
      <c r="A5477" s="3">
        <v>41635</v>
      </c>
      <c r="B5477" s="2">
        <v>3.02</v>
      </c>
      <c r="C5477" s="2">
        <v>3.94</v>
      </c>
      <c r="D5477">
        <f t="shared" si="89"/>
        <v>2013</v>
      </c>
    </row>
    <row r="5478" spans="1:4" x14ac:dyDescent="0.35">
      <c r="A5478" s="3">
        <v>41638</v>
      </c>
      <c r="B5478" s="2">
        <v>2.99</v>
      </c>
      <c r="C5478" s="2">
        <v>3.9</v>
      </c>
      <c r="D5478">
        <f t="shared" si="89"/>
        <v>2013</v>
      </c>
    </row>
    <row r="5479" spans="1:4" x14ac:dyDescent="0.35">
      <c r="A5479" s="3">
        <v>41639</v>
      </c>
      <c r="B5479" s="2">
        <v>3.04</v>
      </c>
      <c r="C5479" s="2">
        <v>3.96</v>
      </c>
      <c r="D5479">
        <f t="shared" si="89"/>
        <v>2013</v>
      </c>
    </row>
    <row r="5480" spans="1:4" x14ac:dyDescent="0.35">
      <c r="A5480" s="3">
        <v>41640</v>
      </c>
      <c r="B5480" s="2" t="s">
        <v>9</v>
      </c>
      <c r="C5480" s="2" t="s">
        <v>9</v>
      </c>
      <c r="D5480">
        <f t="shared" si="89"/>
        <v>2014</v>
      </c>
    </row>
    <row r="5481" spans="1:4" x14ac:dyDescent="0.35">
      <c r="A5481" s="3">
        <v>41641</v>
      </c>
      <c r="B5481" s="2">
        <v>3</v>
      </c>
      <c r="C5481" s="2">
        <v>3.92</v>
      </c>
      <c r="D5481">
        <f t="shared" si="89"/>
        <v>2014</v>
      </c>
    </row>
    <row r="5482" spans="1:4" x14ac:dyDescent="0.35">
      <c r="A5482" s="3">
        <v>41642</v>
      </c>
      <c r="B5482" s="2">
        <v>3.01</v>
      </c>
      <c r="C5482" s="2">
        <v>3.93</v>
      </c>
      <c r="D5482">
        <f t="shared" si="89"/>
        <v>2014</v>
      </c>
    </row>
    <row r="5483" spans="1:4" x14ac:dyDescent="0.35">
      <c r="A5483" s="3">
        <v>41645</v>
      </c>
      <c r="B5483" s="2">
        <v>2.98</v>
      </c>
      <c r="C5483" s="2">
        <v>3.9</v>
      </c>
      <c r="D5483">
        <f t="shared" si="89"/>
        <v>2014</v>
      </c>
    </row>
    <row r="5484" spans="1:4" x14ac:dyDescent="0.35">
      <c r="A5484" s="3">
        <v>41646</v>
      </c>
      <c r="B5484" s="2">
        <v>2.96</v>
      </c>
      <c r="C5484" s="2">
        <v>3.88</v>
      </c>
      <c r="D5484">
        <f t="shared" si="89"/>
        <v>2014</v>
      </c>
    </row>
    <row r="5485" spans="1:4" x14ac:dyDescent="0.35">
      <c r="A5485" s="3">
        <v>41647</v>
      </c>
      <c r="B5485" s="2">
        <v>3.01</v>
      </c>
      <c r="C5485" s="2">
        <v>3.9</v>
      </c>
      <c r="D5485">
        <f t="shared" si="89"/>
        <v>2014</v>
      </c>
    </row>
    <row r="5486" spans="1:4" x14ac:dyDescent="0.35">
      <c r="A5486" s="3">
        <v>41648</v>
      </c>
      <c r="B5486" s="2">
        <v>2.97</v>
      </c>
      <c r="C5486" s="2">
        <v>3.88</v>
      </c>
      <c r="D5486">
        <f t="shared" si="89"/>
        <v>2014</v>
      </c>
    </row>
    <row r="5487" spans="1:4" x14ac:dyDescent="0.35">
      <c r="A5487" s="3">
        <v>41649</v>
      </c>
      <c r="B5487" s="2">
        <v>2.88</v>
      </c>
      <c r="C5487" s="2">
        <v>3.8</v>
      </c>
      <c r="D5487">
        <f t="shared" si="89"/>
        <v>2014</v>
      </c>
    </row>
    <row r="5488" spans="1:4" x14ac:dyDescent="0.35">
      <c r="A5488" s="3">
        <v>41652</v>
      </c>
      <c r="B5488" s="2">
        <v>2.84</v>
      </c>
      <c r="C5488" s="2">
        <v>3.77</v>
      </c>
      <c r="D5488">
        <f t="shared" si="89"/>
        <v>2014</v>
      </c>
    </row>
    <row r="5489" spans="1:4" x14ac:dyDescent="0.35">
      <c r="A5489" s="3">
        <v>41653</v>
      </c>
      <c r="B5489" s="2">
        <v>2.88</v>
      </c>
      <c r="C5489" s="2">
        <v>3.8</v>
      </c>
      <c r="D5489">
        <f t="shared" si="89"/>
        <v>2014</v>
      </c>
    </row>
    <row r="5490" spans="1:4" x14ac:dyDescent="0.35">
      <c r="A5490" s="3">
        <v>41654</v>
      </c>
      <c r="B5490" s="2">
        <v>2.9</v>
      </c>
      <c r="C5490" s="2">
        <v>3.81</v>
      </c>
      <c r="D5490">
        <f t="shared" si="89"/>
        <v>2014</v>
      </c>
    </row>
    <row r="5491" spans="1:4" x14ac:dyDescent="0.35">
      <c r="A5491" s="3">
        <v>41655</v>
      </c>
      <c r="B5491" s="2">
        <v>2.86</v>
      </c>
      <c r="C5491" s="2">
        <v>3.77</v>
      </c>
      <c r="D5491">
        <f t="shared" si="89"/>
        <v>2014</v>
      </c>
    </row>
    <row r="5492" spans="1:4" x14ac:dyDescent="0.35">
      <c r="A5492" s="3">
        <v>41656</v>
      </c>
      <c r="B5492" s="2">
        <v>2.84</v>
      </c>
      <c r="C5492" s="2">
        <v>3.75</v>
      </c>
      <c r="D5492">
        <f t="shared" si="89"/>
        <v>2014</v>
      </c>
    </row>
    <row r="5493" spans="1:4" x14ac:dyDescent="0.35">
      <c r="A5493" s="3">
        <v>41659</v>
      </c>
      <c r="B5493" s="2" t="s">
        <v>9</v>
      </c>
      <c r="C5493" s="2" t="s">
        <v>9</v>
      </c>
      <c r="D5493">
        <f t="shared" si="89"/>
        <v>2014</v>
      </c>
    </row>
    <row r="5494" spans="1:4" x14ac:dyDescent="0.35">
      <c r="A5494" s="3">
        <v>41660</v>
      </c>
      <c r="B5494" s="2">
        <v>2.85</v>
      </c>
      <c r="C5494" s="2">
        <v>3.74</v>
      </c>
      <c r="D5494">
        <f t="shared" si="89"/>
        <v>2014</v>
      </c>
    </row>
    <row r="5495" spans="1:4" x14ac:dyDescent="0.35">
      <c r="A5495" s="3">
        <v>41661</v>
      </c>
      <c r="B5495" s="2">
        <v>2.87</v>
      </c>
      <c r="C5495" s="2">
        <v>3.75</v>
      </c>
      <c r="D5495">
        <f t="shared" si="89"/>
        <v>2014</v>
      </c>
    </row>
    <row r="5496" spans="1:4" x14ac:dyDescent="0.35">
      <c r="A5496" s="3">
        <v>41662</v>
      </c>
      <c r="B5496" s="2">
        <v>2.79</v>
      </c>
      <c r="C5496" s="2">
        <v>3.68</v>
      </c>
      <c r="D5496">
        <f t="shared" si="89"/>
        <v>2014</v>
      </c>
    </row>
    <row r="5497" spans="1:4" x14ac:dyDescent="0.35">
      <c r="A5497" s="3">
        <v>41663</v>
      </c>
      <c r="B5497" s="2">
        <v>2.75</v>
      </c>
      <c r="C5497" s="2">
        <v>3.64</v>
      </c>
      <c r="D5497">
        <f t="shared" si="89"/>
        <v>2014</v>
      </c>
    </row>
    <row r="5498" spans="1:4" x14ac:dyDescent="0.35">
      <c r="A5498" s="3">
        <v>41666</v>
      </c>
      <c r="B5498" s="2">
        <v>2.78</v>
      </c>
      <c r="C5498" s="2">
        <v>3.67</v>
      </c>
      <c r="D5498">
        <f t="shared" si="89"/>
        <v>2014</v>
      </c>
    </row>
    <row r="5499" spans="1:4" x14ac:dyDescent="0.35">
      <c r="A5499" s="3">
        <v>41667</v>
      </c>
      <c r="B5499" s="2">
        <v>2.77</v>
      </c>
      <c r="C5499" s="2">
        <v>3.68</v>
      </c>
      <c r="D5499">
        <f t="shared" si="89"/>
        <v>2014</v>
      </c>
    </row>
    <row r="5500" spans="1:4" x14ac:dyDescent="0.35">
      <c r="A5500" s="3">
        <v>41668</v>
      </c>
      <c r="B5500" s="2">
        <v>2.69</v>
      </c>
      <c r="C5500" s="2">
        <v>3.62</v>
      </c>
      <c r="D5500">
        <f t="shared" si="89"/>
        <v>2014</v>
      </c>
    </row>
    <row r="5501" spans="1:4" x14ac:dyDescent="0.35">
      <c r="A5501" s="3">
        <v>41669</v>
      </c>
      <c r="B5501" s="2">
        <v>2.72</v>
      </c>
      <c r="C5501" s="2">
        <v>3.65</v>
      </c>
      <c r="D5501">
        <f t="shared" si="89"/>
        <v>2014</v>
      </c>
    </row>
    <row r="5502" spans="1:4" x14ac:dyDescent="0.35">
      <c r="A5502" s="3">
        <v>41670</v>
      </c>
      <c r="B5502" s="2">
        <v>2.67</v>
      </c>
      <c r="C5502" s="2">
        <v>3.61</v>
      </c>
      <c r="D5502">
        <f t="shared" si="89"/>
        <v>2014</v>
      </c>
    </row>
    <row r="5503" spans="1:4" x14ac:dyDescent="0.35">
      <c r="A5503" s="3">
        <v>41673</v>
      </c>
      <c r="B5503" s="2">
        <v>2.61</v>
      </c>
      <c r="C5503" s="2">
        <v>3.55</v>
      </c>
      <c r="D5503">
        <f t="shared" si="89"/>
        <v>2014</v>
      </c>
    </row>
    <row r="5504" spans="1:4" x14ac:dyDescent="0.35">
      <c r="A5504" s="3">
        <v>41674</v>
      </c>
      <c r="B5504" s="2">
        <v>2.64</v>
      </c>
      <c r="C5504" s="2">
        <v>3.59</v>
      </c>
      <c r="D5504">
        <f t="shared" si="89"/>
        <v>2014</v>
      </c>
    </row>
    <row r="5505" spans="1:4" x14ac:dyDescent="0.35">
      <c r="A5505" s="3">
        <v>41675</v>
      </c>
      <c r="B5505" s="2">
        <v>2.7</v>
      </c>
      <c r="C5505" s="2">
        <v>3.66</v>
      </c>
      <c r="D5505">
        <f t="shared" si="89"/>
        <v>2014</v>
      </c>
    </row>
    <row r="5506" spans="1:4" x14ac:dyDescent="0.35">
      <c r="A5506" s="3">
        <v>41676</v>
      </c>
      <c r="B5506" s="2">
        <v>2.73</v>
      </c>
      <c r="C5506" s="2">
        <v>3.67</v>
      </c>
      <c r="D5506">
        <f t="shared" si="89"/>
        <v>2014</v>
      </c>
    </row>
    <row r="5507" spans="1:4" x14ac:dyDescent="0.35">
      <c r="A5507" s="3">
        <v>41677</v>
      </c>
      <c r="B5507" s="2">
        <v>2.71</v>
      </c>
      <c r="C5507" s="2">
        <v>3.67</v>
      </c>
      <c r="D5507">
        <f t="shared" si="89"/>
        <v>2014</v>
      </c>
    </row>
    <row r="5508" spans="1:4" x14ac:dyDescent="0.35">
      <c r="A5508" s="3">
        <v>41680</v>
      </c>
      <c r="B5508" s="2">
        <v>2.7</v>
      </c>
      <c r="C5508" s="2">
        <v>3.66</v>
      </c>
      <c r="D5508">
        <f t="shared" ref="D5508:D5571" si="90">YEAR(A5508)</f>
        <v>2014</v>
      </c>
    </row>
    <row r="5509" spans="1:4" x14ac:dyDescent="0.35">
      <c r="A5509" s="3">
        <v>41681</v>
      </c>
      <c r="B5509" s="2">
        <v>2.75</v>
      </c>
      <c r="C5509" s="2">
        <v>3.69</v>
      </c>
      <c r="D5509">
        <f t="shared" si="90"/>
        <v>2014</v>
      </c>
    </row>
    <row r="5510" spans="1:4" x14ac:dyDescent="0.35">
      <c r="A5510" s="3">
        <v>41682</v>
      </c>
      <c r="B5510" s="2">
        <v>2.8</v>
      </c>
      <c r="C5510" s="2">
        <v>3.72</v>
      </c>
      <c r="D5510">
        <f t="shared" si="90"/>
        <v>2014</v>
      </c>
    </row>
    <row r="5511" spans="1:4" x14ac:dyDescent="0.35">
      <c r="A5511" s="3">
        <v>41683</v>
      </c>
      <c r="B5511" s="2">
        <v>2.73</v>
      </c>
      <c r="C5511" s="2">
        <v>3.7</v>
      </c>
      <c r="D5511">
        <f t="shared" si="90"/>
        <v>2014</v>
      </c>
    </row>
    <row r="5512" spans="1:4" x14ac:dyDescent="0.35">
      <c r="A5512" s="3">
        <v>41684</v>
      </c>
      <c r="B5512" s="2">
        <v>2.75</v>
      </c>
      <c r="C5512" s="2">
        <v>3.69</v>
      </c>
      <c r="D5512">
        <f t="shared" si="90"/>
        <v>2014</v>
      </c>
    </row>
    <row r="5513" spans="1:4" x14ac:dyDescent="0.35">
      <c r="A5513" s="3">
        <v>41687</v>
      </c>
      <c r="B5513" s="2" t="s">
        <v>9</v>
      </c>
      <c r="C5513" s="2" t="s">
        <v>9</v>
      </c>
      <c r="D5513">
        <f t="shared" si="90"/>
        <v>2014</v>
      </c>
    </row>
    <row r="5514" spans="1:4" x14ac:dyDescent="0.35">
      <c r="A5514" s="3">
        <v>41688</v>
      </c>
      <c r="B5514" s="2">
        <v>2.71</v>
      </c>
      <c r="C5514" s="2">
        <v>3.68</v>
      </c>
      <c r="D5514">
        <f t="shared" si="90"/>
        <v>2014</v>
      </c>
    </row>
    <row r="5515" spans="1:4" x14ac:dyDescent="0.35">
      <c r="A5515" s="3">
        <v>41689</v>
      </c>
      <c r="B5515" s="2">
        <v>2.73</v>
      </c>
      <c r="C5515" s="2">
        <v>3.71</v>
      </c>
      <c r="D5515">
        <f t="shared" si="90"/>
        <v>2014</v>
      </c>
    </row>
    <row r="5516" spans="1:4" x14ac:dyDescent="0.35">
      <c r="A5516" s="3">
        <v>41690</v>
      </c>
      <c r="B5516" s="2">
        <v>2.76</v>
      </c>
      <c r="C5516" s="2">
        <v>3.73</v>
      </c>
      <c r="D5516">
        <f t="shared" si="90"/>
        <v>2014</v>
      </c>
    </row>
    <row r="5517" spans="1:4" x14ac:dyDescent="0.35">
      <c r="A5517" s="3">
        <v>41691</v>
      </c>
      <c r="B5517" s="2">
        <v>2.73</v>
      </c>
      <c r="C5517" s="2">
        <v>3.69</v>
      </c>
      <c r="D5517">
        <f t="shared" si="90"/>
        <v>2014</v>
      </c>
    </row>
    <row r="5518" spans="1:4" x14ac:dyDescent="0.35">
      <c r="A5518" s="3">
        <v>41694</v>
      </c>
      <c r="B5518" s="2">
        <v>2.75</v>
      </c>
      <c r="C5518" s="2">
        <v>3.7</v>
      </c>
      <c r="D5518">
        <f t="shared" si="90"/>
        <v>2014</v>
      </c>
    </row>
    <row r="5519" spans="1:4" x14ac:dyDescent="0.35">
      <c r="A5519" s="3">
        <v>41695</v>
      </c>
      <c r="B5519" s="2">
        <v>2.7</v>
      </c>
      <c r="C5519" s="2">
        <v>3.66</v>
      </c>
      <c r="D5519">
        <f t="shared" si="90"/>
        <v>2014</v>
      </c>
    </row>
    <row r="5520" spans="1:4" x14ac:dyDescent="0.35">
      <c r="A5520" s="3">
        <v>41696</v>
      </c>
      <c r="B5520" s="2">
        <v>2.67</v>
      </c>
      <c r="C5520" s="2">
        <v>3.63</v>
      </c>
      <c r="D5520">
        <f t="shared" si="90"/>
        <v>2014</v>
      </c>
    </row>
    <row r="5521" spans="1:4" x14ac:dyDescent="0.35">
      <c r="A5521" s="3">
        <v>41697</v>
      </c>
      <c r="B5521" s="2">
        <v>2.65</v>
      </c>
      <c r="C5521" s="2">
        <v>3.6</v>
      </c>
      <c r="D5521">
        <f t="shared" si="90"/>
        <v>2014</v>
      </c>
    </row>
    <row r="5522" spans="1:4" x14ac:dyDescent="0.35">
      <c r="A5522" s="3">
        <v>41698</v>
      </c>
      <c r="B5522" s="2">
        <v>2.66</v>
      </c>
      <c r="C5522" s="2">
        <v>3.59</v>
      </c>
      <c r="D5522">
        <f t="shared" si="90"/>
        <v>2014</v>
      </c>
    </row>
    <row r="5523" spans="1:4" x14ac:dyDescent="0.35">
      <c r="A5523" s="3">
        <v>41701</v>
      </c>
      <c r="B5523" s="2">
        <v>2.6</v>
      </c>
      <c r="C5523" s="2">
        <v>3.55</v>
      </c>
      <c r="D5523">
        <f t="shared" si="90"/>
        <v>2014</v>
      </c>
    </row>
    <row r="5524" spans="1:4" x14ac:dyDescent="0.35">
      <c r="A5524" s="3">
        <v>41702</v>
      </c>
      <c r="B5524" s="2">
        <v>2.7</v>
      </c>
      <c r="C5524" s="2">
        <v>3.64</v>
      </c>
      <c r="D5524">
        <f t="shared" si="90"/>
        <v>2014</v>
      </c>
    </row>
    <row r="5525" spans="1:4" x14ac:dyDescent="0.35">
      <c r="A5525" s="3">
        <v>41703</v>
      </c>
      <c r="B5525" s="2">
        <v>2.7</v>
      </c>
      <c r="C5525" s="2">
        <v>3.64</v>
      </c>
      <c r="D5525">
        <f t="shared" si="90"/>
        <v>2014</v>
      </c>
    </row>
    <row r="5526" spans="1:4" x14ac:dyDescent="0.35">
      <c r="A5526" s="3">
        <v>41704</v>
      </c>
      <c r="B5526" s="2">
        <v>2.74</v>
      </c>
      <c r="C5526" s="2">
        <v>3.68</v>
      </c>
      <c r="D5526">
        <f t="shared" si="90"/>
        <v>2014</v>
      </c>
    </row>
    <row r="5527" spans="1:4" x14ac:dyDescent="0.35">
      <c r="A5527" s="3">
        <v>41705</v>
      </c>
      <c r="B5527" s="2">
        <v>2.8</v>
      </c>
      <c r="C5527" s="2">
        <v>3.72</v>
      </c>
      <c r="D5527">
        <f t="shared" si="90"/>
        <v>2014</v>
      </c>
    </row>
    <row r="5528" spans="1:4" x14ac:dyDescent="0.35">
      <c r="A5528" s="3">
        <v>41708</v>
      </c>
      <c r="B5528" s="2">
        <v>2.79</v>
      </c>
      <c r="C5528" s="2">
        <v>3.73</v>
      </c>
      <c r="D5528">
        <f t="shared" si="90"/>
        <v>2014</v>
      </c>
    </row>
    <row r="5529" spans="1:4" x14ac:dyDescent="0.35">
      <c r="A5529" s="3">
        <v>41709</v>
      </c>
      <c r="B5529" s="2">
        <v>2.77</v>
      </c>
      <c r="C5529" s="2">
        <v>3.7</v>
      </c>
      <c r="D5529">
        <f t="shared" si="90"/>
        <v>2014</v>
      </c>
    </row>
    <row r="5530" spans="1:4" x14ac:dyDescent="0.35">
      <c r="A5530" s="3">
        <v>41710</v>
      </c>
      <c r="B5530" s="2">
        <v>2.73</v>
      </c>
      <c r="C5530" s="2">
        <v>3.66</v>
      </c>
      <c r="D5530">
        <f t="shared" si="90"/>
        <v>2014</v>
      </c>
    </row>
    <row r="5531" spans="1:4" x14ac:dyDescent="0.35">
      <c r="A5531" s="3">
        <v>41711</v>
      </c>
      <c r="B5531" s="2">
        <v>2.66</v>
      </c>
      <c r="C5531" s="2">
        <v>3.6</v>
      </c>
      <c r="D5531">
        <f t="shared" si="90"/>
        <v>2014</v>
      </c>
    </row>
    <row r="5532" spans="1:4" x14ac:dyDescent="0.35">
      <c r="A5532" s="3">
        <v>41712</v>
      </c>
      <c r="B5532" s="2">
        <v>2.65</v>
      </c>
      <c r="C5532" s="2">
        <v>3.59</v>
      </c>
      <c r="D5532">
        <f t="shared" si="90"/>
        <v>2014</v>
      </c>
    </row>
    <row r="5533" spans="1:4" x14ac:dyDescent="0.35">
      <c r="A5533" s="3">
        <v>41715</v>
      </c>
      <c r="B5533" s="2">
        <v>2.7</v>
      </c>
      <c r="C5533" s="2">
        <v>3.63</v>
      </c>
      <c r="D5533">
        <f t="shared" si="90"/>
        <v>2014</v>
      </c>
    </row>
    <row r="5534" spans="1:4" x14ac:dyDescent="0.35">
      <c r="A5534" s="3">
        <v>41716</v>
      </c>
      <c r="B5534" s="2">
        <v>2.68</v>
      </c>
      <c r="C5534" s="2">
        <v>3.62</v>
      </c>
      <c r="D5534">
        <f t="shared" si="90"/>
        <v>2014</v>
      </c>
    </row>
    <row r="5535" spans="1:4" x14ac:dyDescent="0.35">
      <c r="A5535" s="3">
        <v>41717</v>
      </c>
      <c r="B5535" s="2">
        <v>2.78</v>
      </c>
      <c r="C5535" s="2">
        <v>3.66</v>
      </c>
      <c r="D5535">
        <f t="shared" si="90"/>
        <v>2014</v>
      </c>
    </row>
    <row r="5536" spans="1:4" x14ac:dyDescent="0.35">
      <c r="A5536" s="3">
        <v>41718</v>
      </c>
      <c r="B5536" s="2">
        <v>2.79</v>
      </c>
      <c r="C5536" s="2">
        <v>3.67</v>
      </c>
      <c r="D5536">
        <f t="shared" si="90"/>
        <v>2014</v>
      </c>
    </row>
    <row r="5537" spans="1:4" x14ac:dyDescent="0.35">
      <c r="A5537" s="3">
        <v>41719</v>
      </c>
      <c r="B5537" s="2">
        <v>2.75</v>
      </c>
      <c r="C5537" s="2">
        <v>3.61</v>
      </c>
      <c r="D5537">
        <f t="shared" si="90"/>
        <v>2014</v>
      </c>
    </row>
    <row r="5538" spans="1:4" x14ac:dyDescent="0.35">
      <c r="A5538" s="3">
        <v>41722</v>
      </c>
      <c r="B5538" s="2">
        <v>2.74</v>
      </c>
      <c r="C5538" s="2">
        <v>3.57</v>
      </c>
      <c r="D5538">
        <f t="shared" si="90"/>
        <v>2014</v>
      </c>
    </row>
    <row r="5539" spans="1:4" x14ac:dyDescent="0.35">
      <c r="A5539" s="3">
        <v>41723</v>
      </c>
      <c r="B5539" s="2">
        <v>2.75</v>
      </c>
      <c r="C5539" s="2">
        <v>3.59</v>
      </c>
      <c r="D5539">
        <f t="shared" si="90"/>
        <v>2014</v>
      </c>
    </row>
    <row r="5540" spans="1:4" x14ac:dyDescent="0.35">
      <c r="A5540" s="3">
        <v>41724</v>
      </c>
      <c r="B5540" s="2">
        <v>2.71</v>
      </c>
      <c r="C5540" s="2">
        <v>3.55</v>
      </c>
      <c r="D5540">
        <f t="shared" si="90"/>
        <v>2014</v>
      </c>
    </row>
    <row r="5541" spans="1:4" x14ac:dyDescent="0.35">
      <c r="A5541" s="3">
        <v>41725</v>
      </c>
      <c r="B5541" s="2">
        <v>2.69</v>
      </c>
      <c r="C5541" s="2">
        <v>3.52</v>
      </c>
      <c r="D5541">
        <f t="shared" si="90"/>
        <v>2014</v>
      </c>
    </row>
    <row r="5542" spans="1:4" x14ac:dyDescent="0.35">
      <c r="A5542" s="3">
        <v>41726</v>
      </c>
      <c r="B5542" s="2">
        <v>2.73</v>
      </c>
      <c r="C5542" s="2">
        <v>3.55</v>
      </c>
      <c r="D5542">
        <f t="shared" si="90"/>
        <v>2014</v>
      </c>
    </row>
    <row r="5543" spans="1:4" x14ac:dyDescent="0.35">
      <c r="A5543" s="3">
        <v>41729</v>
      </c>
      <c r="B5543" s="2">
        <v>2.73</v>
      </c>
      <c r="C5543" s="2">
        <v>3.56</v>
      </c>
      <c r="D5543">
        <f t="shared" si="90"/>
        <v>2014</v>
      </c>
    </row>
    <row r="5544" spans="1:4" x14ac:dyDescent="0.35">
      <c r="A5544" s="3">
        <v>41730</v>
      </c>
      <c r="B5544" s="2">
        <v>2.77</v>
      </c>
      <c r="C5544" s="2">
        <v>3.6</v>
      </c>
      <c r="D5544">
        <f t="shared" si="90"/>
        <v>2014</v>
      </c>
    </row>
    <row r="5545" spans="1:4" x14ac:dyDescent="0.35">
      <c r="A5545" s="3">
        <v>41731</v>
      </c>
      <c r="B5545" s="2">
        <v>2.82</v>
      </c>
      <c r="C5545" s="2">
        <v>3.65</v>
      </c>
      <c r="D5545">
        <f t="shared" si="90"/>
        <v>2014</v>
      </c>
    </row>
    <row r="5546" spans="1:4" x14ac:dyDescent="0.35">
      <c r="A5546" s="3">
        <v>41732</v>
      </c>
      <c r="B5546" s="2">
        <v>2.8</v>
      </c>
      <c r="C5546" s="2">
        <v>3.62</v>
      </c>
      <c r="D5546">
        <f t="shared" si="90"/>
        <v>2014</v>
      </c>
    </row>
    <row r="5547" spans="1:4" x14ac:dyDescent="0.35">
      <c r="A5547" s="3">
        <v>41733</v>
      </c>
      <c r="B5547" s="2">
        <v>2.74</v>
      </c>
      <c r="C5547" s="2">
        <v>3.59</v>
      </c>
      <c r="D5547">
        <f t="shared" si="90"/>
        <v>2014</v>
      </c>
    </row>
    <row r="5548" spans="1:4" x14ac:dyDescent="0.35">
      <c r="A5548" s="3">
        <v>41736</v>
      </c>
      <c r="B5548" s="2">
        <v>2.71</v>
      </c>
      <c r="C5548" s="2">
        <v>3.56</v>
      </c>
      <c r="D5548">
        <f t="shared" si="90"/>
        <v>2014</v>
      </c>
    </row>
    <row r="5549" spans="1:4" x14ac:dyDescent="0.35">
      <c r="A5549" s="3">
        <v>41737</v>
      </c>
      <c r="B5549" s="2">
        <v>2.69</v>
      </c>
      <c r="C5549" s="2">
        <v>3.54</v>
      </c>
      <c r="D5549">
        <f t="shared" si="90"/>
        <v>2014</v>
      </c>
    </row>
    <row r="5550" spans="1:4" x14ac:dyDescent="0.35">
      <c r="A5550" s="3">
        <v>41738</v>
      </c>
      <c r="B5550" s="2">
        <v>2.71</v>
      </c>
      <c r="C5550" s="2">
        <v>3.57</v>
      </c>
      <c r="D5550">
        <f t="shared" si="90"/>
        <v>2014</v>
      </c>
    </row>
    <row r="5551" spans="1:4" x14ac:dyDescent="0.35">
      <c r="A5551" s="3">
        <v>41739</v>
      </c>
      <c r="B5551" s="2">
        <v>2.65</v>
      </c>
      <c r="C5551" s="2">
        <v>3.52</v>
      </c>
      <c r="D5551">
        <f t="shared" si="90"/>
        <v>2014</v>
      </c>
    </row>
    <row r="5552" spans="1:4" x14ac:dyDescent="0.35">
      <c r="A5552" s="3">
        <v>41740</v>
      </c>
      <c r="B5552" s="2">
        <v>2.63</v>
      </c>
      <c r="C5552" s="2">
        <v>3.48</v>
      </c>
      <c r="D5552">
        <f t="shared" si="90"/>
        <v>2014</v>
      </c>
    </row>
    <row r="5553" spans="1:4" x14ac:dyDescent="0.35">
      <c r="A5553" s="3">
        <v>41743</v>
      </c>
      <c r="B5553" s="2">
        <v>2.65</v>
      </c>
      <c r="C5553" s="2">
        <v>3.48</v>
      </c>
      <c r="D5553">
        <f t="shared" si="90"/>
        <v>2014</v>
      </c>
    </row>
    <row r="5554" spans="1:4" x14ac:dyDescent="0.35">
      <c r="A5554" s="3">
        <v>41744</v>
      </c>
      <c r="B5554" s="2">
        <v>2.64</v>
      </c>
      <c r="C5554" s="2">
        <v>3.46</v>
      </c>
      <c r="D5554">
        <f t="shared" si="90"/>
        <v>2014</v>
      </c>
    </row>
    <row r="5555" spans="1:4" x14ac:dyDescent="0.35">
      <c r="A5555" s="3">
        <v>41745</v>
      </c>
      <c r="B5555" s="2">
        <v>2.65</v>
      </c>
      <c r="C5555" s="2">
        <v>3.45</v>
      </c>
      <c r="D5555">
        <f t="shared" si="90"/>
        <v>2014</v>
      </c>
    </row>
    <row r="5556" spans="1:4" x14ac:dyDescent="0.35">
      <c r="A5556" s="3">
        <v>41746</v>
      </c>
      <c r="B5556" s="2">
        <v>2.73</v>
      </c>
      <c r="C5556" s="2">
        <v>3.52</v>
      </c>
      <c r="D5556">
        <f t="shared" si="90"/>
        <v>2014</v>
      </c>
    </row>
    <row r="5557" spans="1:4" x14ac:dyDescent="0.35">
      <c r="A5557" s="3">
        <v>41747</v>
      </c>
      <c r="B5557" s="2" t="s">
        <v>9</v>
      </c>
      <c r="C5557" s="2" t="s">
        <v>9</v>
      </c>
      <c r="D5557">
        <f t="shared" si="90"/>
        <v>2014</v>
      </c>
    </row>
    <row r="5558" spans="1:4" x14ac:dyDescent="0.35">
      <c r="A5558" s="3">
        <v>41750</v>
      </c>
      <c r="B5558" s="2">
        <v>2.73</v>
      </c>
      <c r="C5558" s="2">
        <v>3.52</v>
      </c>
      <c r="D5558">
        <f t="shared" si="90"/>
        <v>2014</v>
      </c>
    </row>
    <row r="5559" spans="1:4" x14ac:dyDescent="0.35">
      <c r="A5559" s="3">
        <v>41751</v>
      </c>
      <c r="B5559" s="2">
        <v>2.73</v>
      </c>
      <c r="C5559" s="2">
        <v>3.5</v>
      </c>
      <c r="D5559">
        <f t="shared" si="90"/>
        <v>2014</v>
      </c>
    </row>
    <row r="5560" spans="1:4" x14ac:dyDescent="0.35">
      <c r="A5560" s="3">
        <v>41752</v>
      </c>
      <c r="B5560" s="2">
        <v>2.7</v>
      </c>
      <c r="C5560" s="2">
        <v>3.47</v>
      </c>
      <c r="D5560">
        <f t="shared" si="90"/>
        <v>2014</v>
      </c>
    </row>
    <row r="5561" spans="1:4" x14ac:dyDescent="0.35">
      <c r="A5561" s="3">
        <v>41753</v>
      </c>
      <c r="B5561" s="2">
        <v>2.7</v>
      </c>
      <c r="C5561" s="2">
        <v>3.46</v>
      </c>
      <c r="D5561">
        <f t="shared" si="90"/>
        <v>2014</v>
      </c>
    </row>
    <row r="5562" spans="1:4" x14ac:dyDescent="0.35">
      <c r="A5562" s="3">
        <v>41754</v>
      </c>
      <c r="B5562" s="2">
        <v>2.68</v>
      </c>
      <c r="C5562" s="2">
        <v>3.45</v>
      </c>
      <c r="D5562">
        <f t="shared" si="90"/>
        <v>2014</v>
      </c>
    </row>
    <row r="5563" spans="1:4" x14ac:dyDescent="0.35">
      <c r="A5563" s="3">
        <v>41757</v>
      </c>
      <c r="B5563" s="2">
        <v>2.7</v>
      </c>
      <c r="C5563" s="2">
        <v>3.47</v>
      </c>
      <c r="D5563">
        <f t="shared" si="90"/>
        <v>2014</v>
      </c>
    </row>
    <row r="5564" spans="1:4" x14ac:dyDescent="0.35">
      <c r="A5564" s="3">
        <v>41758</v>
      </c>
      <c r="B5564" s="2">
        <v>2.71</v>
      </c>
      <c r="C5564" s="2">
        <v>3.49</v>
      </c>
      <c r="D5564">
        <f t="shared" si="90"/>
        <v>2014</v>
      </c>
    </row>
    <row r="5565" spans="1:4" x14ac:dyDescent="0.35">
      <c r="A5565" s="3">
        <v>41759</v>
      </c>
      <c r="B5565" s="2">
        <v>2.67</v>
      </c>
      <c r="C5565" s="2">
        <v>3.47</v>
      </c>
      <c r="D5565">
        <f t="shared" si="90"/>
        <v>2014</v>
      </c>
    </row>
    <row r="5566" spans="1:4" x14ac:dyDescent="0.35">
      <c r="A5566" s="3">
        <v>41760</v>
      </c>
      <c r="B5566" s="2">
        <v>2.63</v>
      </c>
      <c r="C5566" s="2">
        <v>3.41</v>
      </c>
      <c r="D5566">
        <f t="shared" si="90"/>
        <v>2014</v>
      </c>
    </row>
    <row r="5567" spans="1:4" x14ac:dyDescent="0.35">
      <c r="A5567" s="3">
        <v>41761</v>
      </c>
      <c r="B5567" s="2">
        <v>2.6</v>
      </c>
      <c r="C5567" s="2">
        <v>3.37</v>
      </c>
      <c r="D5567">
        <f t="shared" si="90"/>
        <v>2014</v>
      </c>
    </row>
    <row r="5568" spans="1:4" x14ac:dyDescent="0.35">
      <c r="A5568" s="3">
        <v>41764</v>
      </c>
      <c r="B5568" s="2">
        <v>2.63</v>
      </c>
      <c r="C5568" s="2">
        <v>3.41</v>
      </c>
      <c r="D5568">
        <f t="shared" si="90"/>
        <v>2014</v>
      </c>
    </row>
    <row r="5569" spans="1:4" x14ac:dyDescent="0.35">
      <c r="A5569" s="3">
        <v>41765</v>
      </c>
      <c r="B5569" s="2">
        <v>2.61</v>
      </c>
      <c r="C5569" s="2">
        <v>3.38</v>
      </c>
      <c r="D5569">
        <f t="shared" si="90"/>
        <v>2014</v>
      </c>
    </row>
    <row r="5570" spans="1:4" x14ac:dyDescent="0.35">
      <c r="A5570" s="3">
        <v>41766</v>
      </c>
      <c r="B5570" s="2">
        <v>2.62</v>
      </c>
      <c r="C5570" s="2">
        <v>3.4</v>
      </c>
      <c r="D5570">
        <f t="shared" si="90"/>
        <v>2014</v>
      </c>
    </row>
    <row r="5571" spans="1:4" x14ac:dyDescent="0.35">
      <c r="A5571" s="3">
        <v>41767</v>
      </c>
      <c r="B5571" s="2">
        <v>2.61</v>
      </c>
      <c r="C5571" s="2">
        <v>3.45</v>
      </c>
      <c r="D5571">
        <f t="shared" si="90"/>
        <v>2014</v>
      </c>
    </row>
    <row r="5572" spans="1:4" x14ac:dyDescent="0.35">
      <c r="A5572" s="3">
        <v>41768</v>
      </c>
      <c r="B5572" s="2">
        <v>2.62</v>
      </c>
      <c r="C5572" s="2">
        <v>3.47</v>
      </c>
      <c r="D5572">
        <f t="shared" ref="D5572:D5635" si="91">YEAR(A5572)</f>
        <v>2014</v>
      </c>
    </row>
    <row r="5573" spans="1:4" x14ac:dyDescent="0.35">
      <c r="A5573" s="3">
        <v>41771</v>
      </c>
      <c r="B5573" s="2">
        <v>2.66</v>
      </c>
      <c r="C5573" s="2">
        <v>3.49</v>
      </c>
      <c r="D5573">
        <f t="shared" si="91"/>
        <v>2014</v>
      </c>
    </row>
    <row r="5574" spans="1:4" x14ac:dyDescent="0.35">
      <c r="A5574" s="3">
        <v>41772</v>
      </c>
      <c r="B5574" s="2">
        <v>2.61</v>
      </c>
      <c r="C5574" s="2">
        <v>3.45</v>
      </c>
      <c r="D5574">
        <f t="shared" si="91"/>
        <v>2014</v>
      </c>
    </row>
    <row r="5575" spans="1:4" x14ac:dyDescent="0.35">
      <c r="A5575" s="3">
        <v>41773</v>
      </c>
      <c r="B5575" s="2">
        <v>2.54</v>
      </c>
      <c r="C5575" s="2">
        <v>3.37</v>
      </c>
      <c r="D5575">
        <f t="shared" si="91"/>
        <v>2014</v>
      </c>
    </row>
    <row r="5576" spans="1:4" x14ac:dyDescent="0.35">
      <c r="A5576" s="3">
        <v>41774</v>
      </c>
      <c r="B5576" s="2">
        <v>2.5</v>
      </c>
      <c r="C5576" s="2">
        <v>3.33</v>
      </c>
      <c r="D5576">
        <f t="shared" si="91"/>
        <v>2014</v>
      </c>
    </row>
    <row r="5577" spans="1:4" x14ac:dyDescent="0.35">
      <c r="A5577" s="3">
        <v>41775</v>
      </c>
      <c r="B5577" s="2">
        <v>2.52</v>
      </c>
      <c r="C5577" s="2">
        <v>3.34</v>
      </c>
      <c r="D5577">
        <f t="shared" si="91"/>
        <v>2014</v>
      </c>
    </row>
    <row r="5578" spans="1:4" x14ac:dyDescent="0.35">
      <c r="A5578" s="3">
        <v>41778</v>
      </c>
      <c r="B5578" s="2">
        <v>2.54</v>
      </c>
      <c r="C5578" s="2">
        <v>3.39</v>
      </c>
      <c r="D5578">
        <f t="shared" si="91"/>
        <v>2014</v>
      </c>
    </row>
    <row r="5579" spans="1:4" x14ac:dyDescent="0.35">
      <c r="A5579" s="3">
        <v>41779</v>
      </c>
      <c r="B5579" s="2">
        <v>2.52</v>
      </c>
      <c r="C5579" s="2">
        <v>3.38</v>
      </c>
      <c r="D5579">
        <f t="shared" si="91"/>
        <v>2014</v>
      </c>
    </row>
    <row r="5580" spans="1:4" x14ac:dyDescent="0.35">
      <c r="A5580" s="3">
        <v>41780</v>
      </c>
      <c r="B5580" s="2">
        <v>2.54</v>
      </c>
      <c r="C5580" s="2">
        <v>3.42</v>
      </c>
      <c r="D5580">
        <f t="shared" si="91"/>
        <v>2014</v>
      </c>
    </row>
    <row r="5581" spans="1:4" x14ac:dyDescent="0.35">
      <c r="A5581" s="3">
        <v>41781</v>
      </c>
      <c r="B5581" s="2">
        <v>2.56</v>
      </c>
      <c r="C5581" s="2">
        <v>3.43</v>
      </c>
      <c r="D5581">
        <f t="shared" si="91"/>
        <v>2014</v>
      </c>
    </row>
    <row r="5582" spans="1:4" x14ac:dyDescent="0.35">
      <c r="A5582" s="3">
        <v>41782</v>
      </c>
      <c r="B5582" s="2">
        <v>2.54</v>
      </c>
      <c r="C5582" s="2">
        <v>3.4</v>
      </c>
      <c r="D5582">
        <f t="shared" si="91"/>
        <v>2014</v>
      </c>
    </row>
    <row r="5583" spans="1:4" x14ac:dyDescent="0.35">
      <c r="A5583" s="3">
        <v>41785</v>
      </c>
      <c r="B5583" s="2" t="s">
        <v>9</v>
      </c>
      <c r="C5583" s="2" t="s">
        <v>9</v>
      </c>
      <c r="D5583">
        <f t="shared" si="91"/>
        <v>2014</v>
      </c>
    </row>
    <row r="5584" spans="1:4" x14ac:dyDescent="0.35">
      <c r="A5584" s="3">
        <v>41786</v>
      </c>
      <c r="B5584" s="2">
        <v>2.52</v>
      </c>
      <c r="C5584" s="2">
        <v>3.37</v>
      </c>
      <c r="D5584">
        <f t="shared" si="91"/>
        <v>2014</v>
      </c>
    </row>
    <row r="5585" spans="1:4" x14ac:dyDescent="0.35">
      <c r="A5585" s="3">
        <v>41787</v>
      </c>
      <c r="B5585" s="2">
        <v>2.44</v>
      </c>
      <c r="C5585" s="2">
        <v>3.29</v>
      </c>
      <c r="D5585">
        <f t="shared" si="91"/>
        <v>2014</v>
      </c>
    </row>
    <row r="5586" spans="1:4" x14ac:dyDescent="0.35">
      <c r="A5586" s="3">
        <v>41788</v>
      </c>
      <c r="B5586" s="2">
        <v>2.4500000000000002</v>
      </c>
      <c r="C5586" s="2">
        <v>3.31</v>
      </c>
      <c r="D5586">
        <f t="shared" si="91"/>
        <v>2014</v>
      </c>
    </row>
    <row r="5587" spans="1:4" x14ac:dyDescent="0.35">
      <c r="A5587" s="3">
        <v>41789</v>
      </c>
      <c r="B5587" s="2">
        <v>2.48</v>
      </c>
      <c r="C5587" s="2">
        <v>3.33</v>
      </c>
      <c r="D5587">
        <f t="shared" si="91"/>
        <v>2014</v>
      </c>
    </row>
    <row r="5588" spans="1:4" x14ac:dyDescent="0.35">
      <c r="A5588" s="3">
        <v>41792</v>
      </c>
      <c r="B5588" s="2">
        <v>2.54</v>
      </c>
      <c r="C5588" s="2">
        <v>3.38</v>
      </c>
      <c r="D5588">
        <f t="shared" si="91"/>
        <v>2014</v>
      </c>
    </row>
    <row r="5589" spans="1:4" x14ac:dyDescent="0.35">
      <c r="A5589" s="3">
        <v>41793</v>
      </c>
      <c r="B5589" s="2">
        <v>2.6</v>
      </c>
      <c r="C5589" s="2">
        <v>3.43</v>
      </c>
      <c r="D5589">
        <f t="shared" si="91"/>
        <v>2014</v>
      </c>
    </row>
    <row r="5590" spans="1:4" x14ac:dyDescent="0.35">
      <c r="A5590" s="3">
        <v>41794</v>
      </c>
      <c r="B5590" s="2">
        <v>2.61</v>
      </c>
      <c r="C5590" s="2">
        <v>3.45</v>
      </c>
      <c r="D5590">
        <f t="shared" si="91"/>
        <v>2014</v>
      </c>
    </row>
    <row r="5591" spans="1:4" x14ac:dyDescent="0.35">
      <c r="A5591" s="3">
        <v>41795</v>
      </c>
      <c r="B5591" s="2">
        <v>2.59</v>
      </c>
      <c r="C5591" s="2">
        <v>3.44</v>
      </c>
      <c r="D5591">
        <f t="shared" si="91"/>
        <v>2014</v>
      </c>
    </row>
    <row r="5592" spans="1:4" x14ac:dyDescent="0.35">
      <c r="A5592" s="3">
        <v>41796</v>
      </c>
      <c r="B5592" s="2">
        <v>2.6</v>
      </c>
      <c r="C5592" s="2">
        <v>3.44</v>
      </c>
      <c r="D5592">
        <f t="shared" si="91"/>
        <v>2014</v>
      </c>
    </row>
    <row r="5593" spans="1:4" x14ac:dyDescent="0.35">
      <c r="A5593" s="3">
        <v>41799</v>
      </c>
      <c r="B5593" s="2">
        <v>2.62</v>
      </c>
      <c r="C5593" s="2">
        <v>3.45</v>
      </c>
      <c r="D5593">
        <f t="shared" si="91"/>
        <v>2014</v>
      </c>
    </row>
    <row r="5594" spans="1:4" x14ac:dyDescent="0.35">
      <c r="A5594" s="3">
        <v>41800</v>
      </c>
      <c r="B5594" s="2">
        <v>2.64</v>
      </c>
      <c r="C5594" s="2">
        <v>3.47</v>
      </c>
      <c r="D5594">
        <f t="shared" si="91"/>
        <v>2014</v>
      </c>
    </row>
    <row r="5595" spans="1:4" x14ac:dyDescent="0.35">
      <c r="A5595" s="3">
        <v>41801</v>
      </c>
      <c r="B5595" s="2">
        <v>2.65</v>
      </c>
      <c r="C5595" s="2">
        <v>3.47</v>
      </c>
      <c r="D5595">
        <f t="shared" si="91"/>
        <v>2014</v>
      </c>
    </row>
    <row r="5596" spans="1:4" x14ac:dyDescent="0.35">
      <c r="A5596" s="3">
        <v>41802</v>
      </c>
      <c r="B5596" s="2">
        <v>2.58</v>
      </c>
      <c r="C5596" s="2">
        <v>3.41</v>
      </c>
      <c r="D5596">
        <f t="shared" si="91"/>
        <v>2014</v>
      </c>
    </row>
    <row r="5597" spans="1:4" x14ac:dyDescent="0.35">
      <c r="A5597" s="3">
        <v>41803</v>
      </c>
      <c r="B5597" s="2">
        <v>2.6</v>
      </c>
      <c r="C5597" s="2">
        <v>3.41</v>
      </c>
      <c r="D5597">
        <f t="shared" si="91"/>
        <v>2014</v>
      </c>
    </row>
    <row r="5598" spans="1:4" x14ac:dyDescent="0.35">
      <c r="A5598" s="3">
        <v>41806</v>
      </c>
      <c r="B5598" s="2">
        <v>2.61</v>
      </c>
      <c r="C5598" s="2">
        <v>3.4</v>
      </c>
      <c r="D5598">
        <f t="shared" si="91"/>
        <v>2014</v>
      </c>
    </row>
    <row r="5599" spans="1:4" x14ac:dyDescent="0.35">
      <c r="A5599" s="3">
        <v>41807</v>
      </c>
      <c r="B5599" s="2">
        <v>2.66</v>
      </c>
      <c r="C5599" s="2">
        <v>3.44</v>
      </c>
      <c r="D5599">
        <f t="shared" si="91"/>
        <v>2014</v>
      </c>
    </row>
    <row r="5600" spans="1:4" x14ac:dyDescent="0.35">
      <c r="A5600" s="3">
        <v>41808</v>
      </c>
      <c r="B5600" s="2">
        <v>2.61</v>
      </c>
      <c r="C5600" s="2">
        <v>3.43</v>
      </c>
      <c r="D5600">
        <f t="shared" si="91"/>
        <v>2014</v>
      </c>
    </row>
    <row r="5601" spans="1:4" x14ac:dyDescent="0.35">
      <c r="A5601" s="3">
        <v>41809</v>
      </c>
      <c r="B5601" s="2">
        <v>2.64</v>
      </c>
      <c r="C5601" s="2">
        <v>3.47</v>
      </c>
      <c r="D5601">
        <f t="shared" si="91"/>
        <v>2014</v>
      </c>
    </row>
    <row r="5602" spans="1:4" x14ac:dyDescent="0.35">
      <c r="A5602" s="3">
        <v>41810</v>
      </c>
      <c r="B5602" s="2">
        <v>2.63</v>
      </c>
      <c r="C5602" s="2">
        <v>3.44</v>
      </c>
      <c r="D5602">
        <f t="shared" si="91"/>
        <v>2014</v>
      </c>
    </row>
    <row r="5603" spans="1:4" x14ac:dyDescent="0.35">
      <c r="A5603" s="3">
        <v>41813</v>
      </c>
      <c r="B5603" s="2">
        <v>2.63</v>
      </c>
      <c r="C5603" s="2">
        <v>3.45</v>
      </c>
      <c r="D5603">
        <f t="shared" si="91"/>
        <v>2014</v>
      </c>
    </row>
    <row r="5604" spans="1:4" x14ac:dyDescent="0.35">
      <c r="A5604" s="3">
        <v>41814</v>
      </c>
      <c r="B5604" s="2">
        <v>2.59</v>
      </c>
      <c r="C5604" s="2">
        <v>3.41</v>
      </c>
      <c r="D5604">
        <f t="shared" si="91"/>
        <v>2014</v>
      </c>
    </row>
    <row r="5605" spans="1:4" x14ac:dyDescent="0.35">
      <c r="A5605" s="3">
        <v>41815</v>
      </c>
      <c r="B5605" s="2">
        <v>2.57</v>
      </c>
      <c r="C5605" s="2">
        <v>3.38</v>
      </c>
      <c r="D5605">
        <f t="shared" si="91"/>
        <v>2014</v>
      </c>
    </row>
    <row r="5606" spans="1:4" x14ac:dyDescent="0.35">
      <c r="A5606" s="3">
        <v>41816</v>
      </c>
      <c r="B5606" s="2">
        <v>2.5299999999999998</v>
      </c>
      <c r="C5606" s="2">
        <v>3.35</v>
      </c>
      <c r="D5606">
        <f t="shared" si="91"/>
        <v>2014</v>
      </c>
    </row>
    <row r="5607" spans="1:4" x14ac:dyDescent="0.35">
      <c r="A5607" s="3">
        <v>41817</v>
      </c>
      <c r="B5607" s="2">
        <v>2.54</v>
      </c>
      <c r="C5607" s="2">
        <v>3.36</v>
      </c>
      <c r="D5607">
        <f t="shared" si="91"/>
        <v>2014</v>
      </c>
    </row>
    <row r="5608" spans="1:4" x14ac:dyDescent="0.35">
      <c r="A5608" s="3">
        <v>41820</v>
      </c>
      <c r="B5608" s="2">
        <v>2.5299999999999998</v>
      </c>
      <c r="C5608" s="2">
        <v>3.34</v>
      </c>
      <c r="D5608">
        <f t="shared" si="91"/>
        <v>2014</v>
      </c>
    </row>
    <row r="5609" spans="1:4" x14ac:dyDescent="0.35">
      <c r="A5609" s="3">
        <v>41821</v>
      </c>
      <c r="B5609" s="2">
        <v>2.58</v>
      </c>
      <c r="C5609" s="2">
        <v>3.4</v>
      </c>
      <c r="D5609">
        <f t="shared" si="91"/>
        <v>2014</v>
      </c>
    </row>
    <row r="5610" spans="1:4" x14ac:dyDescent="0.35">
      <c r="A5610" s="3">
        <v>41822</v>
      </c>
      <c r="B5610" s="2">
        <v>2.64</v>
      </c>
      <c r="C5610" s="2">
        <v>3.46</v>
      </c>
      <c r="D5610">
        <f t="shared" si="91"/>
        <v>2014</v>
      </c>
    </row>
    <row r="5611" spans="1:4" x14ac:dyDescent="0.35">
      <c r="A5611" s="3">
        <v>41823</v>
      </c>
      <c r="B5611" s="2">
        <v>2.65</v>
      </c>
      <c r="C5611" s="2">
        <v>3.47</v>
      </c>
      <c r="D5611">
        <f t="shared" si="91"/>
        <v>2014</v>
      </c>
    </row>
    <row r="5612" spans="1:4" x14ac:dyDescent="0.35">
      <c r="A5612" s="3">
        <v>41824</v>
      </c>
      <c r="B5612" s="2" t="s">
        <v>9</v>
      </c>
      <c r="C5612" s="2" t="s">
        <v>9</v>
      </c>
      <c r="D5612">
        <f t="shared" si="91"/>
        <v>2014</v>
      </c>
    </row>
    <row r="5613" spans="1:4" x14ac:dyDescent="0.35">
      <c r="A5613" s="3">
        <v>41827</v>
      </c>
      <c r="B5613" s="2">
        <v>2.63</v>
      </c>
      <c r="C5613" s="2">
        <v>3.44</v>
      </c>
      <c r="D5613">
        <f t="shared" si="91"/>
        <v>2014</v>
      </c>
    </row>
    <row r="5614" spans="1:4" x14ac:dyDescent="0.35">
      <c r="A5614" s="3">
        <v>41828</v>
      </c>
      <c r="B5614" s="2">
        <v>2.58</v>
      </c>
      <c r="C5614" s="2">
        <v>3.38</v>
      </c>
      <c r="D5614">
        <f t="shared" si="91"/>
        <v>2014</v>
      </c>
    </row>
    <row r="5615" spans="1:4" x14ac:dyDescent="0.35">
      <c r="A5615" s="3">
        <v>41829</v>
      </c>
      <c r="B5615" s="2">
        <v>2.57</v>
      </c>
      <c r="C5615" s="2">
        <v>3.37</v>
      </c>
      <c r="D5615">
        <f t="shared" si="91"/>
        <v>2014</v>
      </c>
    </row>
    <row r="5616" spans="1:4" x14ac:dyDescent="0.35">
      <c r="A5616" s="3">
        <v>41830</v>
      </c>
      <c r="B5616" s="2">
        <v>2.5499999999999998</v>
      </c>
      <c r="C5616" s="2">
        <v>3.38</v>
      </c>
      <c r="D5616">
        <f t="shared" si="91"/>
        <v>2014</v>
      </c>
    </row>
    <row r="5617" spans="1:4" x14ac:dyDescent="0.35">
      <c r="A5617" s="3">
        <v>41831</v>
      </c>
      <c r="B5617" s="2">
        <v>2.5299999999999998</v>
      </c>
      <c r="C5617" s="2">
        <v>3.34</v>
      </c>
      <c r="D5617">
        <f t="shared" si="91"/>
        <v>2014</v>
      </c>
    </row>
    <row r="5618" spans="1:4" x14ac:dyDescent="0.35">
      <c r="A5618" s="3">
        <v>41834</v>
      </c>
      <c r="B5618" s="2">
        <v>2.5499999999999998</v>
      </c>
      <c r="C5618" s="2">
        <v>3.36</v>
      </c>
      <c r="D5618">
        <f t="shared" si="91"/>
        <v>2014</v>
      </c>
    </row>
    <row r="5619" spans="1:4" x14ac:dyDescent="0.35">
      <c r="A5619" s="3">
        <v>41835</v>
      </c>
      <c r="B5619" s="2">
        <v>2.56</v>
      </c>
      <c r="C5619" s="2">
        <v>3.37</v>
      </c>
      <c r="D5619">
        <f t="shared" si="91"/>
        <v>2014</v>
      </c>
    </row>
    <row r="5620" spans="1:4" x14ac:dyDescent="0.35">
      <c r="A5620" s="3">
        <v>41836</v>
      </c>
      <c r="B5620" s="2">
        <v>2.5499999999999998</v>
      </c>
      <c r="C5620" s="2">
        <v>3.35</v>
      </c>
      <c r="D5620">
        <f t="shared" si="91"/>
        <v>2014</v>
      </c>
    </row>
    <row r="5621" spans="1:4" x14ac:dyDescent="0.35">
      <c r="A5621" s="3">
        <v>41837</v>
      </c>
      <c r="B5621" s="2">
        <v>2.4700000000000002</v>
      </c>
      <c r="C5621" s="2">
        <v>3.27</v>
      </c>
      <c r="D5621">
        <f t="shared" si="91"/>
        <v>2014</v>
      </c>
    </row>
    <row r="5622" spans="1:4" x14ac:dyDescent="0.35">
      <c r="A5622" s="3">
        <v>41838</v>
      </c>
      <c r="B5622" s="2">
        <v>2.5</v>
      </c>
      <c r="C5622" s="2">
        <v>3.29</v>
      </c>
      <c r="D5622">
        <f t="shared" si="91"/>
        <v>2014</v>
      </c>
    </row>
    <row r="5623" spans="1:4" x14ac:dyDescent="0.35">
      <c r="A5623" s="3">
        <v>41841</v>
      </c>
      <c r="B5623" s="2">
        <v>2.4900000000000002</v>
      </c>
      <c r="C5623" s="2">
        <v>3.26</v>
      </c>
      <c r="D5623">
        <f t="shared" si="91"/>
        <v>2014</v>
      </c>
    </row>
    <row r="5624" spans="1:4" x14ac:dyDescent="0.35">
      <c r="A5624" s="3">
        <v>41842</v>
      </c>
      <c r="B5624" s="2">
        <v>2.48</v>
      </c>
      <c r="C5624" s="2">
        <v>3.25</v>
      </c>
      <c r="D5624">
        <f t="shared" si="91"/>
        <v>2014</v>
      </c>
    </row>
    <row r="5625" spans="1:4" x14ac:dyDescent="0.35">
      <c r="A5625" s="3">
        <v>41843</v>
      </c>
      <c r="B5625" s="2">
        <v>2.48</v>
      </c>
      <c r="C5625" s="2">
        <v>3.26</v>
      </c>
      <c r="D5625">
        <f t="shared" si="91"/>
        <v>2014</v>
      </c>
    </row>
    <row r="5626" spans="1:4" x14ac:dyDescent="0.35">
      <c r="A5626" s="3">
        <v>41844</v>
      </c>
      <c r="B5626" s="2">
        <v>2.52</v>
      </c>
      <c r="C5626" s="2">
        <v>3.3</v>
      </c>
      <c r="D5626">
        <f t="shared" si="91"/>
        <v>2014</v>
      </c>
    </row>
    <row r="5627" spans="1:4" x14ac:dyDescent="0.35">
      <c r="A5627" s="3">
        <v>41845</v>
      </c>
      <c r="B5627" s="2">
        <v>2.48</v>
      </c>
      <c r="C5627" s="2">
        <v>3.24</v>
      </c>
      <c r="D5627">
        <f t="shared" si="91"/>
        <v>2014</v>
      </c>
    </row>
    <row r="5628" spans="1:4" x14ac:dyDescent="0.35">
      <c r="A5628" s="3">
        <v>41848</v>
      </c>
      <c r="B5628" s="2">
        <v>2.5</v>
      </c>
      <c r="C5628" s="2">
        <v>3.26</v>
      </c>
      <c r="D5628">
        <f t="shared" si="91"/>
        <v>2014</v>
      </c>
    </row>
    <row r="5629" spans="1:4" x14ac:dyDescent="0.35">
      <c r="A5629" s="3">
        <v>41849</v>
      </c>
      <c r="B5629" s="2">
        <v>2.4700000000000002</v>
      </c>
      <c r="C5629" s="2">
        <v>3.22</v>
      </c>
      <c r="D5629">
        <f t="shared" si="91"/>
        <v>2014</v>
      </c>
    </row>
    <row r="5630" spans="1:4" x14ac:dyDescent="0.35">
      <c r="A5630" s="3">
        <v>41850</v>
      </c>
      <c r="B5630" s="2">
        <v>2.57</v>
      </c>
      <c r="C5630" s="2">
        <v>3.31</v>
      </c>
      <c r="D5630">
        <f t="shared" si="91"/>
        <v>2014</v>
      </c>
    </row>
    <row r="5631" spans="1:4" x14ac:dyDescent="0.35">
      <c r="A5631" s="3">
        <v>41851</v>
      </c>
      <c r="B5631" s="2">
        <v>2.58</v>
      </c>
      <c r="C5631" s="2">
        <v>3.32</v>
      </c>
      <c r="D5631">
        <f t="shared" si="91"/>
        <v>2014</v>
      </c>
    </row>
    <row r="5632" spans="1:4" x14ac:dyDescent="0.35">
      <c r="A5632" s="3">
        <v>41852</v>
      </c>
      <c r="B5632" s="2">
        <v>2.52</v>
      </c>
      <c r="C5632" s="2">
        <v>3.29</v>
      </c>
      <c r="D5632">
        <f t="shared" si="91"/>
        <v>2014</v>
      </c>
    </row>
    <row r="5633" spans="1:4" x14ac:dyDescent="0.35">
      <c r="A5633" s="3">
        <v>41855</v>
      </c>
      <c r="B5633" s="2">
        <v>2.5099999999999998</v>
      </c>
      <c r="C5633" s="2">
        <v>3.3</v>
      </c>
      <c r="D5633">
        <f t="shared" si="91"/>
        <v>2014</v>
      </c>
    </row>
    <row r="5634" spans="1:4" x14ac:dyDescent="0.35">
      <c r="A5634" s="3">
        <v>41856</v>
      </c>
      <c r="B5634" s="2">
        <v>2.4900000000000002</v>
      </c>
      <c r="C5634" s="2">
        <v>3.28</v>
      </c>
      <c r="D5634">
        <f t="shared" si="91"/>
        <v>2014</v>
      </c>
    </row>
    <row r="5635" spans="1:4" x14ac:dyDescent="0.35">
      <c r="A5635" s="3">
        <v>41857</v>
      </c>
      <c r="B5635" s="2">
        <v>2.4900000000000002</v>
      </c>
      <c r="C5635" s="2">
        <v>3.27</v>
      </c>
      <c r="D5635">
        <f t="shared" si="91"/>
        <v>2014</v>
      </c>
    </row>
    <row r="5636" spans="1:4" x14ac:dyDescent="0.35">
      <c r="A5636" s="3">
        <v>41858</v>
      </c>
      <c r="B5636" s="2">
        <v>2.4300000000000002</v>
      </c>
      <c r="C5636" s="2">
        <v>3.23</v>
      </c>
      <c r="D5636">
        <f t="shared" ref="D5636:D5699" si="92">YEAR(A5636)</f>
        <v>2014</v>
      </c>
    </row>
    <row r="5637" spans="1:4" x14ac:dyDescent="0.35">
      <c r="A5637" s="3">
        <v>41859</v>
      </c>
      <c r="B5637" s="2">
        <v>2.44</v>
      </c>
      <c r="C5637" s="2">
        <v>3.23</v>
      </c>
      <c r="D5637">
        <f t="shared" si="92"/>
        <v>2014</v>
      </c>
    </row>
    <row r="5638" spans="1:4" x14ac:dyDescent="0.35">
      <c r="A5638" s="3">
        <v>41862</v>
      </c>
      <c r="B5638" s="2">
        <v>2.44</v>
      </c>
      <c r="C5638" s="2">
        <v>3.24</v>
      </c>
      <c r="D5638">
        <f t="shared" si="92"/>
        <v>2014</v>
      </c>
    </row>
    <row r="5639" spans="1:4" x14ac:dyDescent="0.35">
      <c r="A5639" s="3">
        <v>41863</v>
      </c>
      <c r="B5639" s="2">
        <v>2.46</v>
      </c>
      <c r="C5639" s="2">
        <v>3.27</v>
      </c>
      <c r="D5639">
        <f t="shared" si="92"/>
        <v>2014</v>
      </c>
    </row>
    <row r="5640" spans="1:4" x14ac:dyDescent="0.35">
      <c r="A5640" s="3">
        <v>41864</v>
      </c>
      <c r="B5640" s="2">
        <v>2.4300000000000002</v>
      </c>
      <c r="C5640" s="2">
        <v>3.24</v>
      </c>
      <c r="D5640">
        <f t="shared" si="92"/>
        <v>2014</v>
      </c>
    </row>
    <row r="5641" spans="1:4" x14ac:dyDescent="0.35">
      <c r="A5641" s="3">
        <v>41865</v>
      </c>
      <c r="B5641" s="2">
        <v>2.4</v>
      </c>
      <c r="C5641" s="2">
        <v>3.2</v>
      </c>
      <c r="D5641">
        <f t="shared" si="92"/>
        <v>2014</v>
      </c>
    </row>
    <row r="5642" spans="1:4" x14ac:dyDescent="0.35">
      <c r="A5642" s="3">
        <v>41866</v>
      </c>
      <c r="B5642" s="2">
        <v>2.34</v>
      </c>
      <c r="C5642" s="2">
        <v>3.13</v>
      </c>
      <c r="D5642">
        <f t="shared" si="92"/>
        <v>2014</v>
      </c>
    </row>
    <row r="5643" spans="1:4" x14ac:dyDescent="0.35">
      <c r="A5643" s="3">
        <v>41869</v>
      </c>
      <c r="B5643" s="2">
        <v>2.39</v>
      </c>
      <c r="C5643" s="2">
        <v>3.2</v>
      </c>
      <c r="D5643">
        <f t="shared" si="92"/>
        <v>2014</v>
      </c>
    </row>
    <row r="5644" spans="1:4" x14ac:dyDescent="0.35">
      <c r="A5644" s="3">
        <v>41870</v>
      </c>
      <c r="B5644" s="2">
        <v>2.4</v>
      </c>
      <c r="C5644" s="2">
        <v>3.21</v>
      </c>
      <c r="D5644">
        <f t="shared" si="92"/>
        <v>2014</v>
      </c>
    </row>
    <row r="5645" spans="1:4" x14ac:dyDescent="0.35">
      <c r="A5645" s="3">
        <v>41871</v>
      </c>
      <c r="B5645" s="2">
        <v>2.4300000000000002</v>
      </c>
      <c r="C5645" s="2">
        <v>3.22</v>
      </c>
      <c r="D5645">
        <f t="shared" si="92"/>
        <v>2014</v>
      </c>
    </row>
    <row r="5646" spans="1:4" x14ac:dyDescent="0.35">
      <c r="A5646" s="3">
        <v>41872</v>
      </c>
      <c r="B5646" s="2">
        <v>2.41</v>
      </c>
      <c r="C5646" s="2">
        <v>3.19</v>
      </c>
      <c r="D5646">
        <f t="shared" si="92"/>
        <v>2014</v>
      </c>
    </row>
    <row r="5647" spans="1:4" x14ac:dyDescent="0.35">
      <c r="A5647" s="3">
        <v>41873</v>
      </c>
      <c r="B5647" s="2">
        <v>2.4</v>
      </c>
      <c r="C5647" s="2">
        <v>3.16</v>
      </c>
      <c r="D5647">
        <f t="shared" si="92"/>
        <v>2014</v>
      </c>
    </row>
    <row r="5648" spans="1:4" x14ac:dyDescent="0.35">
      <c r="A5648" s="3">
        <v>41876</v>
      </c>
      <c r="B5648" s="2">
        <v>2.39</v>
      </c>
      <c r="C5648" s="2">
        <v>3.13</v>
      </c>
      <c r="D5648">
        <f t="shared" si="92"/>
        <v>2014</v>
      </c>
    </row>
    <row r="5649" spans="1:4" x14ac:dyDescent="0.35">
      <c r="A5649" s="3">
        <v>41877</v>
      </c>
      <c r="B5649" s="2">
        <v>2.39</v>
      </c>
      <c r="C5649" s="2">
        <v>3.15</v>
      </c>
      <c r="D5649">
        <f t="shared" si="92"/>
        <v>2014</v>
      </c>
    </row>
    <row r="5650" spans="1:4" x14ac:dyDescent="0.35">
      <c r="A5650" s="3">
        <v>41878</v>
      </c>
      <c r="B5650" s="2">
        <v>2.37</v>
      </c>
      <c r="C5650" s="2">
        <v>3.11</v>
      </c>
      <c r="D5650">
        <f t="shared" si="92"/>
        <v>2014</v>
      </c>
    </row>
    <row r="5651" spans="1:4" x14ac:dyDescent="0.35">
      <c r="A5651" s="3">
        <v>41879</v>
      </c>
      <c r="B5651" s="2">
        <v>2.34</v>
      </c>
      <c r="C5651" s="2">
        <v>3.08</v>
      </c>
      <c r="D5651">
        <f t="shared" si="92"/>
        <v>2014</v>
      </c>
    </row>
    <row r="5652" spans="1:4" x14ac:dyDescent="0.35">
      <c r="A5652" s="3">
        <v>41880</v>
      </c>
      <c r="B5652" s="2">
        <v>2.35</v>
      </c>
      <c r="C5652" s="2">
        <v>3.09</v>
      </c>
      <c r="D5652">
        <f t="shared" si="92"/>
        <v>2014</v>
      </c>
    </row>
    <row r="5653" spans="1:4" x14ac:dyDescent="0.35">
      <c r="A5653" s="3">
        <v>41883</v>
      </c>
      <c r="B5653" s="2" t="s">
        <v>9</v>
      </c>
      <c r="C5653" s="2" t="s">
        <v>9</v>
      </c>
      <c r="D5653">
        <f t="shared" si="92"/>
        <v>2014</v>
      </c>
    </row>
    <row r="5654" spans="1:4" x14ac:dyDescent="0.35">
      <c r="A5654" s="3">
        <v>41884</v>
      </c>
      <c r="B5654" s="2">
        <v>2.42</v>
      </c>
      <c r="C5654" s="2">
        <v>3.17</v>
      </c>
      <c r="D5654">
        <f t="shared" si="92"/>
        <v>2014</v>
      </c>
    </row>
    <row r="5655" spans="1:4" x14ac:dyDescent="0.35">
      <c r="A5655" s="3">
        <v>41885</v>
      </c>
      <c r="B5655" s="2">
        <v>2.41</v>
      </c>
      <c r="C5655" s="2">
        <v>3.15</v>
      </c>
      <c r="D5655">
        <f t="shared" si="92"/>
        <v>2014</v>
      </c>
    </row>
    <row r="5656" spans="1:4" x14ac:dyDescent="0.35">
      <c r="A5656" s="3">
        <v>41886</v>
      </c>
      <c r="B5656" s="2">
        <v>2.4500000000000002</v>
      </c>
      <c r="C5656" s="2">
        <v>3.21</v>
      </c>
      <c r="D5656">
        <f t="shared" si="92"/>
        <v>2014</v>
      </c>
    </row>
    <row r="5657" spans="1:4" x14ac:dyDescent="0.35">
      <c r="A5657" s="3">
        <v>41887</v>
      </c>
      <c r="B5657" s="2">
        <v>2.46</v>
      </c>
      <c r="C5657" s="2">
        <v>3.23</v>
      </c>
      <c r="D5657">
        <f t="shared" si="92"/>
        <v>2014</v>
      </c>
    </row>
    <row r="5658" spans="1:4" x14ac:dyDescent="0.35">
      <c r="A5658" s="3">
        <v>41890</v>
      </c>
      <c r="B5658" s="2">
        <v>2.48</v>
      </c>
      <c r="C5658" s="2">
        <v>3.23</v>
      </c>
      <c r="D5658">
        <f t="shared" si="92"/>
        <v>2014</v>
      </c>
    </row>
    <row r="5659" spans="1:4" x14ac:dyDescent="0.35">
      <c r="A5659" s="3">
        <v>41891</v>
      </c>
      <c r="B5659" s="2">
        <v>2.5</v>
      </c>
      <c r="C5659" s="2">
        <v>3.23</v>
      </c>
      <c r="D5659">
        <f t="shared" si="92"/>
        <v>2014</v>
      </c>
    </row>
    <row r="5660" spans="1:4" x14ac:dyDescent="0.35">
      <c r="A5660" s="3">
        <v>41892</v>
      </c>
      <c r="B5660" s="2">
        <v>2.54</v>
      </c>
      <c r="C5660" s="2">
        <v>3.26</v>
      </c>
      <c r="D5660">
        <f t="shared" si="92"/>
        <v>2014</v>
      </c>
    </row>
    <row r="5661" spans="1:4" x14ac:dyDescent="0.35">
      <c r="A5661" s="3">
        <v>41893</v>
      </c>
      <c r="B5661" s="2">
        <v>2.54</v>
      </c>
      <c r="C5661" s="2">
        <v>3.27</v>
      </c>
      <c r="D5661">
        <f t="shared" si="92"/>
        <v>2014</v>
      </c>
    </row>
    <row r="5662" spans="1:4" x14ac:dyDescent="0.35">
      <c r="A5662" s="3">
        <v>41894</v>
      </c>
      <c r="B5662" s="2">
        <v>2.62</v>
      </c>
      <c r="C5662" s="2">
        <v>3.35</v>
      </c>
      <c r="D5662">
        <f t="shared" si="92"/>
        <v>2014</v>
      </c>
    </row>
    <row r="5663" spans="1:4" x14ac:dyDescent="0.35">
      <c r="A5663" s="3">
        <v>41897</v>
      </c>
      <c r="B5663" s="2">
        <v>2.6</v>
      </c>
      <c r="C5663" s="2">
        <v>3.34</v>
      </c>
      <c r="D5663">
        <f t="shared" si="92"/>
        <v>2014</v>
      </c>
    </row>
    <row r="5664" spans="1:4" x14ac:dyDescent="0.35">
      <c r="A5664" s="3">
        <v>41898</v>
      </c>
      <c r="B5664" s="2">
        <v>2.6</v>
      </c>
      <c r="C5664" s="2">
        <v>3.36</v>
      </c>
      <c r="D5664">
        <f t="shared" si="92"/>
        <v>2014</v>
      </c>
    </row>
    <row r="5665" spans="1:4" x14ac:dyDescent="0.35">
      <c r="A5665" s="3">
        <v>41899</v>
      </c>
      <c r="B5665" s="2">
        <v>2.62</v>
      </c>
      <c r="C5665" s="2">
        <v>3.37</v>
      </c>
      <c r="D5665">
        <f t="shared" si="92"/>
        <v>2014</v>
      </c>
    </row>
    <row r="5666" spans="1:4" x14ac:dyDescent="0.35">
      <c r="A5666" s="3">
        <v>41900</v>
      </c>
      <c r="B5666" s="2">
        <v>2.63</v>
      </c>
      <c r="C5666" s="2">
        <v>3.36</v>
      </c>
      <c r="D5666">
        <f t="shared" si="92"/>
        <v>2014</v>
      </c>
    </row>
    <row r="5667" spans="1:4" x14ac:dyDescent="0.35">
      <c r="A5667" s="3">
        <v>41901</v>
      </c>
      <c r="B5667" s="2">
        <v>2.59</v>
      </c>
      <c r="C5667" s="2">
        <v>3.29</v>
      </c>
      <c r="D5667">
        <f t="shared" si="92"/>
        <v>2014</v>
      </c>
    </row>
    <row r="5668" spans="1:4" x14ac:dyDescent="0.35">
      <c r="A5668" s="3">
        <v>41904</v>
      </c>
      <c r="B5668" s="2">
        <v>2.57</v>
      </c>
      <c r="C5668" s="2">
        <v>3.28</v>
      </c>
      <c r="D5668">
        <f t="shared" si="92"/>
        <v>2014</v>
      </c>
    </row>
    <row r="5669" spans="1:4" x14ac:dyDescent="0.35">
      <c r="A5669" s="3">
        <v>41905</v>
      </c>
      <c r="B5669" s="2">
        <v>2.54</v>
      </c>
      <c r="C5669" s="2">
        <v>3.25</v>
      </c>
      <c r="D5669">
        <f t="shared" si="92"/>
        <v>2014</v>
      </c>
    </row>
    <row r="5670" spans="1:4" x14ac:dyDescent="0.35">
      <c r="A5670" s="3">
        <v>41906</v>
      </c>
      <c r="B5670" s="2">
        <v>2.57</v>
      </c>
      <c r="C5670" s="2">
        <v>3.28</v>
      </c>
      <c r="D5670">
        <f t="shared" si="92"/>
        <v>2014</v>
      </c>
    </row>
    <row r="5671" spans="1:4" x14ac:dyDescent="0.35">
      <c r="A5671" s="3">
        <v>41907</v>
      </c>
      <c r="B5671" s="2">
        <v>2.52</v>
      </c>
      <c r="C5671" s="2">
        <v>3.22</v>
      </c>
      <c r="D5671">
        <f t="shared" si="92"/>
        <v>2014</v>
      </c>
    </row>
    <row r="5672" spans="1:4" x14ac:dyDescent="0.35">
      <c r="A5672" s="3">
        <v>41908</v>
      </c>
      <c r="B5672" s="2">
        <v>2.54</v>
      </c>
      <c r="C5672" s="2">
        <v>3.22</v>
      </c>
      <c r="D5672">
        <f t="shared" si="92"/>
        <v>2014</v>
      </c>
    </row>
    <row r="5673" spans="1:4" x14ac:dyDescent="0.35">
      <c r="A5673" s="3">
        <v>41911</v>
      </c>
      <c r="B5673" s="2">
        <v>2.5</v>
      </c>
      <c r="C5673" s="2">
        <v>3.18</v>
      </c>
      <c r="D5673">
        <f t="shared" si="92"/>
        <v>2014</v>
      </c>
    </row>
    <row r="5674" spans="1:4" x14ac:dyDescent="0.35">
      <c r="A5674" s="3">
        <v>41912</v>
      </c>
      <c r="B5674" s="2">
        <v>2.52</v>
      </c>
      <c r="C5674" s="2">
        <v>3.21</v>
      </c>
      <c r="D5674">
        <f t="shared" si="92"/>
        <v>2014</v>
      </c>
    </row>
    <row r="5675" spans="1:4" x14ac:dyDescent="0.35">
      <c r="A5675" s="3">
        <v>41913</v>
      </c>
      <c r="B5675" s="2">
        <v>2.42</v>
      </c>
      <c r="C5675" s="2">
        <v>3.12</v>
      </c>
      <c r="D5675">
        <f t="shared" si="92"/>
        <v>2014</v>
      </c>
    </row>
    <row r="5676" spans="1:4" x14ac:dyDescent="0.35">
      <c r="A5676" s="3">
        <v>41914</v>
      </c>
      <c r="B5676" s="2">
        <v>2.44</v>
      </c>
      <c r="C5676" s="2">
        <v>3.15</v>
      </c>
      <c r="D5676">
        <f t="shared" si="92"/>
        <v>2014</v>
      </c>
    </row>
    <row r="5677" spans="1:4" x14ac:dyDescent="0.35">
      <c r="A5677" s="3">
        <v>41915</v>
      </c>
      <c r="B5677" s="2">
        <v>2.4500000000000002</v>
      </c>
      <c r="C5677" s="2">
        <v>3.13</v>
      </c>
      <c r="D5677">
        <f t="shared" si="92"/>
        <v>2014</v>
      </c>
    </row>
    <row r="5678" spans="1:4" x14ac:dyDescent="0.35">
      <c r="A5678" s="3">
        <v>41918</v>
      </c>
      <c r="B5678" s="2">
        <v>2.4300000000000002</v>
      </c>
      <c r="C5678" s="2">
        <v>3.12</v>
      </c>
      <c r="D5678">
        <f t="shared" si="92"/>
        <v>2014</v>
      </c>
    </row>
    <row r="5679" spans="1:4" x14ac:dyDescent="0.35">
      <c r="A5679" s="3">
        <v>41919</v>
      </c>
      <c r="B5679" s="2">
        <v>2.36</v>
      </c>
      <c r="C5679" s="2">
        <v>3.06</v>
      </c>
      <c r="D5679">
        <f t="shared" si="92"/>
        <v>2014</v>
      </c>
    </row>
    <row r="5680" spans="1:4" x14ac:dyDescent="0.35">
      <c r="A5680" s="3">
        <v>41920</v>
      </c>
      <c r="B5680" s="2">
        <v>2.35</v>
      </c>
      <c r="C5680" s="2">
        <v>3.07</v>
      </c>
      <c r="D5680">
        <f t="shared" si="92"/>
        <v>2014</v>
      </c>
    </row>
    <row r="5681" spans="1:4" x14ac:dyDescent="0.35">
      <c r="A5681" s="3">
        <v>41921</v>
      </c>
      <c r="B5681" s="2">
        <v>2.34</v>
      </c>
      <c r="C5681" s="2">
        <v>3.07</v>
      </c>
      <c r="D5681">
        <f t="shared" si="92"/>
        <v>2014</v>
      </c>
    </row>
    <row r="5682" spans="1:4" x14ac:dyDescent="0.35">
      <c r="A5682" s="3">
        <v>41922</v>
      </c>
      <c r="B5682" s="2">
        <v>2.31</v>
      </c>
      <c r="C5682" s="2">
        <v>3.03</v>
      </c>
      <c r="D5682">
        <f t="shared" si="92"/>
        <v>2014</v>
      </c>
    </row>
    <row r="5683" spans="1:4" x14ac:dyDescent="0.35">
      <c r="A5683" s="3">
        <v>41925</v>
      </c>
      <c r="B5683" s="2" t="s">
        <v>9</v>
      </c>
      <c r="C5683" s="2" t="s">
        <v>9</v>
      </c>
      <c r="D5683">
        <f t="shared" si="92"/>
        <v>2014</v>
      </c>
    </row>
    <row r="5684" spans="1:4" x14ac:dyDescent="0.35">
      <c r="A5684" s="3">
        <v>41926</v>
      </c>
      <c r="B5684" s="2">
        <v>2.21</v>
      </c>
      <c r="C5684" s="2">
        <v>2.95</v>
      </c>
      <c r="D5684">
        <f t="shared" si="92"/>
        <v>2014</v>
      </c>
    </row>
    <row r="5685" spans="1:4" x14ac:dyDescent="0.35">
      <c r="A5685" s="3">
        <v>41927</v>
      </c>
      <c r="B5685" s="2">
        <v>2.15</v>
      </c>
      <c r="C5685" s="2">
        <v>2.92</v>
      </c>
      <c r="D5685">
        <f t="shared" si="92"/>
        <v>2014</v>
      </c>
    </row>
    <row r="5686" spans="1:4" x14ac:dyDescent="0.35">
      <c r="A5686" s="3">
        <v>41928</v>
      </c>
      <c r="B5686" s="2">
        <v>2.17</v>
      </c>
      <c r="C5686" s="2">
        <v>2.94</v>
      </c>
      <c r="D5686">
        <f t="shared" si="92"/>
        <v>2014</v>
      </c>
    </row>
    <row r="5687" spans="1:4" x14ac:dyDescent="0.35">
      <c r="A5687" s="3">
        <v>41929</v>
      </c>
      <c r="B5687" s="2">
        <v>2.2200000000000002</v>
      </c>
      <c r="C5687" s="2">
        <v>2.98</v>
      </c>
      <c r="D5687">
        <f t="shared" si="92"/>
        <v>2014</v>
      </c>
    </row>
    <row r="5688" spans="1:4" x14ac:dyDescent="0.35">
      <c r="A5688" s="3">
        <v>41932</v>
      </c>
      <c r="B5688" s="2">
        <v>2.2000000000000002</v>
      </c>
      <c r="C5688" s="2">
        <v>2.96</v>
      </c>
      <c r="D5688">
        <f t="shared" si="92"/>
        <v>2014</v>
      </c>
    </row>
    <row r="5689" spans="1:4" x14ac:dyDescent="0.35">
      <c r="A5689" s="3">
        <v>41933</v>
      </c>
      <c r="B5689" s="2">
        <v>2.23</v>
      </c>
      <c r="C5689" s="2">
        <v>3</v>
      </c>
      <c r="D5689">
        <f t="shared" si="92"/>
        <v>2014</v>
      </c>
    </row>
    <row r="5690" spans="1:4" x14ac:dyDescent="0.35">
      <c r="A5690" s="3">
        <v>41934</v>
      </c>
      <c r="B5690" s="2">
        <v>2.25</v>
      </c>
      <c r="C5690" s="2">
        <v>3.01</v>
      </c>
      <c r="D5690">
        <f t="shared" si="92"/>
        <v>2014</v>
      </c>
    </row>
    <row r="5691" spans="1:4" x14ac:dyDescent="0.35">
      <c r="A5691" s="3">
        <v>41935</v>
      </c>
      <c r="B5691" s="2">
        <v>2.29</v>
      </c>
      <c r="C5691" s="2">
        <v>3.05</v>
      </c>
      <c r="D5691">
        <f t="shared" si="92"/>
        <v>2014</v>
      </c>
    </row>
    <row r="5692" spans="1:4" x14ac:dyDescent="0.35">
      <c r="A5692" s="3">
        <v>41936</v>
      </c>
      <c r="B5692" s="2">
        <v>2.29</v>
      </c>
      <c r="C5692" s="2">
        <v>3.05</v>
      </c>
      <c r="D5692">
        <f t="shared" si="92"/>
        <v>2014</v>
      </c>
    </row>
    <row r="5693" spans="1:4" x14ac:dyDescent="0.35">
      <c r="A5693" s="3">
        <v>41939</v>
      </c>
      <c r="B5693" s="2">
        <v>2.27</v>
      </c>
      <c r="C5693" s="2">
        <v>3.04</v>
      </c>
      <c r="D5693">
        <f t="shared" si="92"/>
        <v>2014</v>
      </c>
    </row>
    <row r="5694" spans="1:4" x14ac:dyDescent="0.35">
      <c r="A5694" s="3">
        <v>41940</v>
      </c>
      <c r="B5694" s="2">
        <v>2.2999999999999998</v>
      </c>
      <c r="C5694" s="2">
        <v>3.06</v>
      </c>
      <c r="D5694">
        <f t="shared" si="92"/>
        <v>2014</v>
      </c>
    </row>
    <row r="5695" spans="1:4" x14ac:dyDescent="0.35">
      <c r="A5695" s="3">
        <v>41941</v>
      </c>
      <c r="B5695" s="2">
        <v>2.34</v>
      </c>
      <c r="C5695" s="2">
        <v>3.06</v>
      </c>
      <c r="D5695">
        <f t="shared" si="92"/>
        <v>2014</v>
      </c>
    </row>
    <row r="5696" spans="1:4" x14ac:dyDescent="0.35">
      <c r="A5696" s="3">
        <v>41942</v>
      </c>
      <c r="B5696" s="2">
        <v>2.3199999999999998</v>
      </c>
      <c r="C5696" s="2">
        <v>3.04</v>
      </c>
      <c r="D5696">
        <f t="shared" si="92"/>
        <v>2014</v>
      </c>
    </row>
    <row r="5697" spans="1:4" x14ac:dyDescent="0.35">
      <c r="A5697" s="3">
        <v>41943</v>
      </c>
      <c r="B5697" s="2">
        <v>2.35</v>
      </c>
      <c r="C5697" s="2">
        <v>3.07</v>
      </c>
      <c r="D5697">
        <f t="shared" si="92"/>
        <v>2014</v>
      </c>
    </row>
    <row r="5698" spans="1:4" x14ac:dyDescent="0.35">
      <c r="A5698" s="3">
        <v>41946</v>
      </c>
      <c r="B5698" s="2">
        <v>2.36</v>
      </c>
      <c r="C5698" s="2">
        <v>3.07</v>
      </c>
      <c r="D5698">
        <f t="shared" si="92"/>
        <v>2014</v>
      </c>
    </row>
    <row r="5699" spans="1:4" x14ac:dyDescent="0.35">
      <c r="A5699" s="3">
        <v>41947</v>
      </c>
      <c r="B5699" s="2">
        <v>2.35</v>
      </c>
      <c r="C5699" s="2">
        <v>3.05</v>
      </c>
      <c r="D5699">
        <f t="shared" si="92"/>
        <v>2014</v>
      </c>
    </row>
    <row r="5700" spans="1:4" x14ac:dyDescent="0.35">
      <c r="A5700" s="3">
        <v>41948</v>
      </c>
      <c r="B5700" s="2">
        <v>2.36</v>
      </c>
      <c r="C5700" s="2">
        <v>3.06</v>
      </c>
      <c r="D5700">
        <f t="shared" ref="D5700:D5763" si="93">YEAR(A5700)</f>
        <v>2014</v>
      </c>
    </row>
    <row r="5701" spans="1:4" x14ac:dyDescent="0.35">
      <c r="A5701" s="3">
        <v>41949</v>
      </c>
      <c r="B5701" s="2">
        <v>2.39</v>
      </c>
      <c r="C5701" s="2">
        <v>3.09</v>
      </c>
      <c r="D5701">
        <f t="shared" si="93"/>
        <v>2014</v>
      </c>
    </row>
    <row r="5702" spans="1:4" x14ac:dyDescent="0.35">
      <c r="A5702" s="3">
        <v>41950</v>
      </c>
      <c r="B5702" s="2">
        <v>2.3199999999999998</v>
      </c>
      <c r="C5702" s="2">
        <v>3.04</v>
      </c>
      <c r="D5702">
        <f t="shared" si="93"/>
        <v>2014</v>
      </c>
    </row>
    <row r="5703" spans="1:4" x14ac:dyDescent="0.35">
      <c r="A5703" s="3">
        <v>41953</v>
      </c>
      <c r="B5703" s="2">
        <v>2.38</v>
      </c>
      <c r="C5703" s="2">
        <v>3.09</v>
      </c>
      <c r="D5703">
        <f t="shared" si="93"/>
        <v>2014</v>
      </c>
    </row>
    <row r="5704" spans="1:4" x14ac:dyDescent="0.35">
      <c r="A5704" s="3">
        <v>41954</v>
      </c>
      <c r="B5704" s="2" t="s">
        <v>9</v>
      </c>
      <c r="C5704" s="2" t="s">
        <v>9</v>
      </c>
      <c r="D5704">
        <f t="shared" si="93"/>
        <v>2014</v>
      </c>
    </row>
    <row r="5705" spans="1:4" x14ac:dyDescent="0.35">
      <c r="A5705" s="3">
        <v>41955</v>
      </c>
      <c r="B5705" s="2">
        <v>2.37</v>
      </c>
      <c r="C5705" s="2">
        <v>3.09</v>
      </c>
      <c r="D5705">
        <f t="shared" si="93"/>
        <v>2014</v>
      </c>
    </row>
    <row r="5706" spans="1:4" x14ac:dyDescent="0.35">
      <c r="A5706" s="3">
        <v>41956</v>
      </c>
      <c r="B5706" s="2">
        <v>2.35</v>
      </c>
      <c r="C5706" s="2">
        <v>3.08</v>
      </c>
      <c r="D5706">
        <f t="shared" si="93"/>
        <v>2014</v>
      </c>
    </row>
    <row r="5707" spans="1:4" x14ac:dyDescent="0.35">
      <c r="A5707" s="3">
        <v>41957</v>
      </c>
      <c r="B5707" s="2">
        <v>2.3199999999999998</v>
      </c>
      <c r="C5707" s="2">
        <v>3.04</v>
      </c>
      <c r="D5707">
        <f t="shared" si="93"/>
        <v>2014</v>
      </c>
    </row>
    <row r="5708" spans="1:4" x14ac:dyDescent="0.35">
      <c r="A5708" s="3">
        <v>41960</v>
      </c>
      <c r="B5708" s="2">
        <v>2.34</v>
      </c>
      <c r="C5708" s="2">
        <v>3.06</v>
      </c>
      <c r="D5708">
        <f t="shared" si="93"/>
        <v>2014</v>
      </c>
    </row>
    <row r="5709" spans="1:4" x14ac:dyDescent="0.35">
      <c r="A5709" s="3">
        <v>41961</v>
      </c>
      <c r="B5709" s="2">
        <v>2.3199999999999998</v>
      </c>
      <c r="C5709" s="2">
        <v>3.05</v>
      </c>
      <c r="D5709">
        <f t="shared" si="93"/>
        <v>2014</v>
      </c>
    </row>
    <row r="5710" spans="1:4" x14ac:dyDescent="0.35">
      <c r="A5710" s="3">
        <v>41962</v>
      </c>
      <c r="B5710" s="2">
        <v>2.36</v>
      </c>
      <c r="C5710" s="2">
        <v>3.08</v>
      </c>
      <c r="D5710">
        <f t="shared" si="93"/>
        <v>2014</v>
      </c>
    </row>
    <row r="5711" spans="1:4" x14ac:dyDescent="0.35">
      <c r="A5711" s="3">
        <v>41963</v>
      </c>
      <c r="B5711" s="2">
        <v>2.34</v>
      </c>
      <c r="C5711" s="2">
        <v>3.05</v>
      </c>
      <c r="D5711">
        <f t="shared" si="93"/>
        <v>2014</v>
      </c>
    </row>
    <row r="5712" spans="1:4" x14ac:dyDescent="0.35">
      <c r="A5712" s="3">
        <v>41964</v>
      </c>
      <c r="B5712" s="2">
        <v>2.31</v>
      </c>
      <c r="C5712" s="2">
        <v>3.02</v>
      </c>
      <c r="D5712">
        <f t="shared" si="93"/>
        <v>2014</v>
      </c>
    </row>
    <row r="5713" spans="1:4" x14ac:dyDescent="0.35">
      <c r="A5713" s="3">
        <v>41967</v>
      </c>
      <c r="B5713" s="2">
        <v>2.2999999999999998</v>
      </c>
      <c r="C5713" s="2">
        <v>3.01</v>
      </c>
      <c r="D5713">
        <f t="shared" si="93"/>
        <v>2014</v>
      </c>
    </row>
    <row r="5714" spans="1:4" x14ac:dyDescent="0.35">
      <c r="A5714" s="3">
        <v>41968</v>
      </c>
      <c r="B5714" s="2">
        <v>2.27</v>
      </c>
      <c r="C5714" s="2">
        <v>2.97</v>
      </c>
      <c r="D5714">
        <f t="shared" si="93"/>
        <v>2014</v>
      </c>
    </row>
    <row r="5715" spans="1:4" x14ac:dyDescent="0.35">
      <c r="A5715" s="3">
        <v>41969</v>
      </c>
      <c r="B5715" s="2">
        <v>2.2400000000000002</v>
      </c>
      <c r="C5715" s="2">
        <v>2.95</v>
      </c>
      <c r="D5715">
        <f t="shared" si="93"/>
        <v>2014</v>
      </c>
    </row>
    <row r="5716" spans="1:4" x14ac:dyDescent="0.35">
      <c r="A5716" s="3">
        <v>41970</v>
      </c>
      <c r="B5716" s="2" t="s">
        <v>9</v>
      </c>
      <c r="C5716" s="2" t="s">
        <v>9</v>
      </c>
      <c r="D5716">
        <f t="shared" si="93"/>
        <v>2014</v>
      </c>
    </row>
    <row r="5717" spans="1:4" x14ac:dyDescent="0.35">
      <c r="A5717" s="3">
        <v>41971</v>
      </c>
      <c r="B5717" s="2">
        <v>2.1800000000000002</v>
      </c>
      <c r="C5717" s="2">
        <v>2.89</v>
      </c>
      <c r="D5717">
        <f t="shared" si="93"/>
        <v>2014</v>
      </c>
    </row>
    <row r="5718" spans="1:4" x14ac:dyDescent="0.35">
      <c r="A5718" s="3">
        <v>41974</v>
      </c>
      <c r="B5718" s="2">
        <v>2.2200000000000002</v>
      </c>
      <c r="C5718" s="2">
        <v>2.95</v>
      </c>
      <c r="D5718">
        <f t="shared" si="93"/>
        <v>2014</v>
      </c>
    </row>
    <row r="5719" spans="1:4" x14ac:dyDescent="0.35">
      <c r="A5719" s="3">
        <v>41975</v>
      </c>
      <c r="B5719" s="2">
        <v>2.2799999999999998</v>
      </c>
      <c r="C5719" s="2">
        <v>3</v>
      </c>
      <c r="D5719">
        <f t="shared" si="93"/>
        <v>2014</v>
      </c>
    </row>
    <row r="5720" spans="1:4" x14ac:dyDescent="0.35">
      <c r="A5720" s="3">
        <v>41976</v>
      </c>
      <c r="B5720" s="2">
        <v>2.29</v>
      </c>
      <c r="C5720" s="2">
        <v>2.99</v>
      </c>
      <c r="D5720">
        <f t="shared" si="93"/>
        <v>2014</v>
      </c>
    </row>
    <row r="5721" spans="1:4" x14ac:dyDescent="0.35">
      <c r="A5721" s="3">
        <v>41977</v>
      </c>
      <c r="B5721" s="2">
        <v>2.25</v>
      </c>
      <c r="C5721" s="2">
        <v>2.94</v>
      </c>
      <c r="D5721">
        <f t="shared" si="93"/>
        <v>2014</v>
      </c>
    </row>
    <row r="5722" spans="1:4" x14ac:dyDescent="0.35">
      <c r="A5722" s="3">
        <v>41978</v>
      </c>
      <c r="B5722" s="2">
        <v>2.31</v>
      </c>
      <c r="C5722" s="2">
        <v>2.97</v>
      </c>
      <c r="D5722">
        <f t="shared" si="93"/>
        <v>2014</v>
      </c>
    </row>
    <row r="5723" spans="1:4" x14ac:dyDescent="0.35">
      <c r="A5723" s="3">
        <v>41981</v>
      </c>
      <c r="B5723" s="2">
        <v>2.2599999999999998</v>
      </c>
      <c r="C5723" s="2">
        <v>2.9</v>
      </c>
      <c r="D5723">
        <f t="shared" si="93"/>
        <v>2014</v>
      </c>
    </row>
    <row r="5724" spans="1:4" x14ac:dyDescent="0.35">
      <c r="A5724" s="3">
        <v>41982</v>
      </c>
      <c r="B5724" s="2">
        <v>2.2200000000000002</v>
      </c>
      <c r="C5724" s="2">
        <v>2.87</v>
      </c>
      <c r="D5724">
        <f t="shared" si="93"/>
        <v>2014</v>
      </c>
    </row>
    <row r="5725" spans="1:4" x14ac:dyDescent="0.35">
      <c r="A5725" s="3">
        <v>41983</v>
      </c>
      <c r="B5725" s="2">
        <v>2.1800000000000002</v>
      </c>
      <c r="C5725" s="2">
        <v>2.83</v>
      </c>
      <c r="D5725">
        <f t="shared" si="93"/>
        <v>2014</v>
      </c>
    </row>
    <row r="5726" spans="1:4" x14ac:dyDescent="0.35">
      <c r="A5726" s="3">
        <v>41984</v>
      </c>
      <c r="B5726" s="2">
        <v>2.19</v>
      </c>
      <c r="C5726" s="2">
        <v>2.84</v>
      </c>
      <c r="D5726">
        <f t="shared" si="93"/>
        <v>2014</v>
      </c>
    </row>
    <row r="5727" spans="1:4" x14ac:dyDescent="0.35">
      <c r="A5727" s="3">
        <v>41985</v>
      </c>
      <c r="B5727" s="2">
        <v>2.1</v>
      </c>
      <c r="C5727" s="2">
        <v>2.75</v>
      </c>
      <c r="D5727">
        <f t="shared" si="93"/>
        <v>2014</v>
      </c>
    </row>
    <row r="5728" spans="1:4" x14ac:dyDescent="0.35">
      <c r="A5728" s="3">
        <v>41988</v>
      </c>
      <c r="B5728" s="2">
        <v>2.12</v>
      </c>
      <c r="C5728" s="2">
        <v>2.74</v>
      </c>
      <c r="D5728">
        <f t="shared" si="93"/>
        <v>2014</v>
      </c>
    </row>
    <row r="5729" spans="1:4" x14ac:dyDescent="0.35">
      <c r="A5729" s="3">
        <v>41989</v>
      </c>
      <c r="B5729" s="2">
        <v>2.0699999999999998</v>
      </c>
      <c r="C5729" s="2">
        <v>2.69</v>
      </c>
      <c r="D5729">
        <f t="shared" si="93"/>
        <v>2014</v>
      </c>
    </row>
    <row r="5730" spans="1:4" x14ac:dyDescent="0.35">
      <c r="A5730" s="3">
        <v>41990</v>
      </c>
      <c r="B5730" s="2">
        <v>2.14</v>
      </c>
      <c r="C5730" s="2">
        <v>2.74</v>
      </c>
      <c r="D5730">
        <f t="shared" si="93"/>
        <v>2014</v>
      </c>
    </row>
    <row r="5731" spans="1:4" x14ac:dyDescent="0.35">
      <c r="A5731" s="3">
        <v>41991</v>
      </c>
      <c r="B5731" s="2">
        <v>2.2200000000000002</v>
      </c>
      <c r="C5731" s="2">
        <v>2.82</v>
      </c>
      <c r="D5731">
        <f t="shared" si="93"/>
        <v>2014</v>
      </c>
    </row>
    <row r="5732" spans="1:4" x14ac:dyDescent="0.35">
      <c r="A5732" s="3">
        <v>41992</v>
      </c>
      <c r="B5732" s="2">
        <v>2.17</v>
      </c>
      <c r="C5732" s="2">
        <v>2.77</v>
      </c>
      <c r="D5732">
        <f t="shared" si="93"/>
        <v>2014</v>
      </c>
    </row>
    <row r="5733" spans="1:4" x14ac:dyDescent="0.35">
      <c r="A5733" s="3">
        <v>41995</v>
      </c>
      <c r="B5733" s="2">
        <v>2.17</v>
      </c>
      <c r="C5733" s="2">
        <v>2.75</v>
      </c>
      <c r="D5733">
        <f t="shared" si="93"/>
        <v>2014</v>
      </c>
    </row>
    <row r="5734" spans="1:4" x14ac:dyDescent="0.35">
      <c r="A5734" s="3">
        <v>41996</v>
      </c>
      <c r="B5734" s="2">
        <v>2.2599999999999998</v>
      </c>
      <c r="C5734" s="2">
        <v>2.85</v>
      </c>
      <c r="D5734">
        <f t="shared" si="93"/>
        <v>2014</v>
      </c>
    </row>
    <row r="5735" spans="1:4" x14ac:dyDescent="0.35">
      <c r="A5735" s="3">
        <v>41997</v>
      </c>
      <c r="B5735" s="2">
        <v>2.27</v>
      </c>
      <c r="C5735" s="2">
        <v>2.83</v>
      </c>
      <c r="D5735">
        <f t="shared" si="93"/>
        <v>2014</v>
      </c>
    </row>
    <row r="5736" spans="1:4" x14ac:dyDescent="0.35">
      <c r="A5736" s="3">
        <v>41998</v>
      </c>
      <c r="B5736" s="2" t="s">
        <v>9</v>
      </c>
      <c r="C5736" s="2" t="s">
        <v>9</v>
      </c>
      <c r="D5736">
        <f t="shared" si="93"/>
        <v>2014</v>
      </c>
    </row>
    <row r="5737" spans="1:4" x14ac:dyDescent="0.35">
      <c r="A5737" s="3">
        <v>41999</v>
      </c>
      <c r="B5737" s="2">
        <v>2.25</v>
      </c>
      <c r="C5737" s="2">
        <v>2.81</v>
      </c>
      <c r="D5737">
        <f t="shared" si="93"/>
        <v>2014</v>
      </c>
    </row>
    <row r="5738" spans="1:4" x14ac:dyDescent="0.35">
      <c r="A5738" s="3">
        <v>42002</v>
      </c>
      <c r="B5738" s="2">
        <v>2.2200000000000002</v>
      </c>
      <c r="C5738" s="2">
        <v>2.78</v>
      </c>
      <c r="D5738">
        <f t="shared" si="93"/>
        <v>2014</v>
      </c>
    </row>
    <row r="5739" spans="1:4" x14ac:dyDescent="0.35">
      <c r="A5739" s="3">
        <v>42003</v>
      </c>
      <c r="B5739" s="2">
        <v>2.2000000000000002</v>
      </c>
      <c r="C5739" s="2">
        <v>2.76</v>
      </c>
      <c r="D5739">
        <f t="shared" si="93"/>
        <v>2014</v>
      </c>
    </row>
    <row r="5740" spans="1:4" x14ac:dyDescent="0.35">
      <c r="A5740" s="3">
        <v>42004</v>
      </c>
      <c r="B5740" s="2">
        <v>2.17</v>
      </c>
      <c r="C5740" s="2">
        <v>2.75</v>
      </c>
      <c r="D5740">
        <f t="shared" si="93"/>
        <v>2014</v>
      </c>
    </row>
    <row r="5741" spans="1:4" x14ac:dyDescent="0.35">
      <c r="A5741" s="3">
        <v>42005</v>
      </c>
      <c r="B5741" s="2" t="s">
        <v>9</v>
      </c>
      <c r="C5741" s="2" t="s">
        <v>9</v>
      </c>
      <c r="D5741">
        <f t="shared" si="93"/>
        <v>2015</v>
      </c>
    </row>
    <row r="5742" spans="1:4" x14ac:dyDescent="0.35">
      <c r="A5742" s="3">
        <v>42006</v>
      </c>
      <c r="B5742" s="2">
        <v>2.12</v>
      </c>
      <c r="C5742" s="2">
        <v>2.69</v>
      </c>
      <c r="D5742">
        <f t="shared" si="93"/>
        <v>2015</v>
      </c>
    </row>
    <row r="5743" spans="1:4" x14ac:dyDescent="0.35">
      <c r="A5743" s="3">
        <v>42009</v>
      </c>
      <c r="B5743" s="2">
        <v>2.04</v>
      </c>
      <c r="C5743" s="2">
        <v>2.6</v>
      </c>
      <c r="D5743">
        <f t="shared" si="93"/>
        <v>2015</v>
      </c>
    </row>
    <row r="5744" spans="1:4" x14ac:dyDescent="0.35">
      <c r="A5744" s="3">
        <v>42010</v>
      </c>
      <c r="B5744" s="2">
        <v>1.97</v>
      </c>
      <c r="C5744" s="2">
        <v>2.52</v>
      </c>
      <c r="D5744">
        <f t="shared" si="93"/>
        <v>2015</v>
      </c>
    </row>
    <row r="5745" spans="1:4" x14ac:dyDescent="0.35">
      <c r="A5745" s="3">
        <v>42011</v>
      </c>
      <c r="B5745" s="2">
        <v>1.96</v>
      </c>
      <c r="C5745" s="2">
        <v>2.52</v>
      </c>
      <c r="D5745">
        <f t="shared" si="93"/>
        <v>2015</v>
      </c>
    </row>
    <row r="5746" spans="1:4" x14ac:dyDescent="0.35">
      <c r="A5746" s="3">
        <v>42012</v>
      </c>
      <c r="B5746" s="2">
        <v>2.0299999999999998</v>
      </c>
      <c r="C5746" s="2">
        <v>2.59</v>
      </c>
      <c r="D5746">
        <f t="shared" si="93"/>
        <v>2015</v>
      </c>
    </row>
    <row r="5747" spans="1:4" x14ac:dyDescent="0.35">
      <c r="A5747" s="3">
        <v>42013</v>
      </c>
      <c r="B5747" s="2">
        <v>1.98</v>
      </c>
      <c r="C5747" s="2">
        <v>2.5499999999999998</v>
      </c>
      <c r="D5747">
        <f t="shared" si="93"/>
        <v>2015</v>
      </c>
    </row>
    <row r="5748" spans="1:4" x14ac:dyDescent="0.35">
      <c r="A5748" s="3">
        <v>42016</v>
      </c>
      <c r="B5748" s="2">
        <v>1.92</v>
      </c>
      <c r="C5748" s="2">
        <v>2.4900000000000002</v>
      </c>
      <c r="D5748">
        <f t="shared" si="93"/>
        <v>2015</v>
      </c>
    </row>
    <row r="5749" spans="1:4" x14ac:dyDescent="0.35">
      <c r="A5749" s="3">
        <v>42017</v>
      </c>
      <c r="B5749" s="2">
        <v>1.91</v>
      </c>
      <c r="C5749" s="2">
        <v>2.4900000000000002</v>
      </c>
      <c r="D5749">
        <f t="shared" si="93"/>
        <v>2015</v>
      </c>
    </row>
    <row r="5750" spans="1:4" x14ac:dyDescent="0.35">
      <c r="A5750" s="3">
        <v>42018</v>
      </c>
      <c r="B5750" s="2">
        <v>1.86</v>
      </c>
      <c r="C5750" s="2">
        <v>2.4700000000000002</v>
      </c>
      <c r="D5750">
        <f t="shared" si="93"/>
        <v>2015</v>
      </c>
    </row>
    <row r="5751" spans="1:4" x14ac:dyDescent="0.35">
      <c r="A5751" s="3">
        <v>42019</v>
      </c>
      <c r="B5751" s="2">
        <v>1.77</v>
      </c>
      <c r="C5751" s="2">
        <v>2.4</v>
      </c>
      <c r="D5751">
        <f t="shared" si="93"/>
        <v>2015</v>
      </c>
    </row>
    <row r="5752" spans="1:4" x14ac:dyDescent="0.35">
      <c r="A5752" s="3">
        <v>42020</v>
      </c>
      <c r="B5752" s="2">
        <v>1.83</v>
      </c>
      <c r="C5752" s="2">
        <v>2.44</v>
      </c>
      <c r="D5752">
        <f t="shared" si="93"/>
        <v>2015</v>
      </c>
    </row>
    <row r="5753" spans="1:4" x14ac:dyDescent="0.35">
      <c r="A5753" s="3">
        <v>42023</v>
      </c>
      <c r="B5753" s="2" t="s">
        <v>9</v>
      </c>
      <c r="C5753" s="2" t="s">
        <v>9</v>
      </c>
      <c r="D5753">
        <f t="shared" si="93"/>
        <v>2015</v>
      </c>
    </row>
    <row r="5754" spans="1:4" x14ac:dyDescent="0.35">
      <c r="A5754" s="3">
        <v>42024</v>
      </c>
      <c r="B5754" s="2">
        <v>1.82</v>
      </c>
      <c r="C5754" s="2">
        <v>2.39</v>
      </c>
      <c r="D5754">
        <f t="shared" si="93"/>
        <v>2015</v>
      </c>
    </row>
    <row r="5755" spans="1:4" x14ac:dyDescent="0.35">
      <c r="A5755" s="3">
        <v>42025</v>
      </c>
      <c r="B5755" s="2">
        <v>1.87</v>
      </c>
      <c r="C5755" s="2">
        <v>2.44</v>
      </c>
      <c r="D5755">
        <f t="shared" si="93"/>
        <v>2015</v>
      </c>
    </row>
    <row r="5756" spans="1:4" x14ac:dyDescent="0.35">
      <c r="A5756" s="3">
        <v>42026</v>
      </c>
      <c r="B5756" s="2">
        <v>1.9</v>
      </c>
      <c r="C5756" s="2">
        <v>2.46</v>
      </c>
      <c r="D5756">
        <f t="shared" si="93"/>
        <v>2015</v>
      </c>
    </row>
    <row r="5757" spans="1:4" x14ac:dyDescent="0.35">
      <c r="A5757" s="3">
        <v>42027</v>
      </c>
      <c r="B5757" s="2">
        <v>1.81</v>
      </c>
      <c r="C5757" s="2">
        <v>2.38</v>
      </c>
      <c r="D5757">
        <f t="shared" si="93"/>
        <v>2015</v>
      </c>
    </row>
    <row r="5758" spans="1:4" x14ac:dyDescent="0.35">
      <c r="A5758" s="3">
        <v>42030</v>
      </c>
      <c r="B5758" s="2">
        <v>1.83</v>
      </c>
      <c r="C5758" s="2">
        <v>2.4</v>
      </c>
      <c r="D5758">
        <f t="shared" si="93"/>
        <v>2015</v>
      </c>
    </row>
    <row r="5759" spans="1:4" x14ac:dyDescent="0.35">
      <c r="A5759" s="3">
        <v>42031</v>
      </c>
      <c r="B5759" s="2">
        <v>1.83</v>
      </c>
      <c r="C5759" s="2">
        <v>2.4</v>
      </c>
      <c r="D5759">
        <f t="shared" si="93"/>
        <v>2015</v>
      </c>
    </row>
    <row r="5760" spans="1:4" x14ac:dyDescent="0.35">
      <c r="A5760" s="3">
        <v>42032</v>
      </c>
      <c r="B5760" s="2">
        <v>1.73</v>
      </c>
      <c r="C5760" s="2">
        <v>2.29</v>
      </c>
      <c r="D5760">
        <f t="shared" si="93"/>
        <v>2015</v>
      </c>
    </row>
    <row r="5761" spans="1:4" x14ac:dyDescent="0.35">
      <c r="A5761" s="3">
        <v>42033</v>
      </c>
      <c r="B5761" s="2">
        <v>1.77</v>
      </c>
      <c r="C5761" s="2">
        <v>2.33</v>
      </c>
      <c r="D5761">
        <f t="shared" si="93"/>
        <v>2015</v>
      </c>
    </row>
    <row r="5762" spans="1:4" x14ac:dyDescent="0.35">
      <c r="A5762" s="3">
        <v>42034</v>
      </c>
      <c r="B5762" s="2">
        <v>1.68</v>
      </c>
      <c r="C5762" s="2">
        <v>2.25</v>
      </c>
      <c r="D5762">
        <f t="shared" si="93"/>
        <v>2015</v>
      </c>
    </row>
    <row r="5763" spans="1:4" x14ac:dyDescent="0.35">
      <c r="A5763" s="3">
        <v>42037</v>
      </c>
      <c r="B5763" s="2">
        <v>1.68</v>
      </c>
      <c r="C5763" s="2">
        <v>2.25</v>
      </c>
      <c r="D5763">
        <f t="shared" si="93"/>
        <v>2015</v>
      </c>
    </row>
    <row r="5764" spans="1:4" x14ac:dyDescent="0.35">
      <c r="A5764" s="3">
        <v>42038</v>
      </c>
      <c r="B5764" s="2">
        <v>1.79</v>
      </c>
      <c r="C5764" s="2">
        <v>2.37</v>
      </c>
      <c r="D5764">
        <f t="shared" ref="D5764:D5827" si="94">YEAR(A5764)</f>
        <v>2015</v>
      </c>
    </row>
    <row r="5765" spans="1:4" x14ac:dyDescent="0.35">
      <c r="A5765" s="3">
        <v>42039</v>
      </c>
      <c r="B5765" s="2">
        <v>1.81</v>
      </c>
      <c r="C5765" s="2">
        <v>2.39</v>
      </c>
      <c r="D5765">
        <f t="shared" si="94"/>
        <v>2015</v>
      </c>
    </row>
    <row r="5766" spans="1:4" x14ac:dyDescent="0.35">
      <c r="A5766" s="3">
        <v>42040</v>
      </c>
      <c r="B5766" s="2">
        <v>1.83</v>
      </c>
      <c r="C5766" s="2">
        <v>2.42</v>
      </c>
      <c r="D5766">
        <f t="shared" si="94"/>
        <v>2015</v>
      </c>
    </row>
    <row r="5767" spans="1:4" x14ac:dyDescent="0.35">
      <c r="A5767" s="3">
        <v>42041</v>
      </c>
      <c r="B5767" s="2">
        <v>1.95</v>
      </c>
      <c r="C5767" s="2">
        <v>2.5099999999999998</v>
      </c>
      <c r="D5767">
        <f t="shared" si="94"/>
        <v>2015</v>
      </c>
    </row>
    <row r="5768" spans="1:4" x14ac:dyDescent="0.35">
      <c r="A5768" s="3">
        <v>42044</v>
      </c>
      <c r="B5768" s="2">
        <v>1.96</v>
      </c>
      <c r="C5768" s="2">
        <v>2.52</v>
      </c>
      <c r="D5768">
        <f t="shared" si="94"/>
        <v>2015</v>
      </c>
    </row>
    <row r="5769" spans="1:4" x14ac:dyDescent="0.35">
      <c r="A5769" s="3">
        <v>42045</v>
      </c>
      <c r="B5769" s="2">
        <v>2.0099999999999998</v>
      </c>
      <c r="C5769" s="2">
        <v>2.58</v>
      </c>
      <c r="D5769">
        <f t="shared" si="94"/>
        <v>2015</v>
      </c>
    </row>
    <row r="5770" spans="1:4" x14ac:dyDescent="0.35">
      <c r="A5770" s="3">
        <v>42046</v>
      </c>
      <c r="B5770" s="2">
        <v>2</v>
      </c>
      <c r="C5770" s="2">
        <v>2.57</v>
      </c>
      <c r="D5770">
        <f t="shared" si="94"/>
        <v>2015</v>
      </c>
    </row>
    <row r="5771" spans="1:4" x14ac:dyDescent="0.35">
      <c r="A5771" s="3">
        <v>42047</v>
      </c>
      <c r="B5771" s="2">
        <v>1.99</v>
      </c>
      <c r="C5771" s="2">
        <v>2.58</v>
      </c>
      <c r="D5771">
        <f t="shared" si="94"/>
        <v>2015</v>
      </c>
    </row>
    <row r="5772" spans="1:4" x14ac:dyDescent="0.35">
      <c r="A5772" s="3">
        <v>42048</v>
      </c>
      <c r="B5772" s="2">
        <v>2.02</v>
      </c>
      <c r="C5772" s="2">
        <v>2.63</v>
      </c>
      <c r="D5772">
        <f t="shared" si="94"/>
        <v>2015</v>
      </c>
    </row>
    <row r="5773" spans="1:4" x14ac:dyDescent="0.35">
      <c r="A5773" s="3">
        <v>42051</v>
      </c>
      <c r="B5773" s="2" t="s">
        <v>9</v>
      </c>
      <c r="C5773" s="2" t="s">
        <v>9</v>
      </c>
      <c r="D5773">
        <f t="shared" si="94"/>
        <v>2015</v>
      </c>
    </row>
    <row r="5774" spans="1:4" x14ac:dyDescent="0.35">
      <c r="A5774" s="3">
        <v>42052</v>
      </c>
      <c r="B5774" s="2">
        <v>2.14</v>
      </c>
      <c r="C5774" s="2">
        <v>2.73</v>
      </c>
      <c r="D5774">
        <f t="shared" si="94"/>
        <v>2015</v>
      </c>
    </row>
    <row r="5775" spans="1:4" x14ac:dyDescent="0.35">
      <c r="A5775" s="3">
        <v>42053</v>
      </c>
      <c r="B5775" s="2">
        <v>2.0699999999999998</v>
      </c>
      <c r="C5775" s="2">
        <v>2.7</v>
      </c>
      <c r="D5775">
        <f t="shared" si="94"/>
        <v>2015</v>
      </c>
    </row>
    <row r="5776" spans="1:4" x14ac:dyDescent="0.35">
      <c r="A5776" s="3">
        <v>42054</v>
      </c>
      <c r="B5776" s="2">
        <v>2.11</v>
      </c>
      <c r="C5776" s="2">
        <v>2.73</v>
      </c>
      <c r="D5776">
        <f t="shared" si="94"/>
        <v>2015</v>
      </c>
    </row>
    <row r="5777" spans="1:4" x14ac:dyDescent="0.35">
      <c r="A5777" s="3">
        <v>42055</v>
      </c>
      <c r="B5777" s="2">
        <v>2.13</v>
      </c>
      <c r="C5777" s="2">
        <v>2.73</v>
      </c>
      <c r="D5777">
        <f t="shared" si="94"/>
        <v>2015</v>
      </c>
    </row>
    <row r="5778" spans="1:4" x14ac:dyDescent="0.35">
      <c r="A5778" s="3">
        <v>42058</v>
      </c>
      <c r="B5778" s="2">
        <v>2.06</v>
      </c>
      <c r="C5778" s="2">
        <v>2.66</v>
      </c>
      <c r="D5778">
        <f t="shared" si="94"/>
        <v>2015</v>
      </c>
    </row>
    <row r="5779" spans="1:4" x14ac:dyDescent="0.35">
      <c r="A5779" s="3">
        <v>42059</v>
      </c>
      <c r="B5779" s="2">
        <v>1.99</v>
      </c>
      <c r="C5779" s="2">
        <v>2.6</v>
      </c>
      <c r="D5779">
        <f t="shared" si="94"/>
        <v>2015</v>
      </c>
    </row>
    <row r="5780" spans="1:4" x14ac:dyDescent="0.35">
      <c r="A5780" s="3">
        <v>42060</v>
      </c>
      <c r="B5780" s="2">
        <v>1.96</v>
      </c>
      <c r="C5780" s="2">
        <v>2.56</v>
      </c>
      <c r="D5780">
        <f t="shared" si="94"/>
        <v>2015</v>
      </c>
    </row>
    <row r="5781" spans="1:4" x14ac:dyDescent="0.35">
      <c r="A5781" s="3">
        <v>42061</v>
      </c>
      <c r="B5781" s="2">
        <v>2.0299999999999998</v>
      </c>
      <c r="C5781" s="2">
        <v>2.63</v>
      </c>
      <c r="D5781">
        <f t="shared" si="94"/>
        <v>2015</v>
      </c>
    </row>
    <row r="5782" spans="1:4" x14ac:dyDescent="0.35">
      <c r="A5782" s="3">
        <v>42062</v>
      </c>
      <c r="B5782" s="2">
        <v>2</v>
      </c>
      <c r="C5782" s="2">
        <v>2.6</v>
      </c>
      <c r="D5782">
        <f t="shared" si="94"/>
        <v>2015</v>
      </c>
    </row>
    <row r="5783" spans="1:4" x14ac:dyDescent="0.35">
      <c r="A5783" s="3">
        <v>42065</v>
      </c>
      <c r="B5783" s="2">
        <v>2.08</v>
      </c>
      <c r="C5783" s="2">
        <v>2.68</v>
      </c>
      <c r="D5783">
        <f t="shared" si="94"/>
        <v>2015</v>
      </c>
    </row>
    <row r="5784" spans="1:4" x14ac:dyDescent="0.35">
      <c r="A5784" s="3">
        <v>42066</v>
      </c>
      <c r="B5784" s="2">
        <v>2.12</v>
      </c>
      <c r="C5784" s="2">
        <v>2.71</v>
      </c>
      <c r="D5784">
        <f t="shared" si="94"/>
        <v>2015</v>
      </c>
    </row>
    <row r="5785" spans="1:4" x14ac:dyDescent="0.35">
      <c r="A5785" s="3">
        <v>42067</v>
      </c>
      <c r="B5785" s="2">
        <v>2.12</v>
      </c>
      <c r="C5785" s="2">
        <v>2.72</v>
      </c>
      <c r="D5785">
        <f t="shared" si="94"/>
        <v>2015</v>
      </c>
    </row>
    <row r="5786" spans="1:4" x14ac:dyDescent="0.35">
      <c r="A5786" s="3">
        <v>42068</v>
      </c>
      <c r="B5786" s="2">
        <v>2.11</v>
      </c>
      <c r="C5786" s="2">
        <v>2.71</v>
      </c>
      <c r="D5786">
        <f t="shared" si="94"/>
        <v>2015</v>
      </c>
    </row>
    <row r="5787" spans="1:4" x14ac:dyDescent="0.35">
      <c r="A5787" s="3">
        <v>42069</v>
      </c>
      <c r="B5787" s="2">
        <v>2.2400000000000002</v>
      </c>
      <c r="C5787" s="2">
        <v>2.83</v>
      </c>
      <c r="D5787">
        <f t="shared" si="94"/>
        <v>2015</v>
      </c>
    </row>
    <row r="5788" spans="1:4" x14ac:dyDescent="0.35">
      <c r="A5788" s="3">
        <v>42072</v>
      </c>
      <c r="B5788" s="2">
        <v>2.2000000000000002</v>
      </c>
      <c r="C5788" s="2">
        <v>2.8</v>
      </c>
      <c r="D5788">
        <f t="shared" si="94"/>
        <v>2015</v>
      </c>
    </row>
    <row r="5789" spans="1:4" x14ac:dyDescent="0.35">
      <c r="A5789" s="3">
        <v>42073</v>
      </c>
      <c r="B5789" s="2">
        <v>2.14</v>
      </c>
      <c r="C5789" s="2">
        <v>2.73</v>
      </c>
      <c r="D5789">
        <f t="shared" si="94"/>
        <v>2015</v>
      </c>
    </row>
    <row r="5790" spans="1:4" x14ac:dyDescent="0.35">
      <c r="A5790" s="3">
        <v>42074</v>
      </c>
      <c r="B5790" s="2">
        <v>2.11</v>
      </c>
      <c r="C5790" s="2">
        <v>2.69</v>
      </c>
      <c r="D5790">
        <f t="shared" si="94"/>
        <v>2015</v>
      </c>
    </row>
    <row r="5791" spans="1:4" x14ac:dyDescent="0.35">
      <c r="A5791" s="3">
        <v>42075</v>
      </c>
      <c r="B5791" s="2">
        <v>2.1</v>
      </c>
      <c r="C5791" s="2">
        <v>2.69</v>
      </c>
      <c r="D5791">
        <f t="shared" si="94"/>
        <v>2015</v>
      </c>
    </row>
    <row r="5792" spans="1:4" x14ac:dyDescent="0.35">
      <c r="A5792" s="3">
        <v>42076</v>
      </c>
      <c r="B5792" s="2">
        <v>2.13</v>
      </c>
      <c r="C5792" s="2">
        <v>2.7</v>
      </c>
      <c r="D5792">
        <f t="shared" si="94"/>
        <v>2015</v>
      </c>
    </row>
    <row r="5793" spans="1:4" x14ac:dyDescent="0.35">
      <c r="A5793" s="3">
        <v>42079</v>
      </c>
      <c r="B5793" s="2">
        <v>2.1</v>
      </c>
      <c r="C5793" s="2">
        <v>2.67</v>
      </c>
      <c r="D5793">
        <f t="shared" si="94"/>
        <v>2015</v>
      </c>
    </row>
    <row r="5794" spans="1:4" x14ac:dyDescent="0.35">
      <c r="A5794" s="3">
        <v>42080</v>
      </c>
      <c r="B5794" s="2">
        <v>2.06</v>
      </c>
      <c r="C5794" s="2">
        <v>2.61</v>
      </c>
      <c r="D5794">
        <f t="shared" si="94"/>
        <v>2015</v>
      </c>
    </row>
    <row r="5795" spans="1:4" x14ac:dyDescent="0.35">
      <c r="A5795" s="3">
        <v>42081</v>
      </c>
      <c r="B5795" s="2">
        <v>1.93</v>
      </c>
      <c r="C5795" s="2">
        <v>2.5099999999999998</v>
      </c>
      <c r="D5795">
        <f t="shared" si="94"/>
        <v>2015</v>
      </c>
    </row>
    <row r="5796" spans="1:4" x14ac:dyDescent="0.35">
      <c r="A5796" s="3">
        <v>42082</v>
      </c>
      <c r="B5796" s="2">
        <v>1.98</v>
      </c>
      <c r="C5796" s="2">
        <v>2.54</v>
      </c>
      <c r="D5796">
        <f t="shared" si="94"/>
        <v>2015</v>
      </c>
    </row>
    <row r="5797" spans="1:4" x14ac:dyDescent="0.35">
      <c r="A5797" s="3">
        <v>42083</v>
      </c>
      <c r="B5797" s="2">
        <v>1.93</v>
      </c>
      <c r="C5797" s="2">
        <v>2.5</v>
      </c>
      <c r="D5797">
        <f t="shared" si="94"/>
        <v>2015</v>
      </c>
    </row>
    <row r="5798" spans="1:4" x14ac:dyDescent="0.35">
      <c r="A5798" s="3">
        <v>42086</v>
      </c>
      <c r="B5798" s="2">
        <v>1.92</v>
      </c>
      <c r="C5798" s="2">
        <v>2.5099999999999998</v>
      </c>
      <c r="D5798">
        <f t="shared" si="94"/>
        <v>2015</v>
      </c>
    </row>
    <row r="5799" spans="1:4" x14ac:dyDescent="0.35">
      <c r="A5799" s="3">
        <v>42087</v>
      </c>
      <c r="B5799" s="2">
        <v>1.88</v>
      </c>
      <c r="C5799" s="2">
        <v>2.46</v>
      </c>
      <c r="D5799">
        <f t="shared" si="94"/>
        <v>2015</v>
      </c>
    </row>
    <row r="5800" spans="1:4" x14ac:dyDescent="0.35">
      <c r="A5800" s="3">
        <v>42088</v>
      </c>
      <c r="B5800" s="2">
        <v>1.93</v>
      </c>
      <c r="C5800" s="2">
        <v>2.5</v>
      </c>
      <c r="D5800">
        <f t="shared" si="94"/>
        <v>2015</v>
      </c>
    </row>
    <row r="5801" spans="1:4" x14ac:dyDescent="0.35">
      <c r="A5801" s="3">
        <v>42089</v>
      </c>
      <c r="B5801" s="2">
        <v>2.0099999999999998</v>
      </c>
      <c r="C5801" s="2">
        <v>2.6</v>
      </c>
      <c r="D5801">
        <f t="shared" si="94"/>
        <v>2015</v>
      </c>
    </row>
    <row r="5802" spans="1:4" x14ac:dyDescent="0.35">
      <c r="A5802" s="3">
        <v>42090</v>
      </c>
      <c r="B5802" s="2">
        <v>1.95</v>
      </c>
      <c r="C5802" s="2">
        <v>2.5299999999999998</v>
      </c>
      <c r="D5802">
        <f t="shared" si="94"/>
        <v>2015</v>
      </c>
    </row>
    <row r="5803" spans="1:4" x14ac:dyDescent="0.35">
      <c r="A5803" s="3">
        <v>42093</v>
      </c>
      <c r="B5803" s="2">
        <v>1.96</v>
      </c>
      <c r="C5803" s="2">
        <v>2.5499999999999998</v>
      </c>
      <c r="D5803">
        <f t="shared" si="94"/>
        <v>2015</v>
      </c>
    </row>
    <row r="5804" spans="1:4" x14ac:dyDescent="0.35">
      <c r="A5804" s="3">
        <v>42094</v>
      </c>
      <c r="B5804" s="2">
        <v>1.94</v>
      </c>
      <c r="C5804" s="2">
        <v>2.54</v>
      </c>
      <c r="D5804">
        <f t="shared" si="94"/>
        <v>2015</v>
      </c>
    </row>
    <row r="5805" spans="1:4" x14ac:dyDescent="0.35">
      <c r="A5805" s="3">
        <v>42095</v>
      </c>
      <c r="B5805" s="2">
        <v>1.87</v>
      </c>
      <c r="C5805" s="2">
        <v>2.4700000000000002</v>
      </c>
      <c r="D5805">
        <f t="shared" si="94"/>
        <v>2015</v>
      </c>
    </row>
    <row r="5806" spans="1:4" x14ac:dyDescent="0.35">
      <c r="A5806" s="3">
        <v>42096</v>
      </c>
      <c r="B5806" s="2">
        <v>1.92</v>
      </c>
      <c r="C5806" s="2">
        <v>2.5299999999999998</v>
      </c>
      <c r="D5806">
        <f t="shared" si="94"/>
        <v>2015</v>
      </c>
    </row>
    <row r="5807" spans="1:4" x14ac:dyDescent="0.35">
      <c r="A5807" s="3">
        <v>42097</v>
      </c>
      <c r="B5807" s="2">
        <v>1.85</v>
      </c>
      <c r="C5807" s="2">
        <v>2.4900000000000002</v>
      </c>
      <c r="D5807">
        <f t="shared" si="94"/>
        <v>2015</v>
      </c>
    </row>
    <row r="5808" spans="1:4" x14ac:dyDescent="0.35">
      <c r="A5808" s="3">
        <v>42100</v>
      </c>
      <c r="B5808" s="2">
        <v>1.92</v>
      </c>
      <c r="C5808" s="2">
        <v>2.57</v>
      </c>
      <c r="D5808">
        <f t="shared" si="94"/>
        <v>2015</v>
      </c>
    </row>
    <row r="5809" spans="1:4" x14ac:dyDescent="0.35">
      <c r="A5809" s="3">
        <v>42101</v>
      </c>
      <c r="B5809" s="2">
        <v>1.89</v>
      </c>
      <c r="C5809" s="2">
        <v>2.52</v>
      </c>
      <c r="D5809">
        <f t="shared" si="94"/>
        <v>2015</v>
      </c>
    </row>
    <row r="5810" spans="1:4" x14ac:dyDescent="0.35">
      <c r="A5810" s="3">
        <v>42102</v>
      </c>
      <c r="B5810" s="2">
        <v>1.92</v>
      </c>
      <c r="C5810" s="2">
        <v>2.5299999999999998</v>
      </c>
      <c r="D5810">
        <f t="shared" si="94"/>
        <v>2015</v>
      </c>
    </row>
    <row r="5811" spans="1:4" x14ac:dyDescent="0.35">
      <c r="A5811" s="3">
        <v>42103</v>
      </c>
      <c r="B5811" s="2">
        <v>1.97</v>
      </c>
      <c r="C5811" s="2">
        <v>2.61</v>
      </c>
      <c r="D5811">
        <f t="shared" si="94"/>
        <v>2015</v>
      </c>
    </row>
    <row r="5812" spans="1:4" x14ac:dyDescent="0.35">
      <c r="A5812" s="3">
        <v>42104</v>
      </c>
      <c r="B5812" s="2">
        <v>1.96</v>
      </c>
      <c r="C5812" s="2">
        <v>2.58</v>
      </c>
      <c r="D5812">
        <f t="shared" si="94"/>
        <v>2015</v>
      </c>
    </row>
    <row r="5813" spans="1:4" x14ac:dyDescent="0.35">
      <c r="A5813" s="3">
        <v>42107</v>
      </c>
      <c r="B5813" s="2">
        <v>1.94</v>
      </c>
      <c r="C5813" s="2">
        <v>2.58</v>
      </c>
      <c r="D5813">
        <f t="shared" si="94"/>
        <v>2015</v>
      </c>
    </row>
    <row r="5814" spans="1:4" x14ac:dyDescent="0.35">
      <c r="A5814" s="3">
        <v>42108</v>
      </c>
      <c r="B5814" s="2">
        <v>1.9</v>
      </c>
      <c r="C5814" s="2">
        <v>2.54</v>
      </c>
      <c r="D5814">
        <f t="shared" si="94"/>
        <v>2015</v>
      </c>
    </row>
    <row r="5815" spans="1:4" x14ac:dyDescent="0.35">
      <c r="A5815" s="3">
        <v>42109</v>
      </c>
      <c r="B5815" s="2">
        <v>1.91</v>
      </c>
      <c r="C5815" s="2">
        <v>2.5499999999999998</v>
      </c>
      <c r="D5815">
        <f t="shared" si="94"/>
        <v>2015</v>
      </c>
    </row>
    <row r="5816" spans="1:4" x14ac:dyDescent="0.35">
      <c r="A5816" s="3">
        <v>42110</v>
      </c>
      <c r="B5816" s="2">
        <v>1.9</v>
      </c>
      <c r="C5816" s="2">
        <v>2.56</v>
      </c>
      <c r="D5816">
        <f t="shared" si="94"/>
        <v>2015</v>
      </c>
    </row>
    <row r="5817" spans="1:4" x14ac:dyDescent="0.35">
      <c r="A5817" s="3">
        <v>42111</v>
      </c>
      <c r="B5817" s="2">
        <v>1.87</v>
      </c>
      <c r="C5817" s="2">
        <v>2.5099999999999998</v>
      </c>
      <c r="D5817">
        <f t="shared" si="94"/>
        <v>2015</v>
      </c>
    </row>
    <row r="5818" spans="1:4" x14ac:dyDescent="0.35">
      <c r="A5818" s="3">
        <v>42114</v>
      </c>
      <c r="B5818" s="2">
        <v>1.9</v>
      </c>
      <c r="C5818" s="2">
        <v>2.56</v>
      </c>
      <c r="D5818">
        <f t="shared" si="94"/>
        <v>2015</v>
      </c>
    </row>
    <row r="5819" spans="1:4" x14ac:dyDescent="0.35">
      <c r="A5819" s="3">
        <v>42115</v>
      </c>
      <c r="B5819" s="2">
        <v>1.92</v>
      </c>
      <c r="C5819" s="2">
        <v>2.58</v>
      </c>
      <c r="D5819">
        <f t="shared" si="94"/>
        <v>2015</v>
      </c>
    </row>
    <row r="5820" spans="1:4" x14ac:dyDescent="0.35">
      <c r="A5820" s="3">
        <v>42116</v>
      </c>
      <c r="B5820" s="2">
        <v>1.99</v>
      </c>
      <c r="C5820" s="2">
        <v>2.66</v>
      </c>
      <c r="D5820">
        <f t="shared" si="94"/>
        <v>2015</v>
      </c>
    </row>
    <row r="5821" spans="1:4" x14ac:dyDescent="0.35">
      <c r="A5821" s="3">
        <v>42117</v>
      </c>
      <c r="B5821" s="2">
        <v>1.96</v>
      </c>
      <c r="C5821" s="2">
        <v>2.63</v>
      </c>
      <c r="D5821">
        <f t="shared" si="94"/>
        <v>2015</v>
      </c>
    </row>
    <row r="5822" spans="1:4" x14ac:dyDescent="0.35">
      <c r="A5822" s="3">
        <v>42118</v>
      </c>
      <c r="B5822" s="2">
        <v>1.93</v>
      </c>
      <c r="C5822" s="2">
        <v>2.62</v>
      </c>
      <c r="D5822">
        <f t="shared" si="94"/>
        <v>2015</v>
      </c>
    </row>
    <row r="5823" spans="1:4" x14ac:dyDescent="0.35">
      <c r="A5823" s="3">
        <v>42121</v>
      </c>
      <c r="B5823" s="2">
        <v>1.94</v>
      </c>
      <c r="C5823" s="2">
        <v>2.61</v>
      </c>
      <c r="D5823">
        <f t="shared" si="94"/>
        <v>2015</v>
      </c>
    </row>
    <row r="5824" spans="1:4" x14ac:dyDescent="0.35">
      <c r="A5824" s="3">
        <v>42122</v>
      </c>
      <c r="B5824" s="2">
        <v>2</v>
      </c>
      <c r="C5824" s="2">
        <v>2.68</v>
      </c>
      <c r="D5824">
        <f t="shared" si="94"/>
        <v>2015</v>
      </c>
    </row>
    <row r="5825" spans="1:4" x14ac:dyDescent="0.35">
      <c r="A5825" s="3">
        <v>42123</v>
      </c>
      <c r="B5825" s="2">
        <v>2.06</v>
      </c>
      <c r="C5825" s="2">
        <v>2.76</v>
      </c>
      <c r="D5825">
        <f t="shared" si="94"/>
        <v>2015</v>
      </c>
    </row>
    <row r="5826" spans="1:4" x14ac:dyDescent="0.35">
      <c r="A5826" s="3">
        <v>42124</v>
      </c>
      <c r="B5826" s="2">
        <v>2.0499999999999998</v>
      </c>
      <c r="C5826" s="2">
        <v>2.75</v>
      </c>
      <c r="D5826">
        <f t="shared" si="94"/>
        <v>2015</v>
      </c>
    </row>
    <row r="5827" spans="1:4" x14ac:dyDescent="0.35">
      <c r="A5827" s="3">
        <v>42125</v>
      </c>
      <c r="B5827" s="2">
        <v>2.12</v>
      </c>
      <c r="C5827" s="2">
        <v>2.82</v>
      </c>
      <c r="D5827">
        <f t="shared" si="94"/>
        <v>2015</v>
      </c>
    </row>
    <row r="5828" spans="1:4" x14ac:dyDescent="0.35">
      <c r="A5828" s="3">
        <v>42128</v>
      </c>
      <c r="B5828" s="2">
        <v>2.16</v>
      </c>
      <c r="C5828" s="2">
        <v>2.88</v>
      </c>
      <c r="D5828">
        <f t="shared" ref="D5828:D5891" si="95">YEAR(A5828)</f>
        <v>2015</v>
      </c>
    </row>
    <row r="5829" spans="1:4" x14ac:dyDescent="0.35">
      <c r="A5829" s="3">
        <v>42129</v>
      </c>
      <c r="B5829" s="2">
        <v>2.19</v>
      </c>
      <c r="C5829" s="2">
        <v>2.9</v>
      </c>
      <c r="D5829">
        <f t="shared" si="95"/>
        <v>2015</v>
      </c>
    </row>
    <row r="5830" spans="1:4" x14ac:dyDescent="0.35">
      <c r="A5830" s="3">
        <v>42130</v>
      </c>
      <c r="B5830" s="2">
        <v>2.25</v>
      </c>
      <c r="C5830" s="2">
        <v>2.98</v>
      </c>
      <c r="D5830">
        <f t="shared" si="95"/>
        <v>2015</v>
      </c>
    </row>
    <row r="5831" spans="1:4" x14ac:dyDescent="0.35">
      <c r="A5831" s="3">
        <v>42131</v>
      </c>
      <c r="B5831" s="2">
        <v>2.1800000000000002</v>
      </c>
      <c r="C5831" s="2">
        <v>2.9</v>
      </c>
      <c r="D5831">
        <f t="shared" si="95"/>
        <v>2015</v>
      </c>
    </row>
    <row r="5832" spans="1:4" x14ac:dyDescent="0.35">
      <c r="A5832" s="3">
        <v>42132</v>
      </c>
      <c r="B5832" s="2">
        <v>2.16</v>
      </c>
      <c r="C5832" s="2">
        <v>2.9</v>
      </c>
      <c r="D5832">
        <f t="shared" si="95"/>
        <v>2015</v>
      </c>
    </row>
    <row r="5833" spans="1:4" x14ac:dyDescent="0.35">
      <c r="A5833" s="3">
        <v>42135</v>
      </c>
      <c r="B5833" s="2">
        <v>2.2799999999999998</v>
      </c>
      <c r="C5833" s="2">
        <v>3.03</v>
      </c>
      <c r="D5833">
        <f t="shared" si="95"/>
        <v>2015</v>
      </c>
    </row>
    <row r="5834" spans="1:4" x14ac:dyDescent="0.35">
      <c r="A5834" s="3">
        <v>42136</v>
      </c>
      <c r="B5834" s="2">
        <v>2.2799999999999998</v>
      </c>
      <c r="C5834" s="2">
        <v>3.02</v>
      </c>
      <c r="D5834">
        <f t="shared" si="95"/>
        <v>2015</v>
      </c>
    </row>
    <row r="5835" spans="1:4" x14ac:dyDescent="0.35">
      <c r="A5835" s="3">
        <v>42137</v>
      </c>
      <c r="B5835" s="2">
        <v>2.27</v>
      </c>
      <c r="C5835" s="2">
        <v>3.07</v>
      </c>
      <c r="D5835">
        <f t="shared" si="95"/>
        <v>2015</v>
      </c>
    </row>
    <row r="5836" spans="1:4" x14ac:dyDescent="0.35">
      <c r="A5836" s="3">
        <v>42138</v>
      </c>
      <c r="B5836" s="2">
        <v>2.23</v>
      </c>
      <c r="C5836" s="2">
        <v>3.03</v>
      </c>
      <c r="D5836">
        <f t="shared" si="95"/>
        <v>2015</v>
      </c>
    </row>
    <row r="5837" spans="1:4" x14ac:dyDescent="0.35">
      <c r="A5837" s="3">
        <v>42139</v>
      </c>
      <c r="B5837" s="2">
        <v>2.14</v>
      </c>
      <c r="C5837" s="2">
        <v>2.93</v>
      </c>
      <c r="D5837">
        <f t="shared" si="95"/>
        <v>2015</v>
      </c>
    </row>
    <row r="5838" spans="1:4" x14ac:dyDescent="0.35">
      <c r="A5838" s="3">
        <v>42142</v>
      </c>
      <c r="B5838" s="2">
        <v>2.23</v>
      </c>
      <c r="C5838" s="2">
        <v>3.02</v>
      </c>
      <c r="D5838">
        <f t="shared" si="95"/>
        <v>2015</v>
      </c>
    </row>
    <row r="5839" spans="1:4" x14ac:dyDescent="0.35">
      <c r="A5839" s="3">
        <v>42143</v>
      </c>
      <c r="B5839" s="2">
        <v>2.27</v>
      </c>
      <c r="C5839" s="2">
        <v>3.05</v>
      </c>
      <c r="D5839">
        <f t="shared" si="95"/>
        <v>2015</v>
      </c>
    </row>
    <row r="5840" spans="1:4" x14ac:dyDescent="0.35">
      <c r="A5840" s="3">
        <v>42144</v>
      </c>
      <c r="B5840" s="2">
        <v>2.2599999999999998</v>
      </c>
      <c r="C5840" s="2">
        <v>3.06</v>
      </c>
      <c r="D5840">
        <f t="shared" si="95"/>
        <v>2015</v>
      </c>
    </row>
    <row r="5841" spans="1:4" x14ac:dyDescent="0.35">
      <c r="A5841" s="3">
        <v>42145</v>
      </c>
      <c r="B5841" s="2">
        <v>2.19</v>
      </c>
      <c r="C5841" s="2">
        <v>2.98</v>
      </c>
      <c r="D5841">
        <f t="shared" si="95"/>
        <v>2015</v>
      </c>
    </row>
    <row r="5842" spans="1:4" x14ac:dyDescent="0.35">
      <c r="A5842" s="3">
        <v>42146</v>
      </c>
      <c r="B5842" s="2">
        <v>2.21</v>
      </c>
      <c r="C5842" s="2">
        <v>2.99</v>
      </c>
      <c r="D5842">
        <f t="shared" si="95"/>
        <v>2015</v>
      </c>
    </row>
    <row r="5843" spans="1:4" x14ac:dyDescent="0.35">
      <c r="A5843" s="3">
        <v>42149</v>
      </c>
      <c r="B5843" s="2" t="s">
        <v>9</v>
      </c>
      <c r="C5843" s="2" t="s">
        <v>9</v>
      </c>
      <c r="D5843">
        <f t="shared" si="95"/>
        <v>2015</v>
      </c>
    </row>
    <row r="5844" spans="1:4" x14ac:dyDescent="0.35">
      <c r="A5844" s="3">
        <v>42150</v>
      </c>
      <c r="B5844" s="2">
        <v>2.14</v>
      </c>
      <c r="C5844" s="2">
        <v>2.89</v>
      </c>
      <c r="D5844">
        <f t="shared" si="95"/>
        <v>2015</v>
      </c>
    </row>
    <row r="5845" spans="1:4" x14ac:dyDescent="0.35">
      <c r="A5845" s="3">
        <v>42151</v>
      </c>
      <c r="B5845" s="2">
        <v>2.14</v>
      </c>
      <c r="C5845" s="2">
        <v>2.88</v>
      </c>
      <c r="D5845">
        <f t="shared" si="95"/>
        <v>2015</v>
      </c>
    </row>
    <row r="5846" spans="1:4" x14ac:dyDescent="0.35">
      <c r="A5846" s="3">
        <v>42152</v>
      </c>
      <c r="B5846" s="2">
        <v>2.13</v>
      </c>
      <c r="C5846" s="2">
        <v>2.89</v>
      </c>
      <c r="D5846">
        <f t="shared" si="95"/>
        <v>2015</v>
      </c>
    </row>
    <row r="5847" spans="1:4" x14ac:dyDescent="0.35">
      <c r="A5847" s="3">
        <v>42153</v>
      </c>
      <c r="B5847" s="2">
        <v>2.12</v>
      </c>
      <c r="C5847" s="2">
        <v>2.88</v>
      </c>
      <c r="D5847">
        <f t="shared" si="95"/>
        <v>2015</v>
      </c>
    </row>
    <row r="5848" spans="1:4" x14ac:dyDescent="0.35">
      <c r="A5848" s="3">
        <v>42156</v>
      </c>
      <c r="B5848" s="2">
        <v>2.19</v>
      </c>
      <c r="C5848" s="2">
        <v>2.94</v>
      </c>
      <c r="D5848">
        <f t="shared" si="95"/>
        <v>2015</v>
      </c>
    </row>
    <row r="5849" spans="1:4" x14ac:dyDescent="0.35">
      <c r="A5849" s="3">
        <v>42157</v>
      </c>
      <c r="B5849" s="2">
        <v>2.27</v>
      </c>
      <c r="C5849" s="2">
        <v>3.02</v>
      </c>
      <c r="D5849">
        <f t="shared" si="95"/>
        <v>2015</v>
      </c>
    </row>
    <row r="5850" spans="1:4" x14ac:dyDescent="0.35">
      <c r="A5850" s="3">
        <v>42158</v>
      </c>
      <c r="B5850" s="2">
        <v>2.38</v>
      </c>
      <c r="C5850" s="2">
        <v>3.11</v>
      </c>
      <c r="D5850">
        <f t="shared" si="95"/>
        <v>2015</v>
      </c>
    </row>
    <row r="5851" spans="1:4" x14ac:dyDescent="0.35">
      <c r="A5851" s="3">
        <v>42159</v>
      </c>
      <c r="B5851" s="2">
        <v>2.31</v>
      </c>
      <c r="C5851" s="2">
        <v>3.03</v>
      </c>
      <c r="D5851">
        <f t="shared" si="95"/>
        <v>2015</v>
      </c>
    </row>
    <row r="5852" spans="1:4" x14ac:dyDescent="0.35">
      <c r="A5852" s="3">
        <v>42160</v>
      </c>
      <c r="B5852" s="2">
        <v>2.41</v>
      </c>
      <c r="C5852" s="2">
        <v>3.11</v>
      </c>
      <c r="D5852">
        <f t="shared" si="95"/>
        <v>2015</v>
      </c>
    </row>
    <row r="5853" spans="1:4" x14ac:dyDescent="0.35">
      <c r="A5853" s="3">
        <v>42163</v>
      </c>
      <c r="B5853" s="2">
        <v>2.39</v>
      </c>
      <c r="C5853" s="2">
        <v>3.11</v>
      </c>
      <c r="D5853">
        <f t="shared" si="95"/>
        <v>2015</v>
      </c>
    </row>
    <row r="5854" spans="1:4" x14ac:dyDescent="0.35">
      <c r="A5854" s="3">
        <v>42164</v>
      </c>
      <c r="B5854" s="2">
        <v>2.42</v>
      </c>
      <c r="C5854" s="2">
        <v>3.15</v>
      </c>
      <c r="D5854">
        <f t="shared" si="95"/>
        <v>2015</v>
      </c>
    </row>
    <row r="5855" spans="1:4" x14ac:dyDescent="0.35">
      <c r="A5855" s="3">
        <v>42165</v>
      </c>
      <c r="B5855" s="2">
        <v>2.5</v>
      </c>
      <c r="C5855" s="2">
        <v>3.22</v>
      </c>
      <c r="D5855">
        <f t="shared" si="95"/>
        <v>2015</v>
      </c>
    </row>
    <row r="5856" spans="1:4" x14ac:dyDescent="0.35">
      <c r="A5856" s="3">
        <v>42166</v>
      </c>
      <c r="B5856" s="2">
        <v>2.39</v>
      </c>
      <c r="C5856" s="2">
        <v>3.11</v>
      </c>
      <c r="D5856">
        <f t="shared" si="95"/>
        <v>2015</v>
      </c>
    </row>
    <row r="5857" spans="1:4" x14ac:dyDescent="0.35">
      <c r="A5857" s="3">
        <v>42167</v>
      </c>
      <c r="B5857" s="2">
        <v>2.39</v>
      </c>
      <c r="C5857" s="2">
        <v>3.1</v>
      </c>
      <c r="D5857">
        <f t="shared" si="95"/>
        <v>2015</v>
      </c>
    </row>
    <row r="5858" spans="1:4" x14ac:dyDescent="0.35">
      <c r="A5858" s="3">
        <v>42170</v>
      </c>
      <c r="B5858" s="2">
        <v>2.36</v>
      </c>
      <c r="C5858" s="2">
        <v>3.09</v>
      </c>
      <c r="D5858">
        <f t="shared" si="95"/>
        <v>2015</v>
      </c>
    </row>
    <row r="5859" spans="1:4" x14ac:dyDescent="0.35">
      <c r="A5859" s="3">
        <v>42171</v>
      </c>
      <c r="B5859" s="2">
        <v>2.3199999999999998</v>
      </c>
      <c r="C5859" s="2">
        <v>3.06</v>
      </c>
      <c r="D5859">
        <f t="shared" si="95"/>
        <v>2015</v>
      </c>
    </row>
    <row r="5860" spans="1:4" x14ac:dyDescent="0.35">
      <c r="A5860" s="3">
        <v>42172</v>
      </c>
      <c r="B5860" s="2">
        <v>2.3199999999999998</v>
      </c>
      <c r="C5860" s="2">
        <v>3.09</v>
      </c>
      <c r="D5860">
        <f t="shared" si="95"/>
        <v>2015</v>
      </c>
    </row>
    <row r="5861" spans="1:4" x14ac:dyDescent="0.35">
      <c r="A5861" s="3">
        <v>42173</v>
      </c>
      <c r="B5861" s="2">
        <v>2.35</v>
      </c>
      <c r="C5861" s="2">
        <v>3.14</v>
      </c>
      <c r="D5861">
        <f t="shared" si="95"/>
        <v>2015</v>
      </c>
    </row>
    <row r="5862" spans="1:4" x14ac:dyDescent="0.35">
      <c r="A5862" s="3">
        <v>42174</v>
      </c>
      <c r="B5862" s="2">
        <v>2.2599999999999998</v>
      </c>
      <c r="C5862" s="2">
        <v>3.05</v>
      </c>
      <c r="D5862">
        <f t="shared" si="95"/>
        <v>2015</v>
      </c>
    </row>
    <row r="5863" spans="1:4" x14ac:dyDescent="0.35">
      <c r="A5863" s="3">
        <v>42177</v>
      </c>
      <c r="B5863" s="2">
        <v>2.37</v>
      </c>
      <c r="C5863" s="2">
        <v>3.16</v>
      </c>
      <c r="D5863">
        <f t="shared" si="95"/>
        <v>2015</v>
      </c>
    </row>
    <row r="5864" spans="1:4" x14ac:dyDescent="0.35">
      <c r="A5864" s="3">
        <v>42178</v>
      </c>
      <c r="B5864" s="2">
        <v>2.42</v>
      </c>
      <c r="C5864" s="2">
        <v>3.2</v>
      </c>
      <c r="D5864">
        <f t="shared" si="95"/>
        <v>2015</v>
      </c>
    </row>
    <row r="5865" spans="1:4" x14ac:dyDescent="0.35">
      <c r="A5865" s="3">
        <v>42179</v>
      </c>
      <c r="B5865" s="2">
        <v>2.38</v>
      </c>
      <c r="C5865" s="2">
        <v>3.16</v>
      </c>
      <c r="D5865">
        <f t="shared" si="95"/>
        <v>2015</v>
      </c>
    </row>
    <row r="5866" spans="1:4" x14ac:dyDescent="0.35">
      <c r="A5866" s="3">
        <v>42180</v>
      </c>
      <c r="B5866" s="2">
        <v>2.4</v>
      </c>
      <c r="C5866" s="2">
        <v>3.16</v>
      </c>
      <c r="D5866">
        <f t="shared" si="95"/>
        <v>2015</v>
      </c>
    </row>
    <row r="5867" spans="1:4" x14ac:dyDescent="0.35">
      <c r="A5867" s="3">
        <v>42181</v>
      </c>
      <c r="B5867" s="2">
        <v>2.4900000000000002</v>
      </c>
      <c r="C5867" s="2">
        <v>3.25</v>
      </c>
      <c r="D5867">
        <f t="shared" si="95"/>
        <v>2015</v>
      </c>
    </row>
    <row r="5868" spans="1:4" x14ac:dyDescent="0.35">
      <c r="A5868" s="3">
        <v>42184</v>
      </c>
      <c r="B5868" s="2">
        <v>2.33</v>
      </c>
      <c r="C5868" s="2">
        <v>3.09</v>
      </c>
      <c r="D5868">
        <f t="shared" si="95"/>
        <v>2015</v>
      </c>
    </row>
    <row r="5869" spans="1:4" x14ac:dyDescent="0.35">
      <c r="A5869" s="3">
        <v>42185</v>
      </c>
      <c r="B5869" s="2">
        <v>2.35</v>
      </c>
      <c r="C5869" s="2">
        <v>3.11</v>
      </c>
      <c r="D5869">
        <f t="shared" si="95"/>
        <v>2015</v>
      </c>
    </row>
    <row r="5870" spans="1:4" x14ac:dyDescent="0.35">
      <c r="A5870" s="3">
        <v>42186</v>
      </c>
      <c r="B5870" s="2">
        <v>2.4300000000000002</v>
      </c>
      <c r="C5870" s="2">
        <v>3.2</v>
      </c>
      <c r="D5870">
        <f t="shared" si="95"/>
        <v>2015</v>
      </c>
    </row>
    <row r="5871" spans="1:4" x14ac:dyDescent="0.35">
      <c r="A5871" s="3">
        <v>42187</v>
      </c>
      <c r="B5871" s="2">
        <v>2.4</v>
      </c>
      <c r="C5871" s="2">
        <v>3.19</v>
      </c>
      <c r="D5871">
        <f t="shared" si="95"/>
        <v>2015</v>
      </c>
    </row>
    <row r="5872" spans="1:4" x14ac:dyDescent="0.35">
      <c r="A5872" s="3">
        <v>42188</v>
      </c>
      <c r="B5872" s="2" t="s">
        <v>9</v>
      </c>
      <c r="C5872" s="2" t="s">
        <v>9</v>
      </c>
      <c r="D5872">
        <f t="shared" si="95"/>
        <v>2015</v>
      </c>
    </row>
    <row r="5873" spans="1:4" x14ac:dyDescent="0.35">
      <c r="A5873" s="3">
        <v>42191</v>
      </c>
      <c r="B5873" s="2">
        <v>2.2999999999999998</v>
      </c>
      <c r="C5873" s="2">
        <v>3.08</v>
      </c>
      <c r="D5873">
        <f t="shared" si="95"/>
        <v>2015</v>
      </c>
    </row>
    <row r="5874" spans="1:4" x14ac:dyDescent="0.35">
      <c r="A5874" s="3">
        <v>42192</v>
      </c>
      <c r="B5874" s="2">
        <v>2.27</v>
      </c>
      <c r="C5874" s="2">
        <v>3.04</v>
      </c>
      <c r="D5874">
        <f t="shared" si="95"/>
        <v>2015</v>
      </c>
    </row>
    <row r="5875" spans="1:4" x14ac:dyDescent="0.35">
      <c r="A5875" s="3">
        <v>42193</v>
      </c>
      <c r="B5875" s="2">
        <v>2.2200000000000002</v>
      </c>
      <c r="C5875" s="2">
        <v>2.99</v>
      </c>
      <c r="D5875">
        <f t="shared" si="95"/>
        <v>2015</v>
      </c>
    </row>
    <row r="5876" spans="1:4" x14ac:dyDescent="0.35">
      <c r="A5876" s="3">
        <v>42194</v>
      </c>
      <c r="B5876" s="2">
        <v>2.3199999999999998</v>
      </c>
      <c r="C5876" s="2">
        <v>3.11</v>
      </c>
      <c r="D5876">
        <f t="shared" si="95"/>
        <v>2015</v>
      </c>
    </row>
    <row r="5877" spans="1:4" x14ac:dyDescent="0.35">
      <c r="A5877" s="3">
        <v>42195</v>
      </c>
      <c r="B5877" s="2">
        <v>2.42</v>
      </c>
      <c r="C5877" s="2">
        <v>3.2</v>
      </c>
      <c r="D5877">
        <f t="shared" si="95"/>
        <v>2015</v>
      </c>
    </row>
    <row r="5878" spans="1:4" x14ac:dyDescent="0.35">
      <c r="A5878" s="3">
        <v>42198</v>
      </c>
      <c r="B5878" s="2">
        <v>2.44</v>
      </c>
      <c r="C5878" s="2">
        <v>3.21</v>
      </c>
      <c r="D5878">
        <f t="shared" si="95"/>
        <v>2015</v>
      </c>
    </row>
    <row r="5879" spans="1:4" x14ac:dyDescent="0.35">
      <c r="A5879" s="3">
        <v>42199</v>
      </c>
      <c r="B5879" s="2">
        <v>2.41</v>
      </c>
      <c r="C5879" s="2">
        <v>3.2</v>
      </c>
      <c r="D5879">
        <f t="shared" si="95"/>
        <v>2015</v>
      </c>
    </row>
    <row r="5880" spans="1:4" x14ac:dyDescent="0.35">
      <c r="A5880" s="3">
        <v>42200</v>
      </c>
      <c r="B5880" s="2">
        <v>2.36</v>
      </c>
      <c r="C5880" s="2">
        <v>3.13</v>
      </c>
      <c r="D5880">
        <f t="shared" si="95"/>
        <v>2015</v>
      </c>
    </row>
    <row r="5881" spans="1:4" x14ac:dyDescent="0.35">
      <c r="A5881" s="3">
        <v>42201</v>
      </c>
      <c r="B5881" s="2">
        <v>2.36</v>
      </c>
      <c r="C5881" s="2">
        <v>3.11</v>
      </c>
      <c r="D5881">
        <f t="shared" si="95"/>
        <v>2015</v>
      </c>
    </row>
    <row r="5882" spans="1:4" x14ac:dyDescent="0.35">
      <c r="A5882" s="3">
        <v>42202</v>
      </c>
      <c r="B5882" s="2">
        <v>2.34</v>
      </c>
      <c r="C5882" s="2">
        <v>3.08</v>
      </c>
      <c r="D5882">
        <f t="shared" si="95"/>
        <v>2015</v>
      </c>
    </row>
    <row r="5883" spans="1:4" x14ac:dyDescent="0.35">
      <c r="A5883" s="3">
        <v>42205</v>
      </c>
      <c r="B5883" s="2">
        <v>2.38</v>
      </c>
      <c r="C5883" s="2">
        <v>3.1</v>
      </c>
      <c r="D5883">
        <f t="shared" si="95"/>
        <v>2015</v>
      </c>
    </row>
    <row r="5884" spans="1:4" x14ac:dyDescent="0.35">
      <c r="A5884" s="3">
        <v>42206</v>
      </c>
      <c r="B5884" s="2">
        <v>2.35</v>
      </c>
      <c r="C5884" s="2">
        <v>3.08</v>
      </c>
      <c r="D5884">
        <f t="shared" si="95"/>
        <v>2015</v>
      </c>
    </row>
    <row r="5885" spans="1:4" x14ac:dyDescent="0.35">
      <c r="A5885" s="3">
        <v>42207</v>
      </c>
      <c r="B5885" s="2">
        <v>2.33</v>
      </c>
      <c r="C5885" s="2">
        <v>3.04</v>
      </c>
      <c r="D5885">
        <f t="shared" si="95"/>
        <v>2015</v>
      </c>
    </row>
    <row r="5886" spans="1:4" x14ac:dyDescent="0.35">
      <c r="A5886" s="3">
        <v>42208</v>
      </c>
      <c r="B5886" s="2">
        <v>2.2799999999999998</v>
      </c>
      <c r="C5886" s="2">
        <v>2.98</v>
      </c>
      <c r="D5886">
        <f t="shared" si="95"/>
        <v>2015</v>
      </c>
    </row>
    <row r="5887" spans="1:4" x14ac:dyDescent="0.35">
      <c r="A5887" s="3">
        <v>42209</v>
      </c>
      <c r="B5887" s="2">
        <v>2.27</v>
      </c>
      <c r="C5887" s="2">
        <v>2.96</v>
      </c>
      <c r="D5887">
        <f t="shared" si="95"/>
        <v>2015</v>
      </c>
    </row>
    <row r="5888" spans="1:4" x14ac:dyDescent="0.35">
      <c r="A5888" s="3">
        <v>42212</v>
      </c>
      <c r="B5888" s="2">
        <v>2.23</v>
      </c>
      <c r="C5888" s="2">
        <v>2.93</v>
      </c>
      <c r="D5888">
        <f t="shared" si="95"/>
        <v>2015</v>
      </c>
    </row>
    <row r="5889" spans="1:4" x14ac:dyDescent="0.35">
      <c r="A5889" s="3">
        <v>42213</v>
      </c>
      <c r="B5889" s="2">
        <v>2.2599999999999998</v>
      </c>
      <c r="C5889" s="2">
        <v>2.96</v>
      </c>
      <c r="D5889">
        <f t="shared" si="95"/>
        <v>2015</v>
      </c>
    </row>
    <row r="5890" spans="1:4" x14ac:dyDescent="0.35">
      <c r="A5890" s="3">
        <v>42214</v>
      </c>
      <c r="B5890" s="2">
        <v>2.29</v>
      </c>
      <c r="C5890" s="2">
        <v>2.99</v>
      </c>
      <c r="D5890">
        <f t="shared" si="95"/>
        <v>2015</v>
      </c>
    </row>
    <row r="5891" spans="1:4" x14ac:dyDescent="0.35">
      <c r="A5891" s="3">
        <v>42215</v>
      </c>
      <c r="B5891" s="2">
        <v>2.2799999999999998</v>
      </c>
      <c r="C5891" s="2">
        <v>2.96</v>
      </c>
      <c r="D5891">
        <f t="shared" si="95"/>
        <v>2015</v>
      </c>
    </row>
    <row r="5892" spans="1:4" x14ac:dyDescent="0.35">
      <c r="A5892" s="3">
        <v>42216</v>
      </c>
      <c r="B5892" s="2">
        <v>2.2000000000000002</v>
      </c>
      <c r="C5892" s="2">
        <v>2.92</v>
      </c>
      <c r="D5892">
        <f t="shared" ref="D5892:D5955" si="96">YEAR(A5892)</f>
        <v>2015</v>
      </c>
    </row>
    <row r="5893" spans="1:4" x14ac:dyDescent="0.35">
      <c r="A5893" s="3">
        <v>42219</v>
      </c>
      <c r="B5893" s="2">
        <v>2.16</v>
      </c>
      <c r="C5893" s="2">
        <v>2.86</v>
      </c>
      <c r="D5893">
        <f t="shared" si="96"/>
        <v>2015</v>
      </c>
    </row>
    <row r="5894" spans="1:4" x14ac:dyDescent="0.35">
      <c r="A5894" s="3">
        <v>42220</v>
      </c>
      <c r="B5894" s="2">
        <v>2.23</v>
      </c>
      <c r="C5894" s="2">
        <v>2.9</v>
      </c>
      <c r="D5894">
        <f t="shared" si="96"/>
        <v>2015</v>
      </c>
    </row>
    <row r="5895" spans="1:4" x14ac:dyDescent="0.35">
      <c r="A5895" s="3">
        <v>42221</v>
      </c>
      <c r="B5895" s="2">
        <v>2.2799999999999998</v>
      </c>
      <c r="C5895" s="2">
        <v>2.94</v>
      </c>
      <c r="D5895">
        <f t="shared" si="96"/>
        <v>2015</v>
      </c>
    </row>
    <row r="5896" spans="1:4" x14ac:dyDescent="0.35">
      <c r="A5896" s="3">
        <v>42222</v>
      </c>
      <c r="B5896" s="2">
        <v>2.23</v>
      </c>
      <c r="C5896" s="2">
        <v>2.9</v>
      </c>
      <c r="D5896">
        <f t="shared" si="96"/>
        <v>2015</v>
      </c>
    </row>
    <row r="5897" spans="1:4" x14ac:dyDescent="0.35">
      <c r="A5897" s="3">
        <v>42223</v>
      </c>
      <c r="B5897" s="2">
        <v>2.1800000000000002</v>
      </c>
      <c r="C5897" s="2">
        <v>2.83</v>
      </c>
      <c r="D5897">
        <f t="shared" si="96"/>
        <v>2015</v>
      </c>
    </row>
    <row r="5898" spans="1:4" x14ac:dyDescent="0.35">
      <c r="A5898" s="3">
        <v>42226</v>
      </c>
      <c r="B5898" s="2">
        <v>2.2400000000000002</v>
      </c>
      <c r="C5898" s="2">
        <v>2.89</v>
      </c>
      <c r="D5898">
        <f t="shared" si="96"/>
        <v>2015</v>
      </c>
    </row>
    <row r="5899" spans="1:4" x14ac:dyDescent="0.35">
      <c r="A5899" s="3">
        <v>42227</v>
      </c>
      <c r="B5899" s="2">
        <v>2.15</v>
      </c>
      <c r="C5899" s="2">
        <v>2.81</v>
      </c>
      <c r="D5899">
        <f t="shared" si="96"/>
        <v>2015</v>
      </c>
    </row>
    <row r="5900" spans="1:4" x14ac:dyDescent="0.35">
      <c r="A5900" s="3">
        <v>42228</v>
      </c>
      <c r="B5900" s="2">
        <v>2.14</v>
      </c>
      <c r="C5900" s="2">
        <v>2.84</v>
      </c>
      <c r="D5900">
        <f t="shared" si="96"/>
        <v>2015</v>
      </c>
    </row>
    <row r="5901" spans="1:4" x14ac:dyDescent="0.35">
      <c r="A5901" s="3">
        <v>42229</v>
      </c>
      <c r="B5901" s="2">
        <v>2.19</v>
      </c>
      <c r="C5901" s="2">
        <v>2.86</v>
      </c>
      <c r="D5901">
        <f t="shared" si="96"/>
        <v>2015</v>
      </c>
    </row>
    <row r="5902" spans="1:4" x14ac:dyDescent="0.35">
      <c r="A5902" s="3">
        <v>42230</v>
      </c>
      <c r="B5902" s="2">
        <v>2.2000000000000002</v>
      </c>
      <c r="C5902" s="2">
        <v>2.84</v>
      </c>
      <c r="D5902">
        <f t="shared" si="96"/>
        <v>2015</v>
      </c>
    </row>
    <row r="5903" spans="1:4" x14ac:dyDescent="0.35">
      <c r="A5903" s="3">
        <v>42233</v>
      </c>
      <c r="B5903" s="2">
        <v>2.16</v>
      </c>
      <c r="C5903" s="2">
        <v>2.81</v>
      </c>
      <c r="D5903">
        <f t="shared" si="96"/>
        <v>2015</v>
      </c>
    </row>
    <row r="5904" spans="1:4" x14ac:dyDescent="0.35">
      <c r="A5904" s="3">
        <v>42234</v>
      </c>
      <c r="B5904" s="2">
        <v>2.2000000000000002</v>
      </c>
      <c r="C5904" s="2">
        <v>2.87</v>
      </c>
      <c r="D5904">
        <f t="shared" si="96"/>
        <v>2015</v>
      </c>
    </row>
    <row r="5905" spans="1:4" x14ac:dyDescent="0.35">
      <c r="A5905" s="3">
        <v>42235</v>
      </c>
      <c r="B5905" s="2">
        <v>2.12</v>
      </c>
      <c r="C5905" s="2">
        <v>2.81</v>
      </c>
      <c r="D5905">
        <f t="shared" si="96"/>
        <v>2015</v>
      </c>
    </row>
    <row r="5906" spans="1:4" x14ac:dyDescent="0.35">
      <c r="A5906" s="3">
        <v>42236</v>
      </c>
      <c r="B5906" s="2">
        <v>2.09</v>
      </c>
      <c r="C5906" s="2">
        <v>2.76</v>
      </c>
      <c r="D5906">
        <f t="shared" si="96"/>
        <v>2015</v>
      </c>
    </row>
    <row r="5907" spans="1:4" x14ac:dyDescent="0.35">
      <c r="A5907" s="3">
        <v>42237</v>
      </c>
      <c r="B5907" s="2">
        <v>2.0499999999999998</v>
      </c>
      <c r="C5907" s="2">
        <v>2.74</v>
      </c>
      <c r="D5907">
        <f t="shared" si="96"/>
        <v>2015</v>
      </c>
    </row>
    <row r="5908" spans="1:4" x14ac:dyDescent="0.35">
      <c r="A5908" s="3">
        <v>42240</v>
      </c>
      <c r="B5908" s="2">
        <v>2.0099999999999998</v>
      </c>
      <c r="C5908" s="2">
        <v>2.73</v>
      </c>
      <c r="D5908">
        <f t="shared" si="96"/>
        <v>2015</v>
      </c>
    </row>
    <row r="5909" spans="1:4" x14ac:dyDescent="0.35">
      <c r="A5909" s="3">
        <v>42241</v>
      </c>
      <c r="B5909" s="2">
        <v>2.12</v>
      </c>
      <c r="C5909" s="2">
        <v>2.84</v>
      </c>
      <c r="D5909">
        <f t="shared" si="96"/>
        <v>2015</v>
      </c>
    </row>
    <row r="5910" spans="1:4" x14ac:dyDescent="0.35">
      <c r="A5910" s="3">
        <v>42242</v>
      </c>
      <c r="B5910" s="2">
        <v>2.1800000000000002</v>
      </c>
      <c r="C5910" s="2">
        <v>2.94</v>
      </c>
      <c r="D5910">
        <f t="shared" si="96"/>
        <v>2015</v>
      </c>
    </row>
    <row r="5911" spans="1:4" x14ac:dyDescent="0.35">
      <c r="A5911" s="3">
        <v>42243</v>
      </c>
      <c r="B5911" s="2">
        <v>2.1800000000000002</v>
      </c>
      <c r="C5911" s="2">
        <v>2.93</v>
      </c>
      <c r="D5911">
        <f t="shared" si="96"/>
        <v>2015</v>
      </c>
    </row>
    <row r="5912" spans="1:4" x14ac:dyDescent="0.35">
      <c r="A5912" s="3">
        <v>42244</v>
      </c>
      <c r="B5912" s="2">
        <v>2.19</v>
      </c>
      <c r="C5912" s="2">
        <v>2.92</v>
      </c>
      <c r="D5912">
        <f t="shared" si="96"/>
        <v>2015</v>
      </c>
    </row>
    <row r="5913" spans="1:4" x14ac:dyDescent="0.35">
      <c r="A5913" s="3">
        <v>42247</v>
      </c>
      <c r="B5913" s="2">
        <v>2.21</v>
      </c>
      <c r="C5913" s="2">
        <v>2.95</v>
      </c>
      <c r="D5913">
        <f t="shared" si="96"/>
        <v>2015</v>
      </c>
    </row>
    <row r="5914" spans="1:4" x14ac:dyDescent="0.35">
      <c r="A5914" s="3">
        <v>42248</v>
      </c>
      <c r="B5914" s="2">
        <v>2.17</v>
      </c>
      <c r="C5914" s="2">
        <v>2.93</v>
      </c>
      <c r="D5914">
        <f t="shared" si="96"/>
        <v>2015</v>
      </c>
    </row>
    <row r="5915" spans="1:4" x14ac:dyDescent="0.35">
      <c r="A5915" s="3">
        <v>42249</v>
      </c>
      <c r="B5915" s="2">
        <v>2.2000000000000002</v>
      </c>
      <c r="C5915" s="2">
        <v>2.97</v>
      </c>
      <c r="D5915">
        <f t="shared" si="96"/>
        <v>2015</v>
      </c>
    </row>
    <row r="5916" spans="1:4" x14ac:dyDescent="0.35">
      <c r="A5916" s="3">
        <v>42250</v>
      </c>
      <c r="B5916" s="2">
        <v>2.1800000000000002</v>
      </c>
      <c r="C5916" s="2">
        <v>2.95</v>
      </c>
      <c r="D5916">
        <f t="shared" si="96"/>
        <v>2015</v>
      </c>
    </row>
    <row r="5917" spans="1:4" x14ac:dyDescent="0.35">
      <c r="A5917" s="3">
        <v>42251</v>
      </c>
      <c r="B5917" s="2">
        <v>2.13</v>
      </c>
      <c r="C5917" s="2">
        <v>2.89</v>
      </c>
      <c r="D5917">
        <f t="shared" si="96"/>
        <v>2015</v>
      </c>
    </row>
    <row r="5918" spans="1:4" x14ac:dyDescent="0.35">
      <c r="A5918" s="3">
        <v>42254</v>
      </c>
      <c r="B5918" s="2" t="s">
        <v>9</v>
      </c>
      <c r="C5918" s="2" t="s">
        <v>9</v>
      </c>
      <c r="D5918">
        <f t="shared" si="96"/>
        <v>2015</v>
      </c>
    </row>
    <row r="5919" spans="1:4" x14ac:dyDescent="0.35">
      <c r="A5919" s="3">
        <v>42255</v>
      </c>
      <c r="B5919" s="2">
        <v>2.2000000000000002</v>
      </c>
      <c r="C5919" s="2">
        <v>2.97</v>
      </c>
      <c r="D5919">
        <f t="shared" si="96"/>
        <v>2015</v>
      </c>
    </row>
    <row r="5920" spans="1:4" x14ac:dyDescent="0.35">
      <c r="A5920" s="3">
        <v>42256</v>
      </c>
      <c r="B5920" s="2">
        <v>2.21</v>
      </c>
      <c r="C5920" s="2">
        <v>2.96</v>
      </c>
      <c r="D5920">
        <f t="shared" si="96"/>
        <v>2015</v>
      </c>
    </row>
    <row r="5921" spans="1:4" x14ac:dyDescent="0.35">
      <c r="A5921" s="3">
        <v>42257</v>
      </c>
      <c r="B5921" s="2">
        <v>2.23</v>
      </c>
      <c r="C5921" s="2">
        <v>2.98</v>
      </c>
      <c r="D5921">
        <f t="shared" si="96"/>
        <v>2015</v>
      </c>
    </row>
    <row r="5922" spans="1:4" x14ac:dyDescent="0.35">
      <c r="A5922" s="3">
        <v>42258</v>
      </c>
      <c r="B5922" s="2">
        <v>2.2000000000000002</v>
      </c>
      <c r="C5922" s="2">
        <v>2.95</v>
      </c>
      <c r="D5922">
        <f t="shared" si="96"/>
        <v>2015</v>
      </c>
    </row>
    <row r="5923" spans="1:4" x14ac:dyDescent="0.35">
      <c r="A5923" s="3">
        <v>42261</v>
      </c>
      <c r="B5923" s="2">
        <v>2.1800000000000002</v>
      </c>
      <c r="C5923" s="2">
        <v>2.95</v>
      </c>
      <c r="D5923">
        <f t="shared" si="96"/>
        <v>2015</v>
      </c>
    </row>
    <row r="5924" spans="1:4" x14ac:dyDescent="0.35">
      <c r="A5924" s="3">
        <v>42262</v>
      </c>
      <c r="B5924" s="2">
        <v>2.2799999999999998</v>
      </c>
      <c r="C5924" s="2">
        <v>3.06</v>
      </c>
      <c r="D5924">
        <f t="shared" si="96"/>
        <v>2015</v>
      </c>
    </row>
    <row r="5925" spans="1:4" x14ac:dyDescent="0.35">
      <c r="A5925" s="3">
        <v>42263</v>
      </c>
      <c r="B5925" s="2">
        <v>2.2999999999999998</v>
      </c>
      <c r="C5925" s="2">
        <v>3.08</v>
      </c>
      <c r="D5925">
        <f t="shared" si="96"/>
        <v>2015</v>
      </c>
    </row>
    <row r="5926" spans="1:4" x14ac:dyDescent="0.35">
      <c r="A5926" s="3">
        <v>42264</v>
      </c>
      <c r="B5926" s="2">
        <v>2.21</v>
      </c>
      <c r="C5926" s="2">
        <v>3.02</v>
      </c>
      <c r="D5926">
        <f t="shared" si="96"/>
        <v>2015</v>
      </c>
    </row>
    <row r="5927" spans="1:4" x14ac:dyDescent="0.35">
      <c r="A5927" s="3">
        <v>42265</v>
      </c>
      <c r="B5927" s="2">
        <v>2.13</v>
      </c>
      <c r="C5927" s="2">
        <v>2.93</v>
      </c>
      <c r="D5927">
        <f t="shared" si="96"/>
        <v>2015</v>
      </c>
    </row>
    <row r="5928" spans="1:4" x14ac:dyDescent="0.35">
      <c r="A5928" s="3">
        <v>42268</v>
      </c>
      <c r="B5928" s="2">
        <v>2.2000000000000002</v>
      </c>
      <c r="C5928" s="2">
        <v>3.02</v>
      </c>
      <c r="D5928">
        <f t="shared" si="96"/>
        <v>2015</v>
      </c>
    </row>
    <row r="5929" spans="1:4" x14ac:dyDescent="0.35">
      <c r="A5929" s="3">
        <v>42269</v>
      </c>
      <c r="B5929" s="2">
        <v>2.14</v>
      </c>
      <c r="C5929" s="2">
        <v>2.94</v>
      </c>
      <c r="D5929">
        <f t="shared" si="96"/>
        <v>2015</v>
      </c>
    </row>
    <row r="5930" spans="1:4" x14ac:dyDescent="0.35">
      <c r="A5930" s="3">
        <v>42270</v>
      </c>
      <c r="B5930" s="2">
        <v>2.16</v>
      </c>
      <c r="C5930" s="2">
        <v>2.95</v>
      </c>
      <c r="D5930">
        <f t="shared" si="96"/>
        <v>2015</v>
      </c>
    </row>
    <row r="5931" spans="1:4" x14ac:dyDescent="0.35">
      <c r="A5931" s="3">
        <v>42271</v>
      </c>
      <c r="B5931" s="2">
        <v>2.13</v>
      </c>
      <c r="C5931" s="2">
        <v>2.91</v>
      </c>
      <c r="D5931">
        <f t="shared" si="96"/>
        <v>2015</v>
      </c>
    </row>
    <row r="5932" spans="1:4" x14ac:dyDescent="0.35">
      <c r="A5932" s="3">
        <v>42272</v>
      </c>
      <c r="B5932" s="2">
        <v>2.17</v>
      </c>
      <c r="C5932" s="2">
        <v>2.96</v>
      </c>
      <c r="D5932">
        <f t="shared" si="96"/>
        <v>2015</v>
      </c>
    </row>
    <row r="5933" spans="1:4" x14ac:dyDescent="0.35">
      <c r="A5933" s="3">
        <v>42275</v>
      </c>
      <c r="B5933" s="2">
        <v>2.1</v>
      </c>
      <c r="C5933" s="2">
        <v>2.87</v>
      </c>
      <c r="D5933">
        <f t="shared" si="96"/>
        <v>2015</v>
      </c>
    </row>
    <row r="5934" spans="1:4" x14ac:dyDescent="0.35">
      <c r="A5934" s="3">
        <v>42276</v>
      </c>
      <c r="B5934" s="2">
        <v>2.0499999999999998</v>
      </c>
      <c r="C5934" s="2">
        <v>2.85</v>
      </c>
      <c r="D5934">
        <f t="shared" si="96"/>
        <v>2015</v>
      </c>
    </row>
    <row r="5935" spans="1:4" x14ac:dyDescent="0.35">
      <c r="A5935" s="3">
        <v>42277</v>
      </c>
      <c r="B5935" s="2">
        <v>2.06</v>
      </c>
      <c r="C5935" s="2">
        <v>2.87</v>
      </c>
      <c r="D5935">
        <f t="shared" si="96"/>
        <v>2015</v>
      </c>
    </row>
    <row r="5936" spans="1:4" x14ac:dyDescent="0.35">
      <c r="A5936" s="3">
        <v>42278</v>
      </c>
      <c r="B5936" s="2">
        <v>2.0499999999999998</v>
      </c>
      <c r="C5936" s="2">
        <v>2.85</v>
      </c>
      <c r="D5936">
        <f t="shared" si="96"/>
        <v>2015</v>
      </c>
    </row>
    <row r="5937" spans="1:4" x14ac:dyDescent="0.35">
      <c r="A5937" s="3">
        <v>42279</v>
      </c>
      <c r="B5937" s="2">
        <v>1.99</v>
      </c>
      <c r="C5937" s="2">
        <v>2.82</v>
      </c>
      <c r="D5937">
        <f t="shared" si="96"/>
        <v>2015</v>
      </c>
    </row>
    <row r="5938" spans="1:4" x14ac:dyDescent="0.35">
      <c r="A5938" s="3">
        <v>42282</v>
      </c>
      <c r="B5938" s="2">
        <v>2.0699999999999998</v>
      </c>
      <c r="C5938" s="2">
        <v>2.9</v>
      </c>
      <c r="D5938">
        <f t="shared" si="96"/>
        <v>2015</v>
      </c>
    </row>
    <row r="5939" spans="1:4" x14ac:dyDescent="0.35">
      <c r="A5939" s="3">
        <v>42283</v>
      </c>
      <c r="B5939" s="2">
        <v>2.0499999999999998</v>
      </c>
      <c r="C5939" s="2">
        <v>2.88</v>
      </c>
      <c r="D5939">
        <f t="shared" si="96"/>
        <v>2015</v>
      </c>
    </row>
    <row r="5940" spans="1:4" x14ac:dyDescent="0.35">
      <c r="A5940" s="3">
        <v>42284</v>
      </c>
      <c r="B5940" s="2">
        <v>2.08</v>
      </c>
      <c r="C5940" s="2">
        <v>2.89</v>
      </c>
      <c r="D5940">
        <f t="shared" si="96"/>
        <v>2015</v>
      </c>
    </row>
    <row r="5941" spans="1:4" x14ac:dyDescent="0.35">
      <c r="A5941" s="3">
        <v>42285</v>
      </c>
      <c r="B5941" s="2">
        <v>2.12</v>
      </c>
      <c r="C5941" s="2">
        <v>2.96</v>
      </c>
      <c r="D5941">
        <f t="shared" si="96"/>
        <v>2015</v>
      </c>
    </row>
    <row r="5942" spans="1:4" x14ac:dyDescent="0.35">
      <c r="A5942" s="3">
        <v>42286</v>
      </c>
      <c r="B5942" s="2">
        <v>2.12</v>
      </c>
      <c r="C5942" s="2">
        <v>2.94</v>
      </c>
      <c r="D5942">
        <f t="shared" si="96"/>
        <v>2015</v>
      </c>
    </row>
    <row r="5943" spans="1:4" x14ac:dyDescent="0.35">
      <c r="A5943" s="3">
        <v>42289</v>
      </c>
      <c r="B5943" s="2" t="s">
        <v>9</v>
      </c>
      <c r="C5943" s="2" t="s">
        <v>9</v>
      </c>
      <c r="D5943">
        <f t="shared" si="96"/>
        <v>2015</v>
      </c>
    </row>
    <row r="5944" spans="1:4" x14ac:dyDescent="0.35">
      <c r="A5944" s="3">
        <v>42290</v>
      </c>
      <c r="B5944" s="2">
        <v>2.06</v>
      </c>
      <c r="C5944" s="2">
        <v>2.89</v>
      </c>
      <c r="D5944">
        <f t="shared" si="96"/>
        <v>2015</v>
      </c>
    </row>
    <row r="5945" spans="1:4" x14ac:dyDescent="0.35">
      <c r="A5945" s="3">
        <v>42291</v>
      </c>
      <c r="B5945" s="2">
        <v>1.99</v>
      </c>
      <c r="C5945" s="2">
        <v>2.84</v>
      </c>
      <c r="D5945">
        <f t="shared" si="96"/>
        <v>2015</v>
      </c>
    </row>
    <row r="5946" spans="1:4" x14ac:dyDescent="0.35">
      <c r="A5946" s="3">
        <v>42292</v>
      </c>
      <c r="B5946" s="2">
        <v>2.04</v>
      </c>
      <c r="C5946" s="2">
        <v>2.87</v>
      </c>
      <c r="D5946">
        <f t="shared" si="96"/>
        <v>2015</v>
      </c>
    </row>
    <row r="5947" spans="1:4" x14ac:dyDescent="0.35">
      <c r="A5947" s="3">
        <v>42293</v>
      </c>
      <c r="B5947" s="2">
        <v>2.04</v>
      </c>
      <c r="C5947" s="2">
        <v>2.87</v>
      </c>
      <c r="D5947">
        <f t="shared" si="96"/>
        <v>2015</v>
      </c>
    </row>
    <row r="5948" spans="1:4" x14ac:dyDescent="0.35">
      <c r="A5948" s="3">
        <v>42296</v>
      </c>
      <c r="B5948" s="2">
        <v>2.04</v>
      </c>
      <c r="C5948" s="2">
        <v>2.89</v>
      </c>
      <c r="D5948">
        <f t="shared" si="96"/>
        <v>2015</v>
      </c>
    </row>
    <row r="5949" spans="1:4" x14ac:dyDescent="0.35">
      <c r="A5949" s="3">
        <v>42297</v>
      </c>
      <c r="B5949" s="2">
        <v>2.08</v>
      </c>
      <c r="C5949" s="2">
        <v>2.92</v>
      </c>
      <c r="D5949">
        <f t="shared" si="96"/>
        <v>2015</v>
      </c>
    </row>
    <row r="5950" spans="1:4" x14ac:dyDescent="0.35">
      <c r="A5950" s="3">
        <v>42298</v>
      </c>
      <c r="B5950" s="2">
        <v>2.04</v>
      </c>
      <c r="C5950" s="2">
        <v>2.87</v>
      </c>
      <c r="D5950">
        <f t="shared" si="96"/>
        <v>2015</v>
      </c>
    </row>
    <row r="5951" spans="1:4" x14ac:dyDescent="0.35">
      <c r="A5951" s="3">
        <v>42299</v>
      </c>
      <c r="B5951" s="2">
        <v>2.04</v>
      </c>
      <c r="C5951" s="2">
        <v>2.87</v>
      </c>
      <c r="D5951">
        <f t="shared" si="96"/>
        <v>2015</v>
      </c>
    </row>
    <row r="5952" spans="1:4" x14ac:dyDescent="0.35">
      <c r="A5952" s="3">
        <v>42300</v>
      </c>
      <c r="B5952" s="2">
        <v>2.09</v>
      </c>
      <c r="C5952" s="2">
        <v>2.9</v>
      </c>
      <c r="D5952">
        <f t="shared" si="96"/>
        <v>2015</v>
      </c>
    </row>
    <row r="5953" spans="1:4" x14ac:dyDescent="0.35">
      <c r="A5953" s="3">
        <v>42303</v>
      </c>
      <c r="B5953" s="2">
        <v>2.0699999999999998</v>
      </c>
      <c r="C5953" s="2">
        <v>2.87</v>
      </c>
      <c r="D5953">
        <f t="shared" si="96"/>
        <v>2015</v>
      </c>
    </row>
    <row r="5954" spans="1:4" x14ac:dyDescent="0.35">
      <c r="A5954" s="3">
        <v>42304</v>
      </c>
      <c r="B5954" s="2">
        <v>2.0499999999999998</v>
      </c>
      <c r="C5954" s="2">
        <v>2.86</v>
      </c>
      <c r="D5954">
        <f t="shared" si="96"/>
        <v>2015</v>
      </c>
    </row>
    <row r="5955" spans="1:4" x14ac:dyDescent="0.35">
      <c r="A5955" s="3">
        <v>42305</v>
      </c>
      <c r="B5955" s="2">
        <v>2.1</v>
      </c>
      <c r="C5955" s="2">
        <v>2.87</v>
      </c>
      <c r="D5955">
        <f t="shared" si="96"/>
        <v>2015</v>
      </c>
    </row>
    <row r="5956" spans="1:4" x14ac:dyDescent="0.35">
      <c r="A5956" s="3">
        <v>42306</v>
      </c>
      <c r="B5956" s="2">
        <v>2.19</v>
      </c>
      <c r="C5956" s="2">
        <v>2.96</v>
      </c>
      <c r="D5956">
        <f t="shared" ref="D5956:D6019" si="97">YEAR(A5956)</f>
        <v>2015</v>
      </c>
    </row>
    <row r="5957" spans="1:4" x14ac:dyDescent="0.35">
      <c r="A5957" s="3">
        <v>42307</v>
      </c>
      <c r="B5957" s="2">
        <v>2.16</v>
      </c>
      <c r="C5957" s="2">
        <v>2.93</v>
      </c>
      <c r="D5957">
        <f t="shared" si="97"/>
        <v>2015</v>
      </c>
    </row>
    <row r="5958" spans="1:4" x14ac:dyDescent="0.35">
      <c r="A5958" s="3">
        <v>42310</v>
      </c>
      <c r="B5958" s="2">
        <v>2.2000000000000002</v>
      </c>
      <c r="C5958" s="2">
        <v>2.95</v>
      </c>
      <c r="D5958">
        <f t="shared" si="97"/>
        <v>2015</v>
      </c>
    </row>
    <row r="5959" spans="1:4" x14ac:dyDescent="0.35">
      <c r="A5959" s="3">
        <v>42311</v>
      </c>
      <c r="B5959" s="2">
        <v>2.23</v>
      </c>
      <c r="C5959" s="2">
        <v>3</v>
      </c>
      <c r="D5959">
        <f t="shared" si="97"/>
        <v>2015</v>
      </c>
    </row>
    <row r="5960" spans="1:4" x14ac:dyDescent="0.35">
      <c r="A5960" s="3">
        <v>42312</v>
      </c>
      <c r="B5960" s="2">
        <v>2.25</v>
      </c>
      <c r="C5960" s="2">
        <v>3</v>
      </c>
      <c r="D5960">
        <f t="shared" si="97"/>
        <v>2015</v>
      </c>
    </row>
    <row r="5961" spans="1:4" x14ac:dyDescent="0.35">
      <c r="A5961" s="3">
        <v>42313</v>
      </c>
      <c r="B5961" s="2">
        <v>2.2599999999999998</v>
      </c>
      <c r="C5961" s="2">
        <v>3.01</v>
      </c>
      <c r="D5961">
        <f t="shared" si="97"/>
        <v>2015</v>
      </c>
    </row>
    <row r="5962" spans="1:4" x14ac:dyDescent="0.35">
      <c r="A5962" s="3">
        <v>42314</v>
      </c>
      <c r="B5962" s="2">
        <v>2.34</v>
      </c>
      <c r="C5962" s="2">
        <v>3.09</v>
      </c>
      <c r="D5962">
        <f t="shared" si="97"/>
        <v>2015</v>
      </c>
    </row>
    <row r="5963" spans="1:4" x14ac:dyDescent="0.35">
      <c r="A5963" s="3">
        <v>42317</v>
      </c>
      <c r="B5963" s="2">
        <v>2.36</v>
      </c>
      <c r="C5963" s="2">
        <v>3.12</v>
      </c>
      <c r="D5963">
        <f t="shared" si="97"/>
        <v>2015</v>
      </c>
    </row>
    <row r="5964" spans="1:4" x14ac:dyDescent="0.35">
      <c r="A5964" s="3">
        <v>42318</v>
      </c>
      <c r="B5964" s="2">
        <v>2.3199999999999998</v>
      </c>
      <c r="C5964" s="2">
        <v>3.1</v>
      </c>
      <c r="D5964">
        <f t="shared" si="97"/>
        <v>2015</v>
      </c>
    </row>
    <row r="5965" spans="1:4" x14ac:dyDescent="0.35">
      <c r="A5965" s="3">
        <v>42319</v>
      </c>
      <c r="B5965" s="2" t="s">
        <v>9</v>
      </c>
      <c r="C5965" s="2" t="s">
        <v>9</v>
      </c>
      <c r="D5965">
        <f t="shared" si="97"/>
        <v>2015</v>
      </c>
    </row>
    <row r="5966" spans="1:4" x14ac:dyDescent="0.35">
      <c r="A5966" s="3">
        <v>42320</v>
      </c>
      <c r="B5966" s="2">
        <v>2.3199999999999998</v>
      </c>
      <c r="C5966" s="2">
        <v>3.09</v>
      </c>
      <c r="D5966">
        <f t="shared" si="97"/>
        <v>2015</v>
      </c>
    </row>
    <row r="5967" spans="1:4" x14ac:dyDescent="0.35">
      <c r="A5967" s="3">
        <v>42321</v>
      </c>
      <c r="B5967" s="2">
        <v>2.2799999999999998</v>
      </c>
      <c r="C5967" s="2">
        <v>3.06</v>
      </c>
      <c r="D5967">
        <f t="shared" si="97"/>
        <v>2015</v>
      </c>
    </row>
    <row r="5968" spans="1:4" x14ac:dyDescent="0.35">
      <c r="A5968" s="3">
        <v>42324</v>
      </c>
      <c r="B5968" s="2">
        <v>2.27</v>
      </c>
      <c r="C5968" s="2">
        <v>3.07</v>
      </c>
      <c r="D5968">
        <f t="shared" si="97"/>
        <v>2015</v>
      </c>
    </row>
    <row r="5969" spans="1:4" x14ac:dyDescent="0.35">
      <c r="A5969" s="3">
        <v>42325</v>
      </c>
      <c r="B5969" s="2">
        <v>2.25</v>
      </c>
      <c r="C5969" s="2">
        <v>3.04</v>
      </c>
      <c r="D5969">
        <f t="shared" si="97"/>
        <v>2015</v>
      </c>
    </row>
    <row r="5970" spans="1:4" x14ac:dyDescent="0.35">
      <c r="A5970" s="3">
        <v>42326</v>
      </c>
      <c r="B5970" s="2">
        <v>2.27</v>
      </c>
      <c r="C5970" s="2">
        <v>3.04</v>
      </c>
      <c r="D5970">
        <f t="shared" si="97"/>
        <v>2015</v>
      </c>
    </row>
    <row r="5971" spans="1:4" x14ac:dyDescent="0.35">
      <c r="A5971" s="3">
        <v>42327</v>
      </c>
      <c r="B5971" s="2">
        <v>2.2400000000000002</v>
      </c>
      <c r="C5971" s="2">
        <v>3</v>
      </c>
      <c r="D5971">
        <f t="shared" si="97"/>
        <v>2015</v>
      </c>
    </row>
    <row r="5972" spans="1:4" x14ac:dyDescent="0.35">
      <c r="A5972" s="3">
        <v>42328</v>
      </c>
      <c r="B5972" s="2">
        <v>2.2599999999999998</v>
      </c>
      <c r="C5972" s="2">
        <v>3.02</v>
      </c>
      <c r="D5972">
        <f t="shared" si="97"/>
        <v>2015</v>
      </c>
    </row>
    <row r="5973" spans="1:4" x14ac:dyDescent="0.35">
      <c r="A5973" s="3">
        <v>42331</v>
      </c>
      <c r="B5973" s="2">
        <v>2.25</v>
      </c>
      <c r="C5973" s="2">
        <v>3</v>
      </c>
      <c r="D5973">
        <f t="shared" si="97"/>
        <v>2015</v>
      </c>
    </row>
    <row r="5974" spans="1:4" x14ac:dyDescent="0.35">
      <c r="A5974" s="3">
        <v>42332</v>
      </c>
      <c r="B5974" s="2">
        <v>2.2400000000000002</v>
      </c>
      <c r="C5974" s="2">
        <v>3</v>
      </c>
      <c r="D5974">
        <f t="shared" si="97"/>
        <v>2015</v>
      </c>
    </row>
    <row r="5975" spans="1:4" x14ac:dyDescent="0.35">
      <c r="A5975" s="3">
        <v>42333</v>
      </c>
      <c r="B5975" s="2">
        <v>2.23</v>
      </c>
      <c r="C5975" s="2">
        <v>3</v>
      </c>
      <c r="D5975">
        <f t="shared" si="97"/>
        <v>2015</v>
      </c>
    </row>
    <row r="5976" spans="1:4" x14ac:dyDescent="0.35">
      <c r="A5976" s="3">
        <v>42334</v>
      </c>
      <c r="B5976" s="2" t="s">
        <v>9</v>
      </c>
      <c r="C5976" s="2" t="s">
        <v>9</v>
      </c>
      <c r="D5976">
        <f t="shared" si="97"/>
        <v>2015</v>
      </c>
    </row>
    <row r="5977" spans="1:4" x14ac:dyDescent="0.35">
      <c r="A5977" s="3">
        <v>42335</v>
      </c>
      <c r="B5977" s="2">
        <v>2.2200000000000002</v>
      </c>
      <c r="C5977" s="2">
        <v>3</v>
      </c>
      <c r="D5977">
        <f t="shared" si="97"/>
        <v>2015</v>
      </c>
    </row>
    <row r="5978" spans="1:4" x14ac:dyDescent="0.35">
      <c r="A5978" s="3">
        <v>42338</v>
      </c>
      <c r="B5978" s="2">
        <v>2.21</v>
      </c>
      <c r="C5978" s="2">
        <v>2.98</v>
      </c>
      <c r="D5978">
        <f t="shared" si="97"/>
        <v>2015</v>
      </c>
    </row>
    <row r="5979" spans="1:4" x14ac:dyDescent="0.35">
      <c r="A5979" s="3">
        <v>42339</v>
      </c>
      <c r="B5979" s="2">
        <v>2.15</v>
      </c>
      <c r="C5979" s="2">
        <v>2.91</v>
      </c>
      <c r="D5979">
        <f t="shared" si="97"/>
        <v>2015</v>
      </c>
    </row>
    <row r="5980" spans="1:4" x14ac:dyDescent="0.35">
      <c r="A5980" s="3">
        <v>42340</v>
      </c>
      <c r="B5980" s="2">
        <v>2.1800000000000002</v>
      </c>
      <c r="C5980" s="2">
        <v>2.91</v>
      </c>
      <c r="D5980">
        <f t="shared" si="97"/>
        <v>2015</v>
      </c>
    </row>
    <row r="5981" spans="1:4" x14ac:dyDescent="0.35">
      <c r="A5981" s="3">
        <v>42341</v>
      </c>
      <c r="B5981" s="2">
        <v>2.33</v>
      </c>
      <c r="C5981" s="2">
        <v>3.07</v>
      </c>
      <c r="D5981">
        <f t="shared" si="97"/>
        <v>2015</v>
      </c>
    </row>
    <row r="5982" spans="1:4" x14ac:dyDescent="0.35">
      <c r="A5982" s="3">
        <v>42342</v>
      </c>
      <c r="B5982" s="2">
        <v>2.2799999999999998</v>
      </c>
      <c r="C5982" s="2">
        <v>3.01</v>
      </c>
      <c r="D5982">
        <f t="shared" si="97"/>
        <v>2015</v>
      </c>
    </row>
    <row r="5983" spans="1:4" x14ac:dyDescent="0.35">
      <c r="A5983" s="3">
        <v>42345</v>
      </c>
      <c r="B5983" s="2">
        <v>2.23</v>
      </c>
      <c r="C5983" s="2">
        <v>2.95</v>
      </c>
      <c r="D5983">
        <f t="shared" si="97"/>
        <v>2015</v>
      </c>
    </row>
    <row r="5984" spans="1:4" x14ac:dyDescent="0.35">
      <c r="A5984" s="3">
        <v>42346</v>
      </c>
      <c r="B5984" s="2">
        <v>2.2400000000000002</v>
      </c>
      <c r="C5984" s="2">
        <v>2.97</v>
      </c>
      <c r="D5984">
        <f t="shared" si="97"/>
        <v>2015</v>
      </c>
    </row>
    <row r="5985" spans="1:4" x14ac:dyDescent="0.35">
      <c r="A5985" s="3">
        <v>42347</v>
      </c>
      <c r="B5985" s="2">
        <v>2.2200000000000002</v>
      </c>
      <c r="C5985" s="2">
        <v>2.97</v>
      </c>
      <c r="D5985">
        <f t="shared" si="97"/>
        <v>2015</v>
      </c>
    </row>
    <row r="5986" spans="1:4" x14ac:dyDescent="0.35">
      <c r="A5986" s="3">
        <v>42348</v>
      </c>
      <c r="B5986" s="2">
        <v>2.2400000000000002</v>
      </c>
      <c r="C5986" s="2">
        <v>2.98</v>
      </c>
      <c r="D5986">
        <f t="shared" si="97"/>
        <v>2015</v>
      </c>
    </row>
    <row r="5987" spans="1:4" x14ac:dyDescent="0.35">
      <c r="A5987" s="3">
        <v>42349</v>
      </c>
      <c r="B5987" s="2">
        <v>2.13</v>
      </c>
      <c r="C5987" s="2">
        <v>2.87</v>
      </c>
      <c r="D5987">
        <f t="shared" si="97"/>
        <v>2015</v>
      </c>
    </row>
    <row r="5988" spans="1:4" x14ac:dyDescent="0.35">
      <c r="A5988" s="3">
        <v>42352</v>
      </c>
      <c r="B5988" s="2">
        <v>2.23</v>
      </c>
      <c r="C5988" s="2">
        <v>2.96</v>
      </c>
      <c r="D5988">
        <f t="shared" si="97"/>
        <v>2015</v>
      </c>
    </row>
    <row r="5989" spans="1:4" x14ac:dyDescent="0.35">
      <c r="A5989" s="3">
        <v>42353</v>
      </c>
      <c r="B5989" s="2">
        <v>2.2799999999999998</v>
      </c>
      <c r="C5989" s="2">
        <v>3</v>
      </c>
      <c r="D5989">
        <f t="shared" si="97"/>
        <v>2015</v>
      </c>
    </row>
    <row r="5990" spans="1:4" x14ac:dyDescent="0.35">
      <c r="A5990" s="3">
        <v>42354</v>
      </c>
      <c r="B5990" s="2">
        <v>2.2999999999999998</v>
      </c>
      <c r="C5990" s="2">
        <v>3.02</v>
      </c>
      <c r="D5990">
        <f t="shared" si="97"/>
        <v>2015</v>
      </c>
    </row>
    <row r="5991" spans="1:4" x14ac:dyDescent="0.35">
      <c r="A5991" s="3">
        <v>42355</v>
      </c>
      <c r="B5991" s="2">
        <v>2.2400000000000002</v>
      </c>
      <c r="C5991" s="2">
        <v>2.94</v>
      </c>
      <c r="D5991">
        <f t="shared" si="97"/>
        <v>2015</v>
      </c>
    </row>
    <row r="5992" spans="1:4" x14ac:dyDescent="0.35">
      <c r="A5992" s="3">
        <v>42356</v>
      </c>
      <c r="B5992" s="2">
        <v>2.19</v>
      </c>
      <c r="C5992" s="2">
        <v>2.9</v>
      </c>
      <c r="D5992">
        <f t="shared" si="97"/>
        <v>2015</v>
      </c>
    </row>
    <row r="5993" spans="1:4" x14ac:dyDescent="0.35">
      <c r="A5993" s="3">
        <v>42359</v>
      </c>
      <c r="B5993" s="2">
        <v>2.2000000000000002</v>
      </c>
      <c r="C5993" s="2">
        <v>2.92</v>
      </c>
      <c r="D5993">
        <f t="shared" si="97"/>
        <v>2015</v>
      </c>
    </row>
    <row r="5994" spans="1:4" x14ac:dyDescent="0.35">
      <c r="A5994" s="3">
        <v>42360</v>
      </c>
      <c r="B5994" s="2">
        <v>2.2400000000000002</v>
      </c>
      <c r="C5994" s="2">
        <v>2.96</v>
      </c>
      <c r="D5994">
        <f t="shared" si="97"/>
        <v>2015</v>
      </c>
    </row>
    <row r="5995" spans="1:4" x14ac:dyDescent="0.35">
      <c r="A5995" s="3">
        <v>42361</v>
      </c>
      <c r="B5995" s="2">
        <v>2.27</v>
      </c>
      <c r="C5995" s="2">
        <v>3</v>
      </c>
      <c r="D5995">
        <f t="shared" si="97"/>
        <v>2015</v>
      </c>
    </row>
    <row r="5996" spans="1:4" x14ac:dyDescent="0.35">
      <c r="A5996" s="3">
        <v>42362</v>
      </c>
      <c r="B5996" s="2">
        <v>2.25</v>
      </c>
      <c r="C5996" s="2">
        <v>2.96</v>
      </c>
      <c r="D5996">
        <f t="shared" si="97"/>
        <v>2015</v>
      </c>
    </row>
    <row r="5997" spans="1:4" x14ac:dyDescent="0.35">
      <c r="A5997" s="3">
        <v>42363</v>
      </c>
      <c r="B5997" s="2" t="s">
        <v>9</v>
      </c>
      <c r="C5997" s="2" t="s">
        <v>9</v>
      </c>
      <c r="D5997">
        <f t="shared" si="97"/>
        <v>2015</v>
      </c>
    </row>
    <row r="5998" spans="1:4" x14ac:dyDescent="0.35">
      <c r="A5998" s="3">
        <v>42366</v>
      </c>
      <c r="B5998" s="2">
        <v>2.2400000000000002</v>
      </c>
      <c r="C5998" s="2">
        <v>2.95</v>
      </c>
      <c r="D5998">
        <f t="shared" si="97"/>
        <v>2015</v>
      </c>
    </row>
    <row r="5999" spans="1:4" x14ac:dyDescent="0.35">
      <c r="A5999" s="3">
        <v>42367</v>
      </c>
      <c r="B5999" s="2">
        <v>2.3199999999999998</v>
      </c>
      <c r="C5999" s="2">
        <v>3.04</v>
      </c>
      <c r="D5999">
        <f t="shared" si="97"/>
        <v>2015</v>
      </c>
    </row>
    <row r="6000" spans="1:4" x14ac:dyDescent="0.35">
      <c r="A6000" s="3">
        <v>42368</v>
      </c>
      <c r="B6000" s="2">
        <v>2.31</v>
      </c>
      <c r="C6000" s="2">
        <v>3.04</v>
      </c>
      <c r="D6000">
        <f t="shared" si="97"/>
        <v>2015</v>
      </c>
    </row>
    <row r="6001" spans="1:4" x14ac:dyDescent="0.35">
      <c r="A6001" s="3">
        <v>42369</v>
      </c>
      <c r="B6001" s="2">
        <v>2.27</v>
      </c>
      <c r="C6001" s="2">
        <v>3.01</v>
      </c>
      <c r="D6001">
        <f t="shared" si="97"/>
        <v>2015</v>
      </c>
    </row>
    <row r="6002" spans="1:4" x14ac:dyDescent="0.35">
      <c r="A6002" s="3">
        <v>42370</v>
      </c>
      <c r="B6002" s="2" t="s">
        <v>9</v>
      </c>
      <c r="C6002" s="2" t="s">
        <v>9</v>
      </c>
      <c r="D6002">
        <f t="shared" si="97"/>
        <v>2016</v>
      </c>
    </row>
    <row r="6003" spans="1:4" x14ac:dyDescent="0.35">
      <c r="A6003" s="3">
        <v>42373</v>
      </c>
      <c r="B6003" s="2">
        <v>2.2400000000000002</v>
      </c>
      <c r="C6003" s="2">
        <v>2.98</v>
      </c>
      <c r="D6003">
        <f t="shared" si="97"/>
        <v>2016</v>
      </c>
    </row>
    <row r="6004" spans="1:4" x14ac:dyDescent="0.35">
      <c r="A6004" s="3">
        <v>42374</v>
      </c>
      <c r="B6004" s="2">
        <v>2.25</v>
      </c>
      <c r="C6004" s="2">
        <v>3.01</v>
      </c>
      <c r="D6004">
        <f t="shared" si="97"/>
        <v>2016</v>
      </c>
    </row>
    <row r="6005" spans="1:4" x14ac:dyDescent="0.35">
      <c r="A6005" s="3">
        <v>42375</v>
      </c>
      <c r="B6005" s="2">
        <v>2.1800000000000002</v>
      </c>
      <c r="C6005" s="2">
        <v>2.94</v>
      </c>
      <c r="D6005">
        <f t="shared" si="97"/>
        <v>2016</v>
      </c>
    </row>
    <row r="6006" spans="1:4" x14ac:dyDescent="0.35">
      <c r="A6006" s="3">
        <v>42376</v>
      </c>
      <c r="B6006" s="2">
        <v>2.16</v>
      </c>
      <c r="C6006" s="2">
        <v>2.92</v>
      </c>
      <c r="D6006">
        <f t="shared" si="97"/>
        <v>2016</v>
      </c>
    </row>
    <row r="6007" spans="1:4" x14ac:dyDescent="0.35">
      <c r="A6007" s="3">
        <v>42377</v>
      </c>
      <c r="B6007" s="2">
        <v>2.13</v>
      </c>
      <c r="C6007" s="2">
        <v>2.91</v>
      </c>
      <c r="D6007">
        <f t="shared" si="97"/>
        <v>2016</v>
      </c>
    </row>
    <row r="6008" spans="1:4" x14ac:dyDescent="0.35">
      <c r="A6008" s="3">
        <v>42380</v>
      </c>
      <c r="B6008" s="2">
        <v>2.17</v>
      </c>
      <c r="C6008" s="2">
        <v>2.96</v>
      </c>
      <c r="D6008">
        <f t="shared" si="97"/>
        <v>2016</v>
      </c>
    </row>
    <row r="6009" spans="1:4" x14ac:dyDescent="0.35">
      <c r="A6009" s="3">
        <v>42381</v>
      </c>
      <c r="B6009" s="2">
        <v>2.12</v>
      </c>
      <c r="C6009" s="2">
        <v>2.89</v>
      </c>
      <c r="D6009">
        <f t="shared" si="97"/>
        <v>2016</v>
      </c>
    </row>
    <row r="6010" spans="1:4" x14ac:dyDescent="0.35">
      <c r="A6010" s="3">
        <v>42382</v>
      </c>
      <c r="B6010" s="2">
        <v>2.08</v>
      </c>
      <c r="C6010" s="2">
        <v>2.85</v>
      </c>
      <c r="D6010">
        <f t="shared" si="97"/>
        <v>2016</v>
      </c>
    </row>
    <row r="6011" spans="1:4" x14ac:dyDescent="0.35">
      <c r="A6011" s="3">
        <v>42383</v>
      </c>
      <c r="B6011" s="2">
        <v>2.1</v>
      </c>
      <c r="C6011" s="2">
        <v>2.9</v>
      </c>
      <c r="D6011">
        <f t="shared" si="97"/>
        <v>2016</v>
      </c>
    </row>
    <row r="6012" spans="1:4" x14ac:dyDescent="0.35">
      <c r="A6012" s="3">
        <v>42384</v>
      </c>
      <c r="B6012" s="2">
        <v>2.0299999999999998</v>
      </c>
      <c r="C6012" s="2">
        <v>2.81</v>
      </c>
      <c r="D6012">
        <f t="shared" si="97"/>
        <v>2016</v>
      </c>
    </row>
    <row r="6013" spans="1:4" x14ac:dyDescent="0.35">
      <c r="A6013" s="3">
        <v>42387</v>
      </c>
      <c r="B6013" s="2" t="s">
        <v>9</v>
      </c>
      <c r="C6013" s="2" t="s">
        <v>9</v>
      </c>
      <c r="D6013">
        <f t="shared" si="97"/>
        <v>2016</v>
      </c>
    </row>
    <row r="6014" spans="1:4" x14ac:dyDescent="0.35">
      <c r="A6014" s="3">
        <v>42388</v>
      </c>
      <c r="B6014" s="2">
        <v>2.06</v>
      </c>
      <c r="C6014" s="2">
        <v>2.82</v>
      </c>
      <c r="D6014">
        <f t="shared" si="97"/>
        <v>2016</v>
      </c>
    </row>
    <row r="6015" spans="1:4" x14ac:dyDescent="0.35">
      <c r="A6015" s="3">
        <v>42389</v>
      </c>
      <c r="B6015" s="2">
        <v>2.0099999999999998</v>
      </c>
      <c r="C6015" s="2">
        <v>2.77</v>
      </c>
      <c r="D6015">
        <f t="shared" si="97"/>
        <v>2016</v>
      </c>
    </row>
    <row r="6016" spans="1:4" x14ac:dyDescent="0.35">
      <c r="A6016" s="3">
        <v>42390</v>
      </c>
      <c r="B6016" s="2">
        <v>2.02</v>
      </c>
      <c r="C6016" s="2">
        <v>2.79</v>
      </c>
      <c r="D6016">
        <f t="shared" si="97"/>
        <v>2016</v>
      </c>
    </row>
    <row r="6017" spans="1:4" x14ac:dyDescent="0.35">
      <c r="A6017" s="3">
        <v>42391</v>
      </c>
      <c r="B6017" s="2">
        <v>2.0699999999999998</v>
      </c>
      <c r="C6017" s="2">
        <v>2.83</v>
      </c>
      <c r="D6017">
        <f t="shared" si="97"/>
        <v>2016</v>
      </c>
    </row>
    <row r="6018" spans="1:4" x14ac:dyDescent="0.35">
      <c r="A6018" s="3">
        <v>42394</v>
      </c>
      <c r="B6018" s="2">
        <v>2.0299999999999998</v>
      </c>
      <c r="C6018" s="2">
        <v>2.8</v>
      </c>
      <c r="D6018">
        <f t="shared" si="97"/>
        <v>2016</v>
      </c>
    </row>
    <row r="6019" spans="1:4" x14ac:dyDescent="0.35">
      <c r="A6019" s="3">
        <v>42395</v>
      </c>
      <c r="B6019" s="2">
        <v>2.0099999999999998</v>
      </c>
      <c r="C6019" s="2">
        <v>2.79</v>
      </c>
      <c r="D6019">
        <f t="shared" si="97"/>
        <v>2016</v>
      </c>
    </row>
    <row r="6020" spans="1:4" x14ac:dyDescent="0.35">
      <c r="A6020" s="3">
        <v>42396</v>
      </c>
      <c r="B6020" s="2">
        <v>2.02</v>
      </c>
      <c r="C6020" s="2">
        <v>2.8</v>
      </c>
      <c r="D6020">
        <f t="shared" ref="D6020:D6083" si="98">YEAR(A6020)</f>
        <v>2016</v>
      </c>
    </row>
    <row r="6021" spans="1:4" x14ac:dyDescent="0.35">
      <c r="A6021" s="3">
        <v>42397</v>
      </c>
      <c r="B6021" s="2">
        <v>2</v>
      </c>
      <c r="C6021" s="2">
        <v>2.79</v>
      </c>
      <c r="D6021">
        <f t="shared" si="98"/>
        <v>2016</v>
      </c>
    </row>
    <row r="6022" spans="1:4" x14ac:dyDescent="0.35">
      <c r="A6022" s="3">
        <v>42398</v>
      </c>
      <c r="B6022" s="2">
        <v>1.94</v>
      </c>
      <c r="C6022" s="2">
        <v>2.75</v>
      </c>
      <c r="D6022">
        <f t="shared" si="98"/>
        <v>2016</v>
      </c>
    </row>
    <row r="6023" spans="1:4" x14ac:dyDescent="0.35">
      <c r="A6023" s="3">
        <v>42401</v>
      </c>
      <c r="B6023" s="2">
        <v>1.97</v>
      </c>
      <c r="C6023" s="2">
        <v>2.77</v>
      </c>
      <c r="D6023">
        <f t="shared" si="98"/>
        <v>2016</v>
      </c>
    </row>
    <row r="6024" spans="1:4" x14ac:dyDescent="0.35">
      <c r="A6024" s="3">
        <v>42402</v>
      </c>
      <c r="B6024" s="2">
        <v>1.87</v>
      </c>
      <c r="C6024" s="2">
        <v>2.67</v>
      </c>
      <c r="D6024">
        <f t="shared" si="98"/>
        <v>2016</v>
      </c>
    </row>
    <row r="6025" spans="1:4" x14ac:dyDescent="0.35">
      <c r="A6025" s="3">
        <v>42403</v>
      </c>
      <c r="B6025" s="2">
        <v>1.88</v>
      </c>
      <c r="C6025" s="2">
        <v>2.7</v>
      </c>
      <c r="D6025">
        <f t="shared" si="98"/>
        <v>2016</v>
      </c>
    </row>
    <row r="6026" spans="1:4" x14ac:dyDescent="0.35">
      <c r="A6026" s="3">
        <v>42404</v>
      </c>
      <c r="B6026" s="2">
        <v>1.87</v>
      </c>
      <c r="C6026" s="2">
        <v>2.7</v>
      </c>
      <c r="D6026">
        <f t="shared" si="98"/>
        <v>2016</v>
      </c>
    </row>
    <row r="6027" spans="1:4" x14ac:dyDescent="0.35">
      <c r="A6027" s="3">
        <v>42405</v>
      </c>
      <c r="B6027" s="2">
        <v>1.86</v>
      </c>
      <c r="C6027" s="2">
        <v>2.68</v>
      </c>
      <c r="D6027">
        <f t="shared" si="98"/>
        <v>2016</v>
      </c>
    </row>
    <row r="6028" spans="1:4" x14ac:dyDescent="0.35">
      <c r="A6028" s="3">
        <v>42408</v>
      </c>
      <c r="B6028" s="2">
        <v>1.75</v>
      </c>
      <c r="C6028" s="2">
        <v>2.56</v>
      </c>
      <c r="D6028">
        <f t="shared" si="98"/>
        <v>2016</v>
      </c>
    </row>
    <row r="6029" spans="1:4" x14ac:dyDescent="0.35">
      <c r="A6029" s="3">
        <v>42409</v>
      </c>
      <c r="B6029" s="2">
        <v>1.74</v>
      </c>
      <c r="C6029" s="2">
        <v>2.5499999999999998</v>
      </c>
      <c r="D6029">
        <f t="shared" si="98"/>
        <v>2016</v>
      </c>
    </row>
    <row r="6030" spans="1:4" x14ac:dyDescent="0.35">
      <c r="A6030" s="3">
        <v>42410</v>
      </c>
      <c r="B6030" s="2">
        <v>1.71</v>
      </c>
      <c r="C6030" s="2">
        <v>2.5299999999999998</v>
      </c>
      <c r="D6030">
        <f t="shared" si="98"/>
        <v>2016</v>
      </c>
    </row>
    <row r="6031" spans="1:4" x14ac:dyDescent="0.35">
      <c r="A6031" s="3">
        <v>42411</v>
      </c>
      <c r="B6031" s="2">
        <v>1.63</v>
      </c>
      <c r="C6031" s="2">
        <v>2.5</v>
      </c>
      <c r="D6031">
        <f t="shared" si="98"/>
        <v>2016</v>
      </c>
    </row>
    <row r="6032" spans="1:4" x14ac:dyDescent="0.35">
      <c r="A6032" s="3">
        <v>42412</v>
      </c>
      <c r="B6032" s="2">
        <v>1.74</v>
      </c>
      <c r="C6032" s="2">
        <v>2.6</v>
      </c>
      <c r="D6032">
        <f t="shared" si="98"/>
        <v>2016</v>
      </c>
    </row>
    <row r="6033" spans="1:4" x14ac:dyDescent="0.35">
      <c r="A6033" s="3">
        <v>42415</v>
      </c>
      <c r="B6033" s="2" t="s">
        <v>9</v>
      </c>
      <c r="C6033" s="2" t="s">
        <v>9</v>
      </c>
      <c r="D6033">
        <f t="shared" si="98"/>
        <v>2016</v>
      </c>
    </row>
    <row r="6034" spans="1:4" x14ac:dyDescent="0.35">
      <c r="A6034" s="3">
        <v>42416</v>
      </c>
      <c r="B6034" s="2">
        <v>1.78</v>
      </c>
      <c r="C6034" s="2">
        <v>2.64</v>
      </c>
      <c r="D6034">
        <f t="shared" si="98"/>
        <v>2016</v>
      </c>
    </row>
    <row r="6035" spans="1:4" x14ac:dyDescent="0.35">
      <c r="A6035" s="3">
        <v>42417</v>
      </c>
      <c r="B6035" s="2">
        <v>1.81</v>
      </c>
      <c r="C6035" s="2">
        <v>2.68</v>
      </c>
      <c r="D6035">
        <f t="shared" si="98"/>
        <v>2016</v>
      </c>
    </row>
    <row r="6036" spans="1:4" x14ac:dyDescent="0.35">
      <c r="A6036" s="3">
        <v>42418</v>
      </c>
      <c r="B6036" s="2">
        <v>1.75</v>
      </c>
      <c r="C6036" s="2">
        <v>2.62</v>
      </c>
      <c r="D6036">
        <f t="shared" si="98"/>
        <v>2016</v>
      </c>
    </row>
    <row r="6037" spans="1:4" x14ac:dyDescent="0.35">
      <c r="A6037" s="3">
        <v>42419</v>
      </c>
      <c r="B6037" s="2">
        <v>1.76</v>
      </c>
      <c r="C6037" s="2">
        <v>2.61</v>
      </c>
      <c r="D6037">
        <f t="shared" si="98"/>
        <v>2016</v>
      </c>
    </row>
    <row r="6038" spans="1:4" x14ac:dyDescent="0.35">
      <c r="A6038" s="3">
        <v>42422</v>
      </c>
      <c r="B6038" s="2">
        <v>1.77</v>
      </c>
      <c r="C6038" s="2">
        <v>2.62</v>
      </c>
      <c r="D6038">
        <f t="shared" si="98"/>
        <v>2016</v>
      </c>
    </row>
    <row r="6039" spans="1:4" x14ac:dyDescent="0.35">
      <c r="A6039" s="3">
        <v>42423</v>
      </c>
      <c r="B6039" s="2">
        <v>1.74</v>
      </c>
      <c r="C6039" s="2">
        <v>2.6</v>
      </c>
      <c r="D6039">
        <f t="shared" si="98"/>
        <v>2016</v>
      </c>
    </row>
    <row r="6040" spans="1:4" x14ac:dyDescent="0.35">
      <c r="A6040" s="3">
        <v>42424</v>
      </c>
      <c r="B6040" s="2">
        <v>1.75</v>
      </c>
      <c r="C6040" s="2">
        <v>2.61</v>
      </c>
      <c r="D6040">
        <f t="shared" si="98"/>
        <v>2016</v>
      </c>
    </row>
    <row r="6041" spans="1:4" x14ac:dyDescent="0.35">
      <c r="A6041" s="3">
        <v>42425</v>
      </c>
      <c r="B6041" s="2">
        <v>1.71</v>
      </c>
      <c r="C6041" s="2">
        <v>2.58</v>
      </c>
      <c r="D6041">
        <f t="shared" si="98"/>
        <v>2016</v>
      </c>
    </row>
    <row r="6042" spans="1:4" x14ac:dyDescent="0.35">
      <c r="A6042" s="3">
        <v>42426</v>
      </c>
      <c r="B6042" s="2">
        <v>1.76</v>
      </c>
      <c r="C6042" s="2">
        <v>2.63</v>
      </c>
      <c r="D6042">
        <f t="shared" si="98"/>
        <v>2016</v>
      </c>
    </row>
    <row r="6043" spans="1:4" x14ac:dyDescent="0.35">
      <c r="A6043" s="3">
        <v>42429</v>
      </c>
      <c r="B6043" s="2">
        <v>1.74</v>
      </c>
      <c r="C6043" s="2">
        <v>2.61</v>
      </c>
      <c r="D6043">
        <f t="shared" si="98"/>
        <v>2016</v>
      </c>
    </row>
    <row r="6044" spans="1:4" x14ac:dyDescent="0.35">
      <c r="A6044" s="3">
        <v>42430</v>
      </c>
      <c r="B6044" s="2">
        <v>1.83</v>
      </c>
      <c r="C6044" s="2">
        <v>2.7</v>
      </c>
      <c r="D6044">
        <f t="shared" si="98"/>
        <v>2016</v>
      </c>
    </row>
    <row r="6045" spans="1:4" x14ac:dyDescent="0.35">
      <c r="A6045" s="3">
        <v>42431</v>
      </c>
      <c r="B6045" s="2">
        <v>1.84</v>
      </c>
      <c r="C6045" s="2">
        <v>2.69</v>
      </c>
      <c r="D6045">
        <f t="shared" si="98"/>
        <v>2016</v>
      </c>
    </row>
    <row r="6046" spans="1:4" x14ac:dyDescent="0.35">
      <c r="A6046" s="3">
        <v>42432</v>
      </c>
      <c r="B6046" s="2">
        <v>1.83</v>
      </c>
      <c r="C6046" s="2">
        <v>2.65</v>
      </c>
      <c r="D6046">
        <f t="shared" si="98"/>
        <v>2016</v>
      </c>
    </row>
    <row r="6047" spans="1:4" x14ac:dyDescent="0.35">
      <c r="A6047" s="3">
        <v>42433</v>
      </c>
      <c r="B6047" s="2">
        <v>1.88</v>
      </c>
      <c r="C6047" s="2">
        <v>2.7</v>
      </c>
      <c r="D6047">
        <f t="shared" si="98"/>
        <v>2016</v>
      </c>
    </row>
    <row r="6048" spans="1:4" x14ac:dyDescent="0.35">
      <c r="A6048" s="3">
        <v>42436</v>
      </c>
      <c r="B6048" s="2">
        <v>1.91</v>
      </c>
      <c r="C6048" s="2">
        <v>2.71</v>
      </c>
      <c r="D6048">
        <f t="shared" si="98"/>
        <v>2016</v>
      </c>
    </row>
    <row r="6049" spans="1:4" x14ac:dyDescent="0.35">
      <c r="A6049" s="3">
        <v>42437</v>
      </c>
      <c r="B6049" s="2">
        <v>1.83</v>
      </c>
      <c r="C6049" s="2">
        <v>2.63</v>
      </c>
      <c r="D6049">
        <f t="shared" si="98"/>
        <v>2016</v>
      </c>
    </row>
    <row r="6050" spans="1:4" x14ac:dyDescent="0.35">
      <c r="A6050" s="3">
        <v>42438</v>
      </c>
      <c r="B6050" s="2">
        <v>1.9</v>
      </c>
      <c r="C6050" s="2">
        <v>2.68</v>
      </c>
      <c r="D6050">
        <f t="shared" si="98"/>
        <v>2016</v>
      </c>
    </row>
    <row r="6051" spans="1:4" x14ac:dyDescent="0.35">
      <c r="A6051" s="3">
        <v>42439</v>
      </c>
      <c r="B6051" s="2">
        <v>1.93</v>
      </c>
      <c r="C6051" s="2">
        <v>2.7</v>
      </c>
      <c r="D6051">
        <f t="shared" si="98"/>
        <v>2016</v>
      </c>
    </row>
    <row r="6052" spans="1:4" x14ac:dyDescent="0.35">
      <c r="A6052" s="3">
        <v>42440</v>
      </c>
      <c r="B6052" s="2">
        <v>1.98</v>
      </c>
      <c r="C6052" s="2">
        <v>2.75</v>
      </c>
      <c r="D6052">
        <f t="shared" si="98"/>
        <v>2016</v>
      </c>
    </row>
    <row r="6053" spans="1:4" x14ac:dyDescent="0.35">
      <c r="A6053" s="3">
        <v>42443</v>
      </c>
      <c r="B6053" s="2">
        <v>1.97</v>
      </c>
      <c r="C6053" s="2">
        <v>2.74</v>
      </c>
      <c r="D6053">
        <f t="shared" si="98"/>
        <v>2016</v>
      </c>
    </row>
    <row r="6054" spans="1:4" x14ac:dyDescent="0.35">
      <c r="A6054" s="3">
        <v>42444</v>
      </c>
      <c r="B6054" s="2">
        <v>1.97</v>
      </c>
      <c r="C6054" s="2">
        <v>2.73</v>
      </c>
      <c r="D6054">
        <f t="shared" si="98"/>
        <v>2016</v>
      </c>
    </row>
    <row r="6055" spans="1:4" x14ac:dyDescent="0.35">
      <c r="A6055" s="3">
        <v>42445</v>
      </c>
      <c r="B6055" s="2">
        <v>1.94</v>
      </c>
      <c r="C6055" s="2">
        <v>2.73</v>
      </c>
      <c r="D6055">
        <f t="shared" si="98"/>
        <v>2016</v>
      </c>
    </row>
    <row r="6056" spans="1:4" x14ac:dyDescent="0.35">
      <c r="A6056" s="3">
        <v>42446</v>
      </c>
      <c r="B6056" s="2">
        <v>1.91</v>
      </c>
      <c r="C6056" s="2">
        <v>2.69</v>
      </c>
      <c r="D6056">
        <f t="shared" si="98"/>
        <v>2016</v>
      </c>
    </row>
    <row r="6057" spans="1:4" x14ac:dyDescent="0.35">
      <c r="A6057" s="3">
        <v>42447</v>
      </c>
      <c r="B6057" s="2">
        <v>1.88</v>
      </c>
      <c r="C6057" s="2">
        <v>2.68</v>
      </c>
      <c r="D6057">
        <f t="shared" si="98"/>
        <v>2016</v>
      </c>
    </row>
    <row r="6058" spans="1:4" x14ac:dyDescent="0.35">
      <c r="A6058" s="3">
        <v>42450</v>
      </c>
      <c r="B6058" s="2">
        <v>1.92</v>
      </c>
      <c r="C6058" s="2">
        <v>2.72</v>
      </c>
      <c r="D6058">
        <f t="shared" si="98"/>
        <v>2016</v>
      </c>
    </row>
    <row r="6059" spans="1:4" x14ac:dyDescent="0.35">
      <c r="A6059" s="3">
        <v>42451</v>
      </c>
      <c r="B6059" s="2">
        <v>1.94</v>
      </c>
      <c r="C6059" s="2">
        <v>2.72</v>
      </c>
      <c r="D6059">
        <f t="shared" si="98"/>
        <v>2016</v>
      </c>
    </row>
    <row r="6060" spans="1:4" x14ac:dyDescent="0.35">
      <c r="A6060" s="3">
        <v>42452</v>
      </c>
      <c r="B6060" s="2">
        <v>1.88</v>
      </c>
      <c r="C6060" s="2">
        <v>2.65</v>
      </c>
      <c r="D6060">
        <f t="shared" si="98"/>
        <v>2016</v>
      </c>
    </row>
    <row r="6061" spans="1:4" x14ac:dyDescent="0.35">
      <c r="A6061" s="3">
        <v>42453</v>
      </c>
      <c r="B6061" s="2">
        <v>1.91</v>
      </c>
      <c r="C6061" s="2">
        <v>2.67</v>
      </c>
      <c r="D6061">
        <f t="shared" si="98"/>
        <v>2016</v>
      </c>
    </row>
    <row r="6062" spans="1:4" x14ac:dyDescent="0.35">
      <c r="A6062" s="3">
        <v>42454</v>
      </c>
      <c r="B6062" s="2" t="s">
        <v>9</v>
      </c>
      <c r="C6062" s="2" t="s">
        <v>9</v>
      </c>
      <c r="D6062">
        <f t="shared" si="98"/>
        <v>2016</v>
      </c>
    </row>
    <row r="6063" spans="1:4" x14ac:dyDescent="0.35">
      <c r="A6063" s="3">
        <v>42457</v>
      </c>
      <c r="B6063" s="2">
        <v>1.89</v>
      </c>
      <c r="C6063" s="2">
        <v>2.66</v>
      </c>
      <c r="D6063">
        <f t="shared" si="98"/>
        <v>2016</v>
      </c>
    </row>
    <row r="6064" spans="1:4" x14ac:dyDescent="0.35">
      <c r="A6064" s="3">
        <v>42458</v>
      </c>
      <c r="B6064" s="2">
        <v>1.81</v>
      </c>
      <c r="C6064" s="2">
        <v>2.6</v>
      </c>
      <c r="D6064">
        <f t="shared" si="98"/>
        <v>2016</v>
      </c>
    </row>
    <row r="6065" spans="1:4" x14ac:dyDescent="0.35">
      <c r="A6065" s="3">
        <v>42459</v>
      </c>
      <c r="B6065" s="2">
        <v>1.83</v>
      </c>
      <c r="C6065" s="2">
        <v>2.65</v>
      </c>
      <c r="D6065">
        <f t="shared" si="98"/>
        <v>2016</v>
      </c>
    </row>
    <row r="6066" spans="1:4" x14ac:dyDescent="0.35">
      <c r="A6066" s="3">
        <v>42460</v>
      </c>
      <c r="B6066" s="2">
        <v>1.78</v>
      </c>
      <c r="C6066" s="2">
        <v>2.61</v>
      </c>
      <c r="D6066">
        <f t="shared" si="98"/>
        <v>2016</v>
      </c>
    </row>
    <row r="6067" spans="1:4" x14ac:dyDescent="0.35">
      <c r="A6067" s="3">
        <v>42461</v>
      </c>
      <c r="B6067" s="2">
        <v>1.79</v>
      </c>
      <c r="C6067" s="2">
        <v>2.62</v>
      </c>
      <c r="D6067">
        <f t="shared" si="98"/>
        <v>2016</v>
      </c>
    </row>
    <row r="6068" spans="1:4" x14ac:dyDescent="0.35">
      <c r="A6068" s="3">
        <v>42464</v>
      </c>
      <c r="B6068" s="2">
        <v>1.78</v>
      </c>
      <c r="C6068" s="2">
        <v>2.6</v>
      </c>
      <c r="D6068">
        <f t="shared" si="98"/>
        <v>2016</v>
      </c>
    </row>
    <row r="6069" spans="1:4" x14ac:dyDescent="0.35">
      <c r="A6069" s="3">
        <v>42465</v>
      </c>
      <c r="B6069" s="2">
        <v>1.73</v>
      </c>
      <c r="C6069" s="2">
        <v>2.54</v>
      </c>
      <c r="D6069">
        <f t="shared" si="98"/>
        <v>2016</v>
      </c>
    </row>
    <row r="6070" spans="1:4" x14ac:dyDescent="0.35">
      <c r="A6070" s="3">
        <v>42466</v>
      </c>
      <c r="B6070" s="2">
        <v>1.76</v>
      </c>
      <c r="C6070" s="2">
        <v>2.58</v>
      </c>
      <c r="D6070">
        <f t="shared" si="98"/>
        <v>2016</v>
      </c>
    </row>
    <row r="6071" spans="1:4" x14ac:dyDescent="0.35">
      <c r="A6071" s="3">
        <v>42467</v>
      </c>
      <c r="B6071" s="2">
        <v>1.7</v>
      </c>
      <c r="C6071" s="2">
        <v>2.52</v>
      </c>
      <c r="D6071">
        <f t="shared" si="98"/>
        <v>2016</v>
      </c>
    </row>
    <row r="6072" spans="1:4" x14ac:dyDescent="0.35">
      <c r="A6072" s="3">
        <v>42468</v>
      </c>
      <c r="B6072" s="2">
        <v>1.72</v>
      </c>
      <c r="C6072" s="2">
        <v>2.5499999999999998</v>
      </c>
      <c r="D6072">
        <f t="shared" si="98"/>
        <v>2016</v>
      </c>
    </row>
    <row r="6073" spans="1:4" x14ac:dyDescent="0.35">
      <c r="A6073" s="3">
        <v>42471</v>
      </c>
      <c r="B6073" s="2">
        <v>1.73</v>
      </c>
      <c r="C6073" s="2">
        <v>2.56</v>
      </c>
      <c r="D6073">
        <f t="shared" si="98"/>
        <v>2016</v>
      </c>
    </row>
    <row r="6074" spans="1:4" x14ac:dyDescent="0.35">
      <c r="A6074" s="3">
        <v>42472</v>
      </c>
      <c r="B6074" s="2">
        <v>1.79</v>
      </c>
      <c r="C6074" s="2">
        <v>2.61</v>
      </c>
      <c r="D6074">
        <f t="shared" si="98"/>
        <v>2016</v>
      </c>
    </row>
    <row r="6075" spans="1:4" x14ac:dyDescent="0.35">
      <c r="A6075" s="3">
        <v>42473</v>
      </c>
      <c r="B6075" s="2">
        <v>1.77</v>
      </c>
      <c r="C6075" s="2">
        <v>2.58</v>
      </c>
      <c r="D6075">
        <f t="shared" si="98"/>
        <v>2016</v>
      </c>
    </row>
    <row r="6076" spans="1:4" x14ac:dyDescent="0.35">
      <c r="A6076" s="3">
        <v>42474</v>
      </c>
      <c r="B6076" s="2">
        <v>1.8</v>
      </c>
      <c r="C6076" s="2">
        <v>2.61</v>
      </c>
      <c r="D6076">
        <f t="shared" si="98"/>
        <v>2016</v>
      </c>
    </row>
    <row r="6077" spans="1:4" x14ac:dyDescent="0.35">
      <c r="A6077" s="3">
        <v>42475</v>
      </c>
      <c r="B6077" s="2">
        <v>1.76</v>
      </c>
      <c r="C6077" s="2">
        <v>2.56</v>
      </c>
      <c r="D6077">
        <f t="shared" si="98"/>
        <v>2016</v>
      </c>
    </row>
    <row r="6078" spans="1:4" x14ac:dyDescent="0.35">
      <c r="A6078" s="3">
        <v>42478</v>
      </c>
      <c r="B6078" s="2">
        <v>1.78</v>
      </c>
      <c r="C6078" s="2">
        <v>2.58</v>
      </c>
      <c r="D6078">
        <f t="shared" si="98"/>
        <v>2016</v>
      </c>
    </row>
    <row r="6079" spans="1:4" x14ac:dyDescent="0.35">
      <c r="A6079" s="3">
        <v>42479</v>
      </c>
      <c r="B6079" s="2">
        <v>1.79</v>
      </c>
      <c r="C6079" s="2">
        <v>2.6</v>
      </c>
      <c r="D6079">
        <f t="shared" si="98"/>
        <v>2016</v>
      </c>
    </row>
    <row r="6080" spans="1:4" x14ac:dyDescent="0.35">
      <c r="A6080" s="3">
        <v>42480</v>
      </c>
      <c r="B6080" s="2">
        <v>1.85</v>
      </c>
      <c r="C6080" s="2">
        <v>2.66</v>
      </c>
      <c r="D6080">
        <f t="shared" si="98"/>
        <v>2016</v>
      </c>
    </row>
    <row r="6081" spans="1:4" x14ac:dyDescent="0.35">
      <c r="A6081" s="3">
        <v>42481</v>
      </c>
      <c r="B6081" s="2">
        <v>1.88</v>
      </c>
      <c r="C6081" s="2">
        <v>2.69</v>
      </c>
      <c r="D6081">
        <f t="shared" si="98"/>
        <v>2016</v>
      </c>
    </row>
    <row r="6082" spans="1:4" x14ac:dyDescent="0.35">
      <c r="A6082" s="3">
        <v>42482</v>
      </c>
      <c r="B6082" s="2">
        <v>1.89</v>
      </c>
      <c r="C6082" s="2">
        <v>2.7</v>
      </c>
      <c r="D6082">
        <f t="shared" si="98"/>
        <v>2016</v>
      </c>
    </row>
    <row r="6083" spans="1:4" x14ac:dyDescent="0.35">
      <c r="A6083" s="3">
        <v>42485</v>
      </c>
      <c r="B6083" s="2">
        <v>1.91</v>
      </c>
      <c r="C6083" s="2">
        <v>2.72</v>
      </c>
      <c r="D6083">
        <f t="shared" si="98"/>
        <v>2016</v>
      </c>
    </row>
    <row r="6084" spans="1:4" x14ac:dyDescent="0.35">
      <c r="A6084" s="3">
        <v>42486</v>
      </c>
      <c r="B6084" s="2">
        <v>1.94</v>
      </c>
      <c r="C6084" s="2">
        <v>2.76</v>
      </c>
      <c r="D6084">
        <f t="shared" ref="D6084:D6147" si="99">YEAR(A6084)</f>
        <v>2016</v>
      </c>
    </row>
    <row r="6085" spans="1:4" x14ac:dyDescent="0.35">
      <c r="A6085" s="3">
        <v>42487</v>
      </c>
      <c r="B6085" s="2">
        <v>1.87</v>
      </c>
      <c r="C6085" s="2">
        <v>2.71</v>
      </c>
      <c r="D6085">
        <f t="shared" si="99"/>
        <v>2016</v>
      </c>
    </row>
    <row r="6086" spans="1:4" x14ac:dyDescent="0.35">
      <c r="A6086" s="3">
        <v>42488</v>
      </c>
      <c r="B6086" s="2">
        <v>1.84</v>
      </c>
      <c r="C6086" s="2">
        <v>2.68</v>
      </c>
      <c r="D6086">
        <f t="shared" si="99"/>
        <v>2016</v>
      </c>
    </row>
    <row r="6087" spans="1:4" x14ac:dyDescent="0.35">
      <c r="A6087" s="3">
        <v>42489</v>
      </c>
      <c r="B6087" s="2">
        <v>1.83</v>
      </c>
      <c r="C6087" s="2">
        <v>2.66</v>
      </c>
      <c r="D6087">
        <f t="shared" si="99"/>
        <v>2016</v>
      </c>
    </row>
    <row r="6088" spans="1:4" x14ac:dyDescent="0.35">
      <c r="A6088" s="3">
        <v>42492</v>
      </c>
      <c r="B6088" s="2">
        <v>1.88</v>
      </c>
      <c r="C6088" s="2">
        <v>2.71</v>
      </c>
      <c r="D6088">
        <f t="shared" si="99"/>
        <v>2016</v>
      </c>
    </row>
    <row r="6089" spans="1:4" x14ac:dyDescent="0.35">
      <c r="A6089" s="3">
        <v>42493</v>
      </c>
      <c r="B6089" s="2">
        <v>1.81</v>
      </c>
      <c r="C6089" s="2">
        <v>2.66</v>
      </c>
      <c r="D6089">
        <f t="shared" si="99"/>
        <v>2016</v>
      </c>
    </row>
    <row r="6090" spans="1:4" x14ac:dyDescent="0.35">
      <c r="A6090" s="3">
        <v>42494</v>
      </c>
      <c r="B6090" s="2">
        <v>1.79</v>
      </c>
      <c r="C6090" s="2">
        <v>2.64</v>
      </c>
      <c r="D6090">
        <f t="shared" si="99"/>
        <v>2016</v>
      </c>
    </row>
    <row r="6091" spans="1:4" x14ac:dyDescent="0.35">
      <c r="A6091" s="3">
        <v>42495</v>
      </c>
      <c r="B6091" s="2">
        <v>1.76</v>
      </c>
      <c r="C6091" s="2">
        <v>2.6</v>
      </c>
      <c r="D6091">
        <f t="shared" si="99"/>
        <v>2016</v>
      </c>
    </row>
    <row r="6092" spans="1:4" x14ac:dyDescent="0.35">
      <c r="A6092" s="3">
        <v>42496</v>
      </c>
      <c r="B6092" s="2">
        <v>1.79</v>
      </c>
      <c r="C6092" s="2">
        <v>2.62</v>
      </c>
      <c r="D6092">
        <f t="shared" si="99"/>
        <v>2016</v>
      </c>
    </row>
    <row r="6093" spans="1:4" x14ac:dyDescent="0.35">
      <c r="A6093" s="3">
        <v>42499</v>
      </c>
      <c r="B6093" s="2">
        <v>1.77</v>
      </c>
      <c r="C6093" s="2">
        <v>2.61</v>
      </c>
      <c r="D6093">
        <f t="shared" si="99"/>
        <v>2016</v>
      </c>
    </row>
    <row r="6094" spans="1:4" x14ac:dyDescent="0.35">
      <c r="A6094" s="3">
        <v>42500</v>
      </c>
      <c r="B6094" s="2">
        <v>1.77</v>
      </c>
      <c r="C6094" s="2">
        <v>2.61</v>
      </c>
      <c r="D6094">
        <f t="shared" si="99"/>
        <v>2016</v>
      </c>
    </row>
    <row r="6095" spans="1:4" x14ac:dyDescent="0.35">
      <c r="A6095" s="3">
        <v>42501</v>
      </c>
      <c r="B6095" s="2">
        <v>1.73</v>
      </c>
      <c r="C6095" s="2">
        <v>2.58</v>
      </c>
      <c r="D6095">
        <f t="shared" si="99"/>
        <v>2016</v>
      </c>
    </row>
    <row r="6096" spans="1:4" x14ac:dyDescent="0.35">
      <c r="A6096" s="3">
        <v>42502</v>
      </c>
      <c r="B6096" s="2">
        <v>1.75</v>
      </c>
      <c r="C6096" s="2">
        <v>2.6</v>
      </c>
      <c r="D6096">
        <f t="shared" si="99"/>
        <v>2016</v>
      </c>
    </row>
    <row r="6097" spans="1:4" x14ac:dyDescent="0.35">
      <c r="A6097" s="3">
        <v>42503</v>
      </c>
      <c r="B6097" s="2">
        <v>1.71</v>
      </c>
      <c r="C6097" s="2">
        <v>2.5499999999999998</v>
      </c>
      <c r="D6097">
        <f t="shared" si="99"/>
        <v>2016</v>
      </c>
    </row>
    <row r="6098" spans="1:4" x14ac:dyDescent="0.35">
      <c r="A6098" s="3">
        <v>42506</v>
      </c>
      <c r="B6098" s="2">
        <v>1.75</v>
      </c>
      <c r="C6098" s="2">
        <v>2.59</v>
      </c>
      <c r="D6098">
        <f t="shared" si="99"/>
        <v>2016</v>
      </c>
    </row>
    <row r="6099" spans="1:4" x14ac:dyDescent="0.35">
      <c r="A6099" s="3">
        <v>42507</v>
      </c>
      <c r="B6099" s="2">
        <v>1.76</v>
      </c>
      <c r="C6099" s="2">
        <v>2.59</v>
      </c>
      <c r="D6099">
        <f t="shared" si="99"/>
        <v>2016</v>
      </c>
    </row>
    <row r="6100" spans="1:4" x14ac:dyDescent="0.35">
      <c r="A6100" s="3">
        <v>42508</v>
      </c>
      <c r="B6100" s="2">
        <v>1.87</v>
      </c>
      <c r="C6100" s="2">
        <v>2.67</v>
      </c>
      <c r="D6100">
        <f t="shared" si="99"/>
        <v>2016</v>
      </c>
    </row>
    <row r="6101" spans="1:4" x14ac:dyDescent="0.35">
      <c r="A6101" s="3">
        <v>42509</v>
      </c>
      <c r="B6101" s="2">
        <v>1.85</v>
      </c>
      <c r="C6101" s="2">
        <v>2.64</v>
      </c>
      <c r="D6101">
        <f t="shared" si="99"/>
        <v>2016</v>
      </c>
    </row>
    <row r="6102" spans="1:4" x14ac:dyDescent="0.35">
      <c r="A6102" s="3">
        <v>42510</v>
      </c>
      <c r="B6102" s="2">
        <v>1.85</v>
      </c>
      <c r="C6102" s="2">
        <v>2.63</v>
      </c>
      <c r="D6102">
        <f t="shared" si="99"/>
        <v>2016</v>
      </c>
    </row>
    <row r="6103" spans="1:4" x14ac:dyDescent="0.35">
      <c r="A6103" s="3">
        <v>42513</v>
      </c>
      <c r="B6103" s="2">
        <v>1.84</v>
      </c>
      <c r="C6103" s="2">
        <v>2.63</v>
      </c>
      <c r="D6103">
        <f t="shared" si="99"/>
        <v>2016</v>
      </c>
    </row>
    <row r="6104" spans="1:4" x14ac:dyDescent="0.35">
      <c r="A6104" s="3">
        <v>42514</v>
      </c>
      <c r="B6104" s="2">
        <v>1.86</v>
      </c>
      <c r="C6104" s="2">
        <v>2.65</v>
      </c>
      <c r="D6104">
        <f t="shared" si="99"/>
        <v>2016</v>
      </c>
    </row>
    <row r="6105" spans="1:4" x14ac:dyDescent="0.35">
      <c r="A6105" s="3">
        <v>42515</v>
      </c>
      <c r="B6105" s="2">
        <v>1.87</v>
      </c>
      <c r="C6105" s="2">
        <v>2.67</v>
      </c>
      <c r="D6105">
        <f t="shared" si="99"/>
        <v>2016</v>
      </c>
    </row>
    <row r="6106" spans="1:4" x14ac:dyDescent="0.35">
      <c r="A6106" s="3">
        <v>42516</v>
      </c>
      <c r="B6106" s="2">
        <v>1.83</v>
      </c>
      <c r="C6106" s="2">
        <v>2.64</v>
      </c>
      <c r="D6106">
        <f t="shared" si="99"/>
        <v>2016</v>
      </c>
    </row>
    <row r="6107" spans="1:4" x14ac:dyDescent="0.35">
      <c r="A6107" s="3">
        <v>42517</v>
      </c>
      <c r="B6107" s="2">
        <v>1.85</v>
      </c>
      <c r="C6107" s="2">
        <v>2.65</v>
      </c>
      <c r="D6107">
        <f t="shared" si="99"/>
        <v>2016</v>
      </c>
    </row>
    <row r="6108" spans="1:4" x14ac:dyDescent="0.35">
      <c r="A6108" s="3">
        <v>42520</v>
      </c>
      <c r="B6108" s="2" t="s">
        <v>9</v>
      </c>
      <c r="C6108" s="2" t="s">
        <v>9</v>
      </c>
      <c r="D6108">
        <f t="shared" si="99"/>
        <v>2016</v>
      </c>
    </row>
    <row r="6109" spans="1:4" x14ac:dyDescent="0.35">
      <c r="A6109" s="3">
        <v>42521</v>
      </c>
      <c r="B6109" s="2">
        <v>1.84</v>
      </c>
      <c r="C6109" s="2">
        <v>2.64</v>
      </c>
      <c r="D6109">
        <f t="shared" si="99"/>
        <v>2016</v>
      </c>
    </row>
    <row r="6110" spans="1:4" x14ac:dyDescent="0.35">
      <c r="A6110" s="3">
        <v>42522</v>
      </c>
      <c r="B6110" s="2">
        <v>1.85</v>
      </c>
      <c r="C6110" s="2">
        <v>2.63</v>
      </c>
      <c r="D6110">
        <f t="shared" si="99"/>
        <v>2016</v>
      </c>
    </row>
    <row r="6111" spans="1:4" x14ac:dyDescent="0.35">
      <c r="A6111" s="3">
        <v>42523</v>
      </c>
      <c r="B6111" s="2">
        <v>1.81</v>
      </c>
      <c r="C6111" s="2">
        <v>2.58</v>
      </c>
      <c r="D6111">
        <f t="shared" si="99"/>
        <v>2016</v>
      </c>
    </row>
    <row r="6112" spans="1:4" x14ac:dyDescent="0.35">
      <c r="A6112" s="3">
        <v>42524</v>
      </c>
      <c r="B6112" s="2">
        <v>1.71</v>
      </c>
      <c r="C6112" s="2">
        <v>2.52</v>
      </c>
      <c r="D6112">
        <f t="shared" si="99"/>
        <v>2016</v>
      </c>
    </row>
    <row r="6113" spans="1:4" x14ac:dyDescent="0.35">
      <c r="A6113" s="3">
        <v>42527</v>
      </c>
      <c r="B6113" s="2">
        <v>1.73</v>
      </c>
      <c r="C6113" s="2">
        <v>2.5499999999999998</v>
      </c>
      <c r="D6113">
        <f t="shared" si="99"/>
        <v>2016</v>
      </c>
    </row>
    <row r="6114" spans="1:4" x14ac:dyDescent="0.35">
      <c r="A6114" s="3">
        <v>42528</v>
      </c>
      <c r="B6114" s="2">
        <v>1.72</v>
      </c>
      <c r="C6114" s="2">
        <v>2.54</v>
      </c>
      <c r="D6114">
        <f t="shared" si="99"/>
        <v>2016</v>
      </c>
    </row>
    <row r="6115" spans="1:4" x14ac:dyDescent="0.35">
      <c r="A6115" s="3">
        <v>42529</v>
      </c>
      <c r="B6115" s="2">
        <v>1.71</v>
      </c>
      <c r="C6115" s="2">
        <v>2.5099999999999998</v>
      </c>
      <c r="D6115">
        <f t="shared" si="99"/>
        <v>2016</v>
      </c>
    </row>
    <row r="6116" spans="1:4" x14ac:dyDescent="0.35">
      <c r="A6116" s="3">
        <v>42530</v>
      </c>
      <c r="B6116" s="2">
        <v>1.68</v>
      </c>
      <c r="C6116" s="2">
        <v>2.48</v>
      </c>
      <c r="D6116">
        <f t="shared" si="99"/>
        <v>2016</v>
      </c>
    </row>
    <row r="6117" spans="1:4" x14ac:dyDescent="0.35">
      <c r="A6117" s="3">
        <v>42531</v>
      </c>
      <c r="B6117" s="2">
        <v>1.64</v>
      </c>
      <c r="C6117" s="2">
        <v>2.44</v>
      </c>
      <c r="D6117">
        <f t="shared" si="99"/>
        <v>2016</v>
      </c>
    </row>
    <row r="6118" spans="1:4" x14ac:dyDescent="0.35">
      <c r="A6118" s="3">
        <v>42534</v>
      </c>
      <c r="B6118" s="2">
        <v>1.62</v>
      </c>
      <c r="C6118" s="2">
        <v>2.4300000000000002</v>
      </c>
      <c r="D6118">
        <f t="shared" si="99"/>
        <v>2016</v>
      </c>
    </row>
    <row r="6119" spans="1:4" x14ac:dyDescent="0.35">
      <c r="A6119" s="3">
        <v>42535</v>
      </c>
      <c r="B6119" s="2">
        <v>1.62</v>
      </c>
      <c r="C6119" s="2">
        <v>2.4300000000000002</v>
      </c>
      <c r="D6119">
        <f t="shared" si="99"/>
        <v>2016</v>
      </c>
    </row>
    <row r="6120" spans="1:4" x14ac:dyDescent="0.35">
      <c r="A6120" s="3">
        <v>42536</v>
      </c>
      <c r="B6120" s="2">
        <v>1.6</v>
      </c>
      <c r="C6120" s="2">
        <v>2.4300000000000002</v>
      </c>
      <c r="D6120">
        <f t="shared" si="99"/>
        <v>2016</v>
      </c>
    </row>
    <row r="6121" spans="1:4" x14ac:dyDescent="0.35">
      <c r="A6121" s="3">
        <v>42537</v>
      </c>
      <c r="B6121" s="2">
        <v>1.57</v>
      </c>
      <c r="C6121" s="2">
        <v>2.39</v>
      </c>
      <c r="D6121">
        <f t="shared" si="99"/>
        <v>2016</v>
      </c>
    </row>
    <row r="6122" spans="1:4" x14ac:dyDescent="0.35">
      <c r="A6122" s="3">
        <v>42538</v>
      </c>
      <c r="B6122" s="2">
        <v>1.62</v>
      </c>
      <c r="C6122" s="2">
        <v>2.4300000000000002</v>
      </c>
      <c r="D6122">
        <f t="shared" si="99"/>
        <v>2016</v>
      </c>
    </row>
    <row r="6123" spans="1:4" x14ac:dyDescent="0.35">
      <c r="A6123" s="3">
        <v>42541</v>
      </c>
      <c r="B6123" s="2">
        <v>1.67</v>
      </c>
      <c r="C6123" s="2">
        <v>2.4700000000000002</v>
      </c>
      <c r="D6123">
        <f t="shared" si="99"/>
        <v>2016</v>
      </c>
    </row>
    <row r="6124" spans="1:4" x14ac:dyDescent="0.35">
      <c r="A6124" s="3">
        <v>42542</v>
      </c>
      <c r="B6124" s="2">
        <v>1.71</v>
      </c>
      <c r="C6124" s="2">
        <v>2.5</v>
      </c>
      <c r="D6124">
        <f t="shared" si="99"/>
        <v>2016</v>
      </c>
    </row>
    <row r="6125" spans="1:4" x14ac:dyDescent="0.35">
      <c r="A6125" s="3">
        <v>42543</v>
      </c>
      <c r="B6125" s="2">
        <v>1.69</v>
      </c>
      <c r="C6125" s="2">
        <v>2.5</v>
      </c>
      <c r="D6125">
        <f t="shared" si="99"/>
        <v>2016</v>
      </c>
    </row>
    <row r="6126" spans="1:4" x14ac:dyDescent="0.35">
      <c r="A6126" s="3">
        <v>42544</v>
      </c>
      <c r="B6126" s="2">
        <v>1.74</v>
      </c>
      <c r="C6126" s="2">
        <v>2.5499999999999998</v>
      </c>
      <c r="D6126">
        <f t="shared" si="99"/>
        <v>2016</v>
      </c>
    </row>
    <row r="6127" spans="1:4" x14ac:dyDescent="0.35">
      <c r="A6127" s="3">
        <v>42545</v>
      </c>
      <c r="B6127" s="2">
        <v>1.57</v>
      </c>
      <c r="C6127" s="2">
        <v>2.42</v>
      </c>
      <c r="D6127">
        <f t="shared" si="99"/>
        <v>2016</v>
      </c>
    </row>
    <row r="6128" spans="1:4" x14ac:dyDescent="0.35">
      <c r="A6128" s="3">
        <v>42548</v>
      </c>
      <c r="B6128" s="2">
        <v>1.46</v>
      </c>
      <c r="C6128" s="2">
        <v>2.2799999999999998</v>
      </c>
      <c r="D6128">
        <f t="shared" si="99"/>
        <v>2016</v>
      </c>
    </row>
    <row r="6129" spans="1:4" x14ac:dyDescent="0.35">
      <c r="A6129" s="3">
        <v>42549</v>
      </c>
      <c r="B6129" s="2">
        <v>1.46</v>
      </c>
      <c r="C6129" s="2">
        <v>2.27</v>
      </c>
      <c r="D6129">
        <f t="shared" si="99"/>
        <v>2016</v>
      </c>
    </row>
    <row r="6130" spans="1:4" x14ac:dyDescent="0.35">
      <c r="A6130" s="3">
        <v>42550</v>
      </c>
      <c r="B6130" s="2">
        <v>1.5</v>
      </c>
      <c r="C6130" s="2">
        <v>2.2999999999999998</v>
      </c>
      <c r="D6130">
        <f t="shared" si="99"/>
        <v>2016</v>
      </c>
    </row>
    <row r="6131" spans="1:4" x14ac:dyDescent="0.35">
      <c r="A6131" s="3">
        <v>42551</v>
      </c>
      <c r="B6131" s="2">
        <v>1.49</v>
      </c>
      <c r="C6131" s="2">
        <v>2.2999999999999998</v>
      </c>
      <c r="D6131">
        <f t="shared" si="99"/>
        <v>2016</v>
      </c>
    </row>
    <row r="6132" spans="1:4" x14ac:dyDescent="0.35">
      <c r="A6132" s="3">
        <v>42552</v>
      </c>
      <c r="B6132" s="2">
        <v>1.46</v>
      </c>
      <c r="C6132" s="2">
        <v>2.2400000000000002</v>
      </c>
      <c r="D6132">
        <f t="shared" si="99"/>
        <v>2016</v>
      </c>
    </row>
    <row r="6133" spans="1:4" x14ac:dyDescent="0.35">
      <c r="A6133" s="3">
        <v>42555</v>
      </c>
      <c r="B6133" s="2" t="s">
        <v>9</v>
      </c>
      <c r="C6133" s="2" t="s">
        <v>9</v>
      </c>
      <c r="D6133">
        <f t="shared" si="99"/>
        <v>2016</v>
      </c>
    </row>
    <row r="6134" spans="1:4" x14ac:dyDescent="0.35">
      <c r="A6134" s="3">
        <v>42556</v>
      </c>
      <c r="B6134" s="2">
        <v>1.37</v>
      </c>
      <c r="C6134" s="2">
        <v>2.14</v>
      </c>
      <c r="D6134">
        <f t="shared" si="99"/>
        <v>2016</v>
      </c>
    </row>
    <row r="6135" spans="1:4" x14ac:dyDescent="0.35">
      <c r="A6135" s="3">
        <v>42557</v>
      </c>
      <c r="B6135" s="2">
        <v>1.38</v>
      </c>
      <c r="C6135" s="2">
        <v>2.14</v>
      </c>
      <c r="D6135">
        <f t="shared" si="99"/>
        <v>2016</v>
      </c>
    </row>
    <row r="6136" spans="1:4" x14ac:dyDescent="0.35">
      <c r="A6136" s="3">
        <v>42558</v>
      </c>
      <c r="B6136" s="2">
        <v>1.4</v>
      </c>
      <c r="C6136" s="2">
        <v>2.14</v>
      </c>
      <c r="D6136">
        <f t="shared" si="99"/>
        <v>2016</v>
      </c>
    </row>
    <row r="6137" spans="1:4" x14ac:dyDescent="0.35">
      <c r="A6137" s="3">
        <v>42559</v>
      </c>
      <c r="B6137" s="2">
        <v>1.37</v>
      </c>
      <c r="C6137" s="2">
        <v>2.11</v>
      </c>
      <c r="D6137">
        <f t="shared" si="99"/>
        <v>2016</v>
      </c>
    </row>
    <row r="6138" spans="1:4" x14ac:dyDescent="0.35">
      <c r="A6138" s="3">
        <v>42562</v>
      </c>
      <c r="B6138" s="2">
        <v>1.43</v>
      </c>
      <c r="C6138" s="2">
        <v>2.14</v>
      </c>
      <c r="D6138">
        <f t="shared" si="99"/>
        <v>2016</v>
      </c>
    </row>
    <row r="6139" spans="1:4" x14ac:dyDescent="0.35">
      <c r="A6139" s="3">
        <v>42563</v>
      </c>
      <c r="B6139" s="2">
        <v>1.53</v>
      </c>
      <c r="C6139" s="2">
        <v>2.2400000000000002</v>
      </c>
      <c r="D6139">
        <f t="shared" si="99"/>
        <v>2016</v>
      </c>
    </row>
    <row r="6140" spans="1:4" x14ac:dyDescent="0.35">
      <c r="A6140" s="3">
        <v>42564</v>
      </c>
      <c r="B6140" s="2">
        <v>1.48</v>
      </c>
      <c r="C6140" s="2">
        <v>2.1800000000000002</v>
      </c>
      <c r="D6140">
        <f t="shared" si="99"/>
        <v>2016</v>
      </c>
    </row>
    <row r="6141" spans="1:4" x14ac:dyDescent="0.35">
      <c r="A6141" s="3">
        <v>42565</v>
      </c>
      <c r="B6141" s="2">
        <v>1.53</v>
      </c>
      <c r="C6141" s="2">
        <v>2.25</v>
      </c>
      <c r="D6141">
        <f t="shared" si="99"/>
        <v>2016</v>
      </c>
    </row>
    <row r="6142" spans="1:4" x14ac:dyDescent="0.35">
      <c r="A6142" s="3">
        <v>42566</v>
      </c>
      <c r="B6142" s="2">
        <v>1.6</v>
      </c>
      <c r="C6142" s="2">
        <v>2.2999999999999998</v>
      </c>
      <c r="D6142">
        <f t="shared" si="99"/>
        <v>2016</v>
      </c>
    </row>
    <row r="6143" spans="1:4" x14ac:dyDescent="0.35">
      <c r="A6143" s="3">
        <v>42569</v>
      </c>
      <c r="B6143" s="2">
        <v>1.59</v>
      </c>
      <c r="C6143" s="2">
        <v>2.2999999999999998</v>
      </c>
      <c r="D6143">
        <f t="shared" si="99"/>
        <v>2016</v>
      </c>
    </row>
    <row r="6144" spans="1:4" x14ac:dyDescent="0.35">
      <c r="A6144" s="3">
        <v>42570</v>
      </c>
      <c r="B6144" s="2">
        <v>1.56</v>
      </c>
      <c r="C6144" s="2">
        <v>2.27</v>
      </c>
      <c r="D6144">
        <f t="shared" si="99"/>
        <v>2016</v>
      </c>
    </row>
    <row r="6145" spans="1:4" x14ac:dyDescent="0.35">
      <c r="A6145" s="3">
        <v>42571</v>
      </c>
      <c r="B6145" s="2">
        <v>1.59</v>
      </c>
      <c r="C6145" s="2">
        <v>2.2999999999999998</v>
      </c>
      <c r="D6145">
        <f t="shared" si="99"/>
        <v>2016</v>
      </c>
    </row>
    <row r="6146" spans="1:4" x14ac:dyDescent="0.35">
      <c r="A6146" s="3">
        <v>42572</v>
      </c>
      <c r="B6146" s="2">
        <v>1.57</v>
      </c>
      <c r="C6146" s="2">
        <v>2.29</v>
      </c>
      <c r="D6146">
        <f t="shared" si="99"/>
        <v>2016</v>
      </c>
    </row>
    <row r="6147" spans="1:4" x14ac:dyDescent="0.35">
      <c r="A6147" s="3">
        <v>42573</v>
      </c>
      <c r="B6147" s="2">
        <v>1.57</v>
      </c>
      <c r="C6147" s="2">
        <v>2.29</v>
      </c>
      <c r="D6147">
        <f t="shared" si="99"/>
        <v>2016</v>
      </c>
    </row>
    <row r="6148" spans="1:4" x14ac:dyDescent="0.35">
      <c r="A6148" s="3">
        <v>42576</v>
      </c>
      <c r="B6148" s="2">
        <v>1.58</v>
      </c>
      <c r="C6148" s="2">
        <v>2.29</v>
      </c>
      <c r="D6148">
        <f t="shared" ref="D6148:D6211" si="100">YEAR(A6148)</f>
        <v>2016</v>
      </c>
    </row>
    <row r="6149" spans="1:4" x14ac:dyDescent="0.35">
      <c r="A6149" s="3">
        <v>42577</v>
      </c>
      <c r="B6149" s="2">
        <v>1.57</v>
      </c>
      <c r="C6149" s="2">
        <v>2.2799999999999998</v>
      </c>
      <c r="D6149">
        <f t="shared" si="100"/>
        <v>2016</v>
      </c>
    </row>
    <row r="6150" spans="1:4" x14ac:dyDescent="0.35">
      <c r="A6150" s="3">
        <v>42578</v>
      </c>
      <c r="B6150" s="2">
        <v>1.52</v>
      </c>
      <c r="C6150" s="2">
        <v>2.23</v>
      </c>
      <c r="D6150">
        <f t="shared" si="100"/>
        <v>2016</v>
      </c>
    </row>
    <row r="6151" spans="1:4" x14ac:dyDescent="0.35">
      <c r="A6151" s="3">
        <v>42579</v>
      </c>
      <c r="B6151" s="2">
        <v>1.52</v>
      </c>
      <c r="C6151" s="2">
        <v>2.23</v>
      </c>
      <c r="D6151">
        <f t="shared" si="100"/>
        <v>2016</v>
      </c>
    </row>
    <row r="6152" spans="1:4" x14ac:dyDescent="0.35">
      <c r="A6152" s="3">
        <v>42580</v>
      </c>
      <c r="B6152" s="2">
        <v>1.46</v>
      </c>
      <c r="C6152" s="2">
        <v>2.1800000000000002</v>
      </c>
      <c r="D6152">
        <f t="shared" si="100"/>
        <v>2016</v>
      </c>
    </row>
    <row r="6153" spans="1:4" x14ac:dyDescent="0.35">
      <c r="A6153" s="3">
        <v>42583</v>
      </c>
      <c r="B6153" s="2">
        <v>1.51</v>
      </c>
      <c r="C6153" s="2">
        <v>2.2400000000000002</v>
      </c>
      <c r="D6153">
        <f t="shared" si="100"/>
        <v>2016</v>
      </c>
    </row>
    <row r="6154" spans="1:4" x14ac:dyDescent="0.35">
      <c r="A6154" s="3">
        <v>42584</v>
      </c>
      <c r="B6154" s="2">
        <v>1.55</v>
      </c>
      <c r="C6154" s="2">
        <v>2.29</v>
      </c>
      <c r="D6154">
        <f t="shared" si="100"/>
        <v>2016</v>
      </c>
    </row>
    <row r="6155" spans="1:4" x14ac:dyDescent="0.35">
      <c r="A6155" s="3">
        <v>42585</v>
      </c>
      <c r="B6155" s="2">
        <v>1.55</v>
      </c>
      <c r="C6155" s="2">
        <v>2.29</v>
      </c>
      <c r="D6155">
        <f t="shared" si="100"/>
        <v>2016</v>
      </c>
    </row>
    <row r="6156" spans="1:4" x14ac:dyDescent="0.35">
      <c r="A6156" s="3">
        <v>42586</v>
      </c>
      <c r="B6156" s="2">
        <v>1.51</v>
      </c>
      <c r="C6156" s="2">
        <v>2.25</v>
      </c>
      <c r="D6156">
        <f t="shared" si="100"/>
        <v>2016</v>
      </c>
    </row>
    <row r="6157" spans="1:4" x14ac:dyDescent="0.35">
      <c r="A6157" s="3">
        <v>42587</v>
      </c>
      <c r="B6157" s="2">
        <v>1.59</v>
      </c>
      <c r="C6157" s="2">
        <v>2.3199999999999998</v>
      </c>
      <c r="D6157">
        <f t="shared" si="100"/>
        <v>2016</v>
      </c>
    </row>
    <row r="6158" spans="1:4" x14ac:dyDescent="0.35">
      <c r="A6158" s="3">
        <v>42590</v>
      </c>
      <c r="B6158" s="2">
        <v>1.59</v>
      </c>
      <c r="C6158" s="2">
        <v>2.2999999999999998</v>
      </c>
      <c r="D6158">
        <f t="shared" si="100"/>
        <v>2016</v>
      </c>
    </row>
    <row r="6159" spans="1:4" x14ac:dyDescent="0.35">
      <c r="A6159" s="3">
        <v>42591</v>
      </c>
      <c r="B6159" s="2">
        <v>1.55</v>
      </c>
      <c r="C6159" s="2">
        <v>2.25</v>
      </c>
      <c r="D6159">
        <f t="shared" si="100"/>
        <v>2016</v>
      </c>
    </row>
    <row r="6160" spans="1:4" x14ac:dyDescent="0.35">
      <c r="A6160" s="3">
        <v>42592</v>
      </c>
      <c r="B6160" s="2">
        <v>1.5</v>
      </c>
      <c r="C6160" s="2">
        <v>2.23</v>
      </c>
      <c r="D6160">
        <f t="shared" si="100"/>
        <v>2016</v>
      </c>
    </row>
    <row r="6161" spans="1:4" x14ac:dyDescent="0.35">
      <c r="A6161" s="3">
        <v>42593</v>
      </c>
      <c r="B6161" s="2">
        <v>1.57</v>
      </c>
      <c r="C6161" s="2">
        <v>2.2799999999999998</v>
      </c>
      <c r="D6161">
        <f t="shared" si="100"/>
        <v>2016</v>
      </c>
    </row>
    <row r="6162" spans="1:4" x14ac:dyDescent="0.35">
      <c r="A6162" s="3">
        <v>42594</v>
      </c>
      <c r="B6162" s="2">
        <v>1.51</v>
      </c>
      <c r="C6162" s="2">
        <v>2.23</v>
      </c>
      <c r="D6162">
        <f t="shared" si="100"/>
        <v>2016</v>
      </c>
    </row>
    <row r="6163" spans="1:4" x14ac:dyDescent="0.35">
      <c r="A6163" s="3">
        <v>42597</v>
      </c>
      <c r="B6163" s="2">
        <v>1.55</v>
      </c>
      <c r="C6163" s="2">
        <v>2.27</v>
      </c>
      <c r="D6163">
        <f t="shared" si="100"/>
        <v>2016</v>
      </c>
    </row>
    <row r="6164" spans="1:4" x14ac:dyDescent="0.35">
      <c r="A6164" s="3">
        <v>42598</v>
      </c>
      <c r="B6164" s="2">
        <v>1.57</v>
      </c>
      <c r="C6164" s="2">
        <v>2.29</v>
      </c>
      <c r="D6164">
        <f t="shared" si="100"/>
        <v>2016</v>
      </c>
    </row>
    <row r="6165" spans="1:4" x14ac:dyDescent="0.35">
      <c r="A6165" s="3">
        <v>42599</v>
      </c>
      <c r="B6165" s="2">
        <v>1.56</v>
      </c>
      <c r="C6165" s="2">
        <v>2.27</v>
      </c>
      <c r="D6165">
        <f t="shared" si="100"/>
        <v>2016</v>
      </c>
    </row>
    <row r="6166" spans="1:4" x14ac:dyDescent="0.35">
      <c r="A6166" s="3">
        <v>42600</v>
      </c>
      <c r="B6166" s="2">
        <v>1.53</v>
      </c>
      <c r="C6166" s="2">
        <v>2.2599999999999998</v>
      </c>
      <c r="D6166">
        <f t="shared" si="100"/>
        <v>2016</v>
      </c>
    </row>
    <row r="6167" spans="1:4" x14ac:dyDescent="0.35">
      <c r="A6167" s="3">
        <v>42601</v>
      </c>
      <c r="B6167" s="2">
        <v>1.58</v>
      </c>
      <c r="C6167" s="2">
        <v>2.29</v>
      </c>
      <c r="D6167">
        <f t="shared" si="100"/>
        <v>2016</v>
      </c>
    </row>
    <row r="6168" spans="1:4" x14ac:dyDescent="0.35">
      <c r="A6168" s="3">
        <v>42604</v>
      </c>
      <c r="B6168" s="2">
        <v>1.55</v>
      </c>
      <c r="C6168" s="2">
        <v>2.2400000000000002</v>
      </c>
      <c r="D6168">
        <f t="shared" si="100"/>
        <v>2016</v>
      </c>
    </row>
    <row r="6169" spans="1:4" x14ac:dyDescent="0.35">
      <c r="A6169" s="3">
        <v>42605</v>
      </c>
      <c r="B6169" s="2">
        <v>1.55</v>
      </c>
      <c r="C6169" s="2">
        <v>2.2400000000000002</v>
      </c>
      <c r="D6169">
        <f t="shared" si="100"/>
        <v>2016</v>
      </c>
    </row>
    <row r="6170" spans="1:4" x14ac:dyDescent="0.35">
      <c r="A6170" s="3">
        <v>42606</v>
      </c>
      <c r="B6170" s="2">
        <v>1.56</v>
      </c>
      <c r="C6170" s="2">
        <v>2.2400000000000002</v>
      </c>
      <c r="D6170">
        <f t="shared" si="100"/>
        <v>2016</v>
      </c>
    </row>
    <row r="6171" spans="1:4" x14ac:dyDescent="0.35">
      <c r="A6171" s="3">
        <v>42607</v>
      </c>
      <c r="B6171" s="2">
        <v>1.58</v>
      </c>
      <c r="C6171" s="2">
        <v>2.27</v>
      </c>
      <c r="D6171">
        <f t="shared" si="100"/>
        <v>2016</v>
      </c>
    </row>
    <row r="6172" spans="1:4" x14ac:dyDescent="0.35">
      <c r="A6172" s="3">
        <v>42608</v>
      </c>
      <c r="B6172" s="2">
        <v>1.62</v>
      </c>
      <c r="C6172" s="2">
        <v>2.29</v>
      </c>
      <c r="D6172">
        <f t="shared" si="100"/>
        <v>2016</v>
      </c>
    </row>
    <row r="6173" spans="1:4" x14ac:dyDescent="0.35">
      <c r="A6173" s="3">
        <v>42611</v>
      </c>
      <c r="B6173" s="2">
        <v>1.57</v>
      </c>
      <c r="C6173" s="2">
        <v>2.2200000000000002</v>
      </c>
      <c r="D6173">
        <f t="shared" si="100"/>
        <v>2016</v>
      </c>
    </row>
    <row r="6174" spans="1:4" x14ac:dyDescent="0.35">
      <c r="A6174" s="3">
        <v>42612</v>
      </c>
      <c r="B6174" s="2">
        <v>1.57</v>
      </c>
      <c r="C6174" s="2">
        <v>2.23</v>
      </c>
      <c r="D6174">
        <f t="shared" si="100"/>
        <v>2016</v>
      </c>
    </row>
    <row r="6175" spans="1:4" x14ac:dyDescent="0.35">
      <c r="A6175" s="3">
        <v>42613</v>
      </c>
      <c r="B6175" s="2">
        <v>1.58</v>
      </c>
      <c r="C6175" s="2">
        <v>2.23</v>
      </c>
      <c r="D6175">
        <f t="shared" si="100"/>
        <v>2016</v>
      </c>
    </row>
    <row r="6176" spans="1:4" x14ac:dyDescent="0.35">
      <c r="A6176" s="3">
        <v>42614</v>
      </c>
      <c r="B6176" s="2">
        <v>1.57</v>
      </c>
      <c r="C6176" s="2">
        <v>2.23</v>
      </c>
      <c r="D6176">
        <f t="shared" si="100"/>
        <v>2016</v>
      </c>
    </row>
    <row r="6177" spans="1:4" x14ac:dyDescent="0.35">
      <c r="A6177" s="3">
        <v>42615</v>
      </c>
      <c r="B6177" s="2">
        <v>1.6</v>
      </c>
      <c r="C6177" s="2">
        <v>2.2799999999999998</v>
      </c>
      <c r="D6177">
        <f t="shared" si="100"/>
        <v>2016</v>
      </c>
    </row>
    <row r="6178" spans="1:4" x14ac:dyDescent="0.35">
      <c r="A6178" s="3">
        <v>42618</v>
      </c>
      <c r="B6178" s="2" t="s">
        <v>9</v>
      </c>
      <c r="C6178" s="2" t="s">
        <v>9</v>
      </c>
      <c r="D6178">
        <f t="shared" si="100"/>
        <v>2016</v>
      </c>
    </row>
    <row r="6179" spans="1:4" x14ac:dyDescent="0.35">
      <c r="A6179" s="3">
        <v>42619</v>
      </c>
      <c r="B6179" s="2">
        <v>1.55</v>
      </c>
      <c r="C6179" s="2">
        <v>2.2400000000000002</v>
      </c>
      <c r="D6179">
        <f t="shared" si="100"/>
        <v>2016</v>
      </c>
    </row>
    <row r="6180" spans="1:4" x14ac:dyDescent="0.35">
      <c r="A6180" s="3">
        <v>42620</v>
      </c>
      <c r="B6180" s="2">
        <v>1.54</v>
      </c>
      <c r="C6180" s="2">
        <v>2.23</v>
      </c>
      <c r="D6180">
        <f t="shared" si="100"/>
        <v>2016</v>
      </c>
    </row>
    <row r="6181" spans="1:4" x14ac:dyDescent="0.35">
      <c r="A6181" s="3">
        <v>42621</v>
      </c>
      <c r="B6181" s="2">
        <v>1.61</v>
      </c>
      <c r="C6181" s="2">
        <v>2.3199999999999998</v>
      </c>
      <c r="D6181">
        <f t="shared" si="100"/>
        <v>2016</v>
      </c>
    </row>
    <row r="6182" spans="1:4" x14ac:dyDescent="0.35">
      <c r="A6182" s="3">
        <v>42622</v>
      </c>
      <c r="B6182" s="2">
        <v>1.67</v>
      </c>
      <c r="C6182" s="2">
        <v>2.39</v>
      </c>
      <c r="D6182">
        <f t="shared" si="100"/>
        <v>2016</v>
      </c>
    </row>
    <row r="6183" spans="1:4" x14ac:dyDescent="0.35">
      <c r="A6183" s="3">
        <v>42625</v>
      </c>
      <c r="B6183" s="2">
        <v>1.68</v>
      </c>
      <c r="C6183" s="2">
        <v>2.4</v>
      </c>
      <c r="D6183">
        <f t="shared" si="100"/>
        <v>2016</v>
      </c>
    </row>
    <row r="6184" spans="1:4" x14ac:dyDescent="0.35">
      <c r="A6184" s="3">
        <v>42626</v>
      </c>
      <c r="B6184" s="2">
        <v>1.73</v>
      </c>
      <c r="C6184" s="2">
        <v>2.4700000000000002</v>
      </c>
      <c r="D6184">
        <f t="shared" si="100"/>
        <v>2016</v>
      </c>
    </row>
    <row r="6185" spans="1:4" x14ac:dyDescent="0.35">
      <c r="A6185" s="3">
        <v>42627</v>
      </c>
      <c r="B6185" s="2">
        <v>1.7</v>
      </c>
      <c r="C6185" s="2">
        <v>2.44</v>
      </c>
      <c r="D6185">
        <f t="shared" si="100"/>
        <v>2016</v>
      </c>
    </row>
    <row r="6186" spans="1:4" x14ac:dyDescent="0.35">
      <c r="A6186" s="3">
        <v>42628</v>
      </c>
      <c r="B6186" s="2">
        <v>1.71</v>
      </c>
      <c r="C6186" s="2">
        <v>2.48</v>
      </c>
      <c r="D6186">
        <f t="shared" si="100"/>
        <v>2016</v>
      </c>
    </row>
    <row r="6187" spans="1:4" x14ac:dyDescent="0.35">
      <c r="A6187" s="3">
        <v>42629</v>
      </c>
      <c r="B6187" s="2">
        <v>1.7</v>
      </c>
      <c r="C6187" s="2">
        <v>2.44</v>
      </c>
      <c r="D6187">
        <f t="shared" si="100"/>
        <v>2016</v>
      </c>
    </row>
    <row r="6188" spans="1:4" x14ac:dyDescent="0.35">
      <c r="A6188" s="3">
        <v>42632</v>
      </c>
      <c r="B6188" s="2">
        <v>1.7</v>
      </c>
      <c r="C6188" s="2">
        <v>2.4500000000000002</v>
      </c>
      <c r="D6188">
        <f t="shared" si="100"/>
        <v>2016</v>
      </c>
    </row>
    <row r="6189" spans="1:4" x14ac:dyDescent="0.35">
      <c r="A6189" s="3">
        <v>42633</v>
      </c>
      <c r="B6189" s="2">
        <v>1.69</v>
      </c>
      <c r="C6189" s="2">
        <v>2.4300000000000002</v>
      </c>
      <c r="D6189">
        <f t="shared" si="100"/>
        <v>2016</v>
      </c>
    </row>
    <row r="6190" spans="1:4" x14ac:dyDescent="0.35">
      <c r="A6190" s="3">
        <v>42634</v>
      </c>
      <c r="B6190" s="2">
        <v>1.66</v>
      </c>
      <c r="C6190" s="2">
        <v>2.39</v>
      </c>
      <c r="D6190">
        <f t="shared" si="100"/>
        <v>2016</v>
      </c>
    </row>
    <row r="6191" spans="1:4" x14ac:dyDescent="0.35">
      <c r="A6191" s="3">
        <v>42635</v>
      </c>
      <c r="B6191" s="2">
        <v>1.63</v>
      </c>
      <c r="C6191" s="2">
        <v>2.34</v>
      </c>
      <c r="D6191">
        <f t="shared" si="100"/>
        <v>2016</v>
      </c>
    </row>
    <row r="6192" spans="1:4" x14ac:dyDescent="0.35">
      <c r="A6192" s="3">
        <v>42636</v>
      </c>
      <c r="B6192" s="2">
        <v>1.62</v>
      </c>
      <c r="C6192" s="2">
        <v>2.34</v>
      </c>
      <c r="D6192">
        <f t="shared" si="100"/>
        <v>2016</v>
      </c>
    </row>
    <row r="6193" spans="1:4" x14ac:dyDescent="0.35">
      <c r="A6193" s="3">
        <v>42639</v>
      </c>
      <c r="B6193" s="2">
        <v>1.59</v>
      </c>
      <c r="C6193" s="2">
        <v>2.3199999999999998</v>
      </c>
      <c r="D6193">
        <f t="shared" si="100"/>
        <v>2016</v>
      </c>
    </row>
    <row r="6194" spans="1:4" x14ac:dyDescent="0.35">
      <c r="A6194" s="3">
        <v>42640</v>
      </c>
      <c r="B6194" s="2">
        <v>1.56</v>
      </c>
      <c r="C6194" s="2">
        <v>2.2799999999999998</v>
      </c>
      <c r="D6194">
        <f t="shared" si="100"/>
        <v>2016</v>
      </c>
    </row>
    <row r="6195" spans="1:4" x14ac:dyDescent="0.35">
      <c r="A6195" s="3">
        <v>42641</v>
      </c>
      <c r="B6195" s="2">
        <v>1.57</v>
      </c>
      <c r="C6195" s="2">
        <v>2.29</v>
      </c>
      <c r="D6195">
        <f t="shared" si="100"/>
        <v>2016</v>
      </c>
    </row>
    <row r="6196" spans="1:4" x14ac:dyDescent="0.35">
      <c r="A6196" s="3">
        <v>42642</v>
      </c>
      <c r="B6196" s="2">
        <v>1.56</v>
      </c>
      <c r="C6196" s="2">
        <v>2.2799999999999998</v>
      </c>
      <c r="D6196">
        <f t="shared" si="100"/>
        <v>2016</v>
      </c>
    </row>
    <row r="6197" spans="1:4" x14ac:dyDescent="0.35">
      <c r="A6197" s="3">
        <v>42643</v>
      </c>
      <c r="B6197" s="2">
        <v>1.6</v>
      </c>
      <c r="C6197" s="2">
        <v>2.3199999999999998</v>
      </c>
      <c r="D6197">
        <f t="shared" si="100"/>
        <v>2016</v>
      </c>
    </row>
    <row r="6198" spans="1:4" x14ac:dyDescent="0.35">
      <c r="A6198" s="3">
        <v>42646</v>
      </c>
      <c r="B6198" s="2">
        <v>1.63</v>
      </c>
      <c r="C6198" s="2">
        <v>2.34</v>
      </c>
      <c r="D6198">
        <f t="shared" si="100"/>
        <v>2016</v>
      </c>
    </row>
    <row r="6199" spans="1:4" x14ac:dyDescent="0.35">
      <c r="A6199" s="3">
        <v>42647</v>
      </c>
      <c r="B6199" s="2">
        <v>1.69</v>
      </c>
      <c r="C6199" s="2">
        <v>2.4</v>
      </c>
      <c r="D6199">
        <f t="shared" si="100"/>
        <v>2016</v>
      </c>
    </row>
    <row r="6200" spans="1:4" x14ac:dyDescent="0.35">
      <c r="A6200" s="3">
        <v>42648</v>
      </c>
      <c r="B6200" s="2">
        <v>1.72</v>
      </c>
      <c r="C6200" s="2">
        <v>2.44</v>
      </c>
      <c r="D6200">
        <f t="shared" si="100"/>
        <v>2016</v>
      </c>
    </row>
    <row r="6201" spans="1:4" x14ac:dyDescent="0.35">
      <c r="A6201" s="3">
        <v>42649</v>
      </c>
      <c r="B6201" s="2">
        <v>1.75</v>
      </c>
      <c r="C6201" s="2">
        <v>2.46</v>
      </c>
      <c r="D6201">
        <f t="shared" si="100"/>
        <v>2016</v>
      </c>
    </row>
    <row r="6202" spans="1:4" x14ac:dyDescent="0.35">
      <c r="A6202" s="3">
        <v>42650</v>
      </c>
      <c r="B6202" s="2">
        <v>1.73</v>
      </c>
      <c r="C6202" s="2">
        <v>2.46</v>
      </c>
      <c r="D6202">
        <f t="shared" si="100"/>
        <v>2016</v>
      </c>
    </row>
    <row r="6203" spans="1:4" x14ac:dyDescent="0.35">
      <c r="A6203" s="3">
        <v>42653</v>
      </c>
      <c r="B6203" s="2" t="s">
        <v>9</v>
      </c>
      <c r="C6203" s="2" t="s">
        <v>9</v>
      </c>
      <c r="D6203">
        <f t="shared" si="100"/>
        <v>2016</v>
      </c>
    </row>
    <row r="6204" spans="1:4" x14ac:dyDescent="0.35">
      <c r="A6204" s="3">
        <v>42654</v>
      </c>
      <c r="B6204" s="2">
        <v>1.77</v>
      </c>
      <c r="C6204" s="2">
        <v>2.5</v>
      </c>
      <c r="D6204">
        <f t="shared" si="100"/>
        <v>2016</v>
      </c>
    </row>
    <row r="6205" spans="1:4" x14ac:dyDescent="0.35">
      <c r="A6205" s="3">
        <v>42655</v>
      </c>
      <c r="B6205" s="2">
        <v>1.79</v>
      </c>
      <c r="C6205" s="2">
        <v>2.5099999999999998</v>
      </c>
      <c r="D6205">
        <f t="shared" si="100"/>
        <v>2016</v>
      </c>
    </row>
    <row r="6206" spans="1:4" x14ac:dyDescent="0.35">
      <c r="A6206" s="3">
        <v>42656</v>
      </c>
      <c r="B6206" s="2">
        <v>1.75</v>
      </c>
      <c r="C6206" s="2">
        <v>2.48</v>
      </c>
      <c r="D6206">
        <f t="shared" si="100"/>
        <v>2016</v>
      </c>
    </row>
    <row r="6207" spans="1:4" x14ac:dyDescent="0.35">
      <c r="A6207" s="3">
        <v>42657</v>
      </c>
      <c r="B6207" s="2">
        <v>1.8</v>
      </c>
      <c r="C6207" s="2">
        <v>2.5499999999999998</v>
      </c>
      <c r="D6207">
        <f t="shared" si="100"/>
        <v>2016</v>
      </c>
    </row>
    <row r="6208" spans="1:4" x14ac:dyDescent="0.35">
      <c r="A6208" s="3">
        <v>42660</v>
      </c>
      <c r="B6208" s="2">
        <v>1.77</v>
      </c>
      <c r="C6208" s="2">
        <v>2.52</v>
      </c>
      <c r="D6208">
        <f t="shared" si="100"/>
        <v>2016</v>
      </c>
    </row>
    <row r="6209" spans="1:4" x14ac:dyDescent="0.35">
      <c r="A6209" s="3">
        <v>42661</v>
      </c>
      <c r="B6209" s="2">
        <v>1.75</v>
      </c>
      <c r="C6209" s="2">
        <v>2.5099999999999998</v>
      </c>
      <c r="D6209">
        <f t="shared" si="100"/>
        <v>2016</v>
      </c>
    </row>
    <row r="6210" spans="1:4" x14ac:dyDescent="0.35">
      <c r="A6210" s="3">
        <v>42662</v>
      </c>
      <c r="B6210" s="2">
        <v>1.76</v>
      </c>
      <c r="C6210" s="2">
        <v>2.5099999999999998</v>
      </c>
      <c r="D6210">
        <f t="shared" si="100"/>
        <v>2016</v>
      </c>
    </row>
    <row r="6211" spans="1:4" x14ac:dyDescent="0.35">
      <c r="A6211" s="3">
        <v>42663</v>
      </c>
      <c r="B6211" s="2">
        <v>1.76</v>
      </c>
      <c r="C6211" s="2">
        <v>2.5</v>
      </c>
      <c r="D6211">
        <f t="shared" si="100"/>
        <v>2016</v>
      </c>
    </row>
    <row r="6212" spans="1:4" x14ac:dyDescent="0.35">
      <c r="A6212" s="3">
        <v>42664</v>
      </c>
      <c r="B6212" s="2">
        <v>1.74</v>
      </c>
      <c r="C6212" s="2">
        <v>2.48</v>
      </c>
      <c r="D6212">
        <f t="shared" ref="D6212:D6275" si="101">YEAR(A6212)</f>
        <v>2016</v>
      </c>
    </row>
    <row r="6213" spans="1:4" x14ac:dyDescent="0.35">
      <c r="A6213" s="3">
        <v>42667</v>
      </c>
      <c r="B6213" s="2">
        <v>1.77</v>
      </c>
      <c r="C6213" s="2">
        <v>2.52</v>
      </c>
      <c r="D6213">
        <f t="shared" si="101"/>
        <v>2016</v>
      </c>
    </row>
    <row r="6214" spans="1:4" x14ac:dyDescent="0.35">
      <c r="A6214" s="3">
        <v>42668</v>
      </c>
      <c r="B6214" s="2">
        <v>1.77</v>
      </c>
      <c r="C6214" s="2">
        <v>2.5</v>
      </c>
      <c r="D6214">
        <f t="shared" si="101"/>
        <v>2016</v>
      </c>
    </row>
    <row r="6215" spans="1:4" x14ac:dyDescent="0.35">
      <c r="A6215" s="3">
        <v>42669</v>
      </c>
      <c r="B6215" s="2">
        <v>1.79</v>
      </c>
      <c r="C6215" s="2">
        <v>2.5299999999999998</v>
      </c>
      <c r="D6215">
        <f t="shared" si="101"/>
        <v>2016</v>
      </c>
    </row>
    <row r="6216" spans="1:4" x14ac:dyDescent="0.35">
      <c r="A6216" s="3">
        <v>42670</v>
      </c>
      <c r="B6216" s="2">
        <v>1.85</v>
      </c>
      <c r="C6216" s="2">
        <v>2.6</v>
      </c>
      <c r="D6216">
        <f t="shared" si="101"/>
        <v>2016</v>
      </c>
    </row>
    <row r="6217" spans="1:4" x14ac:dyDescent="0.35">
      <c r="A6217" s="3">
        <v>42671</v>
      </c>
      <c r="B6217" s="2">
        <v>1.86</v>
      </c>
      <c r="C6217" s="2">
        <v>2.62</v>
      </c>
      <c r="D6217">
        <f t="shared" si="101"/>
        <v>2016</v>
      </c>
    </row>
    <row r="6218" spans="1:4" x14ac:dyDescent="0.35">
      <c r="A6218" s="3">
        <v>42674</v>
      </c>
      <c r="B6218" s="2">
        <v>1.84</v>
      </c>
      <c r="C6218" s="2">
        <v>2.58</v>
      </c>
      <c r="D6218">
        <f t="shared" si="101"/>
        <v>2016</v>
      </c>
    </row>
    <row r="6219" spans="1:4" x14ac:dyDescent="0.35">
      <c r="A6219" s="3">
        <v>42675</v>
      </c>
      <c r="B6219" s="2">
        <v>1.83</v>
      </c>
      <c r="C6219" s="2">
        <v>2.58</v>
      </c>
      <c r="D6219">
        <f t="shared" si="101"/>
        <v>2016</v>
      </c>
    </row>
    <row r="6220" spans="1:4" x14ac:dyDescent="0.35">
      <c r="A6220" s="3">
        <v>42676</v>
      </c>
      <c r="B6220" s="2">
        <v>1.81</v>
      </c>
      <c r="C6220" s="2">
        <v>2.56</v>
      </c>
      <c r="D6220">
        <f t="shared" si="101"/>
        <v>2016</v>
      </c>
    </row>
    <row r="6221" spans="1:4" x14ac:dyDescent="0.35">
      <c r="A6221" s="3">
        <v>42677</v>
      </c>
      <c r="B6221" s="2">
        <v>1.82</v>
      </c>
      <c r="C6221" s="2">
        <v>2.6</v>
      </c>
      <c r="D6221">
        <f t="shared" si="101"/>
        <v>2016</v>
      </c>
    </row>
    <row r="6222" spans="1:4" x14ac:dyDescent="0.35">
      <c r="A6222" s="3">
        <v>42678</v>
      </c>
      <c r="B6222" s="2">
        <v>1.79</v>
      </c>
      <c r="C6222" s="2">
        <v>2.56</v>
      </c>
      <c r="D6222">
        <f t="shared" si="101"/>
        <v>2016</v>
      </c>
    </row>
    <row r="6223" spans="1:4" x14ac:dyDescent="0.35">
      <c r="A6223" s="3">
        <v>42681</v>
      </c>
      <c r="B6223" s="2">
        <v>1.83</v>
      </c>
      <c r="C6223" s="2">
        <v>2.6</v>
      </c>
      <c r="D6223">
        <f t="shared" si="101"/>
        <v>2016</v>
      </c>
    </row>
    <row r="6224" spans="1:4" x14ac:dyDescent="0.35">
      <c r="A6224" s="3">
        <v>42682</v>
      </c>
      <c r="B6224" s="2">
        <v>1.88</v>
      </c>
      <c r="C6224" s="2">
        <v>2.63</v>
      </c>
      <c r="D6224">
        <f t="shared" si="101"/>
        <v>2016</v>
      </c>
    </row>
    <row r="6225" spans="1:4" x14ac:dyDescent="0.35">
      <c r="A6225" s="3">
        <v>42683</v>
      </c>
      <c r="B6225" s="2">
        <v>2.0699999999999998</v>
      </c>
      <c r="C6225" s="2">
        <v>2.88</v>
      </c>
      <c r="D6225">
        <f t="shared" si="101"/>
        <v>2016</v>
      </c>
    </row>
    <row r="6226" spans="1:4" x14ac:dyDescent="0.35">
      <c r="A6226" s="3">
        <v>42684</v>
      </c>
      <c r="B6226" s="2">
        <v>2.15</v>
      </c>
      <c r="C6226" s="2">
        <v>2.94</v>
      </c>
      <c r="D6226">
        <f t="shared" si="101"/>
        <v>2016</v>
      </c>
    </row>
    <row r="6227" spans="1:4" x14ac:dyDescent="0.35">
      <c r="A6227" s="3">
        <v>42685</v>
      </c>
      <c r="B6227" s="2" t="s">
        <v>9</v>
      </c>
      <c r="C6227" s="2" t="s">
        <v>9</v>
      </c>
      <c r="D6227">
        <f t="shared" si="101"/>
        <v>2016</v>
      </c>
    </row>
    <row r="6228" spans="1:4" x14ac:dyDescent="0.35">
      <c r="A6228" s="3">
        <v>42688</v>
      </c>
      <c r="B6228" s="2">
        <v>2.23</v>
      </c>
      <c r="C6228" s="2">
        <v>2.99</v>
      </c>
      <c r="D6228">
        <f t="shared" si="101"/>
        <v>2016</v>
      </c>
    </row>
    <row r="6229" spans="1:4" x14ac:dyDescent="0.35">
      <c r="A6229" s="3">
        <v>42689</v>
      </c>
      <c r="B6229" s="2">
        <v>2.23</v>
      </c>
      <c r="C6229" s="2">
        <v>2.97</v>
      </c>
      <c r="D6229">
        <f t="shared" si="101"/>
        <v>2016</v>
      </c>
    </row>
    <row r="6230" spans="1:4" x14ac:dyDescent="0.35">
      <c r="A6230" s="3">
        <v>42690</v>
      </c>
      <c r="B6230" s="2">
        <v>2.2200000000000002</v>
      </c>
      <c r="C6230" s="2">
        <v>2.92</v>
      </c>
      <c r="D6230">
        <f t="shared" si="101"/>
        <v>2016</v>
      </c>
    </row>
    <row r="6231" spans="1:4" x14ac:dyDescent="0.35">
      <c r="A6231" s="3">
        <v>42691</v>
      </c>
      <c r="B6231" s="2">
        <v>2.29</v>
      </c>
      <c r="C6231" s="2">
        <v>3.01</v>
      </c>
      <c r="D6231">
        <f t="shared" si="101"/>
        <v>2016</v>
      </c>
    </row>
    <row r="6232" spans="1:4" x14ac:dyDescent="0.35">
      <c r="A6232" s="3">
        <v>42692</v>
      </c>
      <c r="B6232" s="2">
        <v>2.34</v>
      </c>
      <c r="C6232" s="2">
        <v>3.01</v>
      </c>
      <c r="D6232">
        <f t="shared" si="101"/>
        <v>2016</v>
      </c>
    </row>
    <row r="6233" spans="1:4" x14ac:dyDescent="0.35">
      <c r="A6233" s="3">
        <v>42695</v>
      </c>
      <c r="B6233" s="2">
        <v>2.33</v>
      </c>
      <c r="C6233" s="2">
        <v>3</v>
      </c>
      <c r="D6233">
        <f t="shared" si="101"/>
        <v>2016</v>
      </c>
    </row>
    <row r="6234" spans="1:4" x14ac:dyDescent="0.35">
      <c r="A6234" s="3">
        <v>42696</v>
      </c>
      <c r="B6234" s="2">
        <v>2.31</v>
      </c>
      <c r="C6234" s="2">
        <v>3</v>
      </c>
      <c r="D6234">
        <f t="shared" si="101"/>
        <v>2016</v>
      </c>
    </row>
    <row r="6235" spans="1:4" x14ac:dyDescent="0.35">
      <c r="A6235" s="3">
        <v>42697</v>
      </c>
      <c r="B6235" s="2">
        <v>2.36</v>
      </c>
      <c r="C6235" s="2">
        <v>3.02</v>
      </c>
      <c r="D6235">
        <f t="shared" si="101"/>
        <v>2016</v>
      </c>
    </row>
    <row r="6236" spans="1:4" x14ac:dyDescent="0.35">
      <c r="A6236" s="3">
        <v>42698</v>
      </c>
      <c r="B6236" s="2" t="s">
        <v>9</v>
      </c>
      <c r="C6236" s="2" t="s">
        <v>9</v>
      </c>
      <c r="D6236">
        <f t="shared" si="101"/>
        <v>2016</v>
      </c>
    </row>
    <row r="6237" spans="1:4" x14ac:dyDescent="0.35">
      <c r="A6237" s="3">
        <v>42699</v>
      </c>
      <c r="B6237" s="2">
        <v>2.36</v>
      </c>
      <c r="C6237" s="2">
        <v>3.01</v>
      </c>
      <c r="D6237">
        <f t="shared" si="101"/>
        <v>2016</v>
      </c>
    </row>
    <row r="6238" spans="1:4" x14ac:dyDescent="0.35">
      <c r="A6238" s="3">
        <v>42702</v>
      </c>
      <c r="B6238" s="2">
        <v>2.3199999999999998</v>
      </c>
      <c r="C6238" s="2">
        <v>2.99</v>
      </c>
      <c r="D6238">
        <f t="shared" si="101"/>
        <v>2016</v>
      </c>
    </row>
    <row r="6239" spans="1:4" x14ac:dyDescent="0.35">
      <c r="A6239" s="3">
        <v>42703</v>
      </c>
      <c r="B6239" s="2">
        <v>2.2999999999999998</v>
      </c>
      <c r="C6239" s="2">
        <v>2.95</v>
      </c>
      <c r="D6239">
        <f t="shared" si="101"/>
        <v>2016</v>
      </c>
    </row>
    <row r="6240" spans="1:4" x14ac:dyDescent="0.35">
      <c r="A6240" s="3">
        <v>42704</v>
      </c>
      <c r="B6240" s="2">
        <v>2.37</v>
      </c>
      <c r="C6240" s="2">
        <v>3.02</v>
      </c>
      <c r="D6240">
        <f t="shared" si="101"/>
        <v>2016</v>
      </c>
    </row>
    <row r="6241" spans="1:4" x14ac:dyDescent="0.35">
      <c r="A6241" s="3">
        <v>42705</v>
      </c>
      <c r="B6241" s="2">
        <v>2.4500000000000002</v>
      </c>
      <c r="C6241" s="2">
        <v>3.1</v>
      </c>
      <c r="D6241">
        <f t="shared" si="101"/>
        <v>2016</v>
      </c>
    </row>
    <row r="6242" spans="1:4" x14ac:dyDescent="0.35">
      <c r="A6242" s="3">
        <v>42706</v>
      </c>
      <c r="B6242" s="2">
        <v>2.4</v>
      </c>
      <c r="C6242" s="2">
        <v>3.08</v>
      </c>
      <c r="D6242">
        <f t="shared" si="101"/>
        <v>2016</v>
      </c>
    </row>
    <row r="6243" spans="1:4" x14ac:dyDescent="0.35">
      <c r="A6243" s="3">
        <v>42709</v>
      </c>
      <c r="B6243" s="2">
        <v>2.39</v>
      </c>
      <c r="C6243" s="2">
        <v>3.05</v>
      </c>
      <c r="D6243">
        <f t="shared" si="101"/>
        <v>2016</v>
      </c>
    </row>
    <row r="6244" spans="1:4" x14ac:dyDescent="0.35">
      <c r="A6244" s="3">
        <v>42710</v>
      </c>
      <c r="B6244" s="2">
        <v>2.39</v>
      </c>
      <c r="C6244" s="2">
        <v>3.08</v>
      </c>
      <c r="D6244">
        <f t="shared" si="101"/>
        <v>2016</v>
      </c>
    </row>
    <row r="6245" spans="1:4" x14ac:dyDescent="0.35">
      <c r="A6245" s="3">
        <v>42711</v>
      </c>
      <c r="B6245" s="2">
        <v>2.34</v>
      </c>
      <c r="C6245" s="2">
        <v>3.02</v>
      </c>
      <c r="D6245">
        <f t="shared" si="101"/>
        <v>2016</v>
      </c>
    </row>
    <row r="6246" spans="1:4" x14ac:dyDescent="0.35">
      <c r="A6246" s="3">
        <v>42712</v>
      </c>
      <c r="B6246" s="2">
        <v>2.4</v>
      </c>
      <c r="C6246" s="2">
        <v>3.1</v>
      </c>
      <c r="D6246">
        <f t="shared" si="101"/>
        <v>2016</v>
      </c>
    </row>
    <row r="6247" spans="1:4" x14ac:dyDescent="0.35">
      <c r="A6247" s="3">
        <v>42713</v>
      </c>
      <c r="B6247" s="2">
        <v>2.4700000000000002</v>
      </c>
      <c r="C6247" s="2">
        <v>3.16</v>
      </c>
      <c r="D6247">
        <f t="shared" si="101"/>
        <v>2016</v>
      </c>
    </row>
    <row r="6248" spans="1:4" x14ac:dyDescent="0.35">
      <c r="A6248" s="3">
        <v>42716</v>
      </c>
      <c r="B6248" s="2">
        <v>2.4900000000000002</v>
      </c>
      <c r="C6248" s="2">
        <v>3.16</v>
      </c>
      <c r="D6248">
        <f t="shared" si="101"/>
        <v>2016</v>
      </c>
    </row>
    <row r="6249" spans="1:4" x14ac:dyDescent="0.35">
      <c r="A6249" s="3">
        <v>42717</v>
      </c>
      <c r="B6249" s="2">
        <v>2.48</v>
      </c>
      <c r="C6249" s="2">
        <v>3.14</v>
      </c>
      <c r="D6249">
        <f t="shared" si="101"/>
        <v>2016</v>
      </c>
    </row>
    <row r="6250" spans="1:4" x14ac:dyDescent="0.35">
      <c r="A6250" s="3">
        <v>42718</v>
      </c>
      <c r="B6250" s="2">
        <v>2.54</v>
      </c>
      <c r="C6250" s="2">
        <v>3.14</v>
      </c>
      <c r="D6250">
        <f t="shared" si="101"/>
        <v>2016</v>
      </c>
    </row>
    <row r="6251" spans="1:4" x14ac:dyDescent="0.35">
      <c r="A6251" s="3">
        <v>42719</v>
      </c>
      <c r="B6251" s="2">
        <v>2.6</v>
      </c>
      <c r="C6251" s="2">
        <v>3.16</v>
      </c>
      <c r="D6251">
        <f t="shared" si="101"/>
        <v>2016</v>
      </c>
    </row>
    <row r="6252" spans="1:4" x14ac:dyDescent="0.35">
      <c r="A6252" s="3">
        <v>42720</v>
      </c>
      <c r="B6252" s="2">
        <v>2.6</v>
      </c>
      <c r="C6252" s="2">
        <v>3.19</v>
      </c>
      <c r="D6252">
        <f t="shared" si="101"/>
        <v>2016</v>
      </c>
    </row>
    <row r="6253" spans="1:4" x14ac:dyDescent="0.35">
      <c r="A6253" s="3">
        <v>42723</v>
      </c>
      <c r="B6253" s="2">
        <v>2.54</v>
      </c>
      <c r="C6253" s="2">
        <v>3.12</v>
      </c>
      <c r="D6253">
        <f t="shared" si="101"/>
        <v>2016</v>
      </c>
    </row>
    <row r="6254" spans="1:4" x14ac:dyDescent="0.35">
      <c r="A6254" s="3">
        <v>42724</v>
      </c>
      <c r="B6254" s="2">
        <v>2.57</v>
      </c>
      <c r="C6254" s="2">
        <v>3.15</v>
      </c>
      <c r="D6254">
        <f t="shared" si="101"/>
        <v>2016</v>
      </c>
    </row>
    <row r="6255" spans="1:4" x14ac:dyDescent="0.35">
      <c r="A6255" s="3">
        <v>42725</v>
      </c>
      <c r="B6255" s="2">
        <v>2.5499999999999998</v>
      </c>
      <c r="C6255" s="2">
        <v>3.12</v>
      </c>
      <c r="D6255">
        <f t="shared" si="101"/>
        <v>2016</v>
      </c>
    </row>
    <row r="6256" spans="1:4" x14ac:dyDescent="0.35">
      <c r="A6256" s="3">
        <v>42726</v>
      </c>
      <c r="B6256" s="2">
        <v>2.5499999999999998</v>
      </c>
      <c r="C6256" s="2">
        <v>3.12</v>
      </c>
      <c r="D6256">
        <f t="shared" si="101"/>
        <v>2016</v>
      </c>
    </row>
    <row r="6257" spans="1:4" x14ac:dyDescent="0.35">
      <c r="A6257" s="3">
        <v>42727</v>
      </c>
      <c r="B6257" s="2">
        <v>2.5499999999999998</v>
      </c>
      <c r="C6257" s="2">
        <v>3.12</v>
      </c>
      <c r="D6257">
        <f t="shared" si="101"/>
        <v>2016</v>
      </c>
    </row>
    <row r="6258" spans="1:4" x14ac:dyDescent="0.35">
      <c r="A6258" s="3">
        <v>42730</v>
      </c>
      <c r="B6258" s="2" t="s">
        <v>9</v>
      </c>
      <c r="C6258" s="2" t="s">
        <v>9</v>
      </c>
      <c r="D6258">
        <f t="shared" si="101"/>
        <v>2016</v>
      </c>
    </row>
    <row r="6259" spans="1:4" x14ac:dyDescent="0.35">
      <c r="A6259" s="3">
        <v>42731</v>
      </c>
      <c r="B6259" s="2">
        <v>2.57</v>
      </c>
      <c r="C6259" s="2">
        <v>3.14</v>
      </c>
      <c r="D6259">
        <f t="shared" si="101"/>
        <v>2016</v>
      </c>
    </row>
    <row r="6260" spans="1:4" x14ac:dyDescent="0.35">
      <c r="A6260" s="3">
        <v>42732</v>
      </c>
      <c r="B6260" s="2">
        <v>2.5099999999999998</v>
      </c>
      <c r="C6260" s="2">
        <v>3.09</v>
      </c>
      <c r="D6260">
        <f t="shared" si="101"/>
        <v>2016</v>
      </c>
    </row>
    <row r="6261" spans="1:4" x14ac:dyDescent="0.35">
      <c r="A6261" s="3">
        <v>42733</v>
      </c>
      <c r="B6261" s="2">
        <v>2.4900000000000002</v>
      </c>
      <c r="C6261" s="2">
        <v>3.08</v>
      </c>
      <c r="D6261">
        <f t="shared" si="101"/>
        <v>2016</v>
      </c>
    </row>
    <row r="6262" spans="1:4" x14ac:dyDescent="0.35">
      <c r="A6262" s="3">
        <v>42734</v>
      </c>
      <c r="B6262" s="2">
        <v>2.4500000000000002</v>
      </c>
      <c r="C6262" s="2">
        <v>3.06</v>
      </c>
      <c r="D6262">
        <f t="shared" si="101"/>
        <v>2016</v>
      </c>
    </row>
    <row r="6263" spans="1:4" x14ac:dyDescent="0.35">
      <c r="A6263" s="3">
        <v>42737</v>
      </c>
      <c r="B6263" s="2" t="s">
        <v>9</v>
      </c>
      <c r="C6263" s="2" t="s">
        <v>9</v>
      </c>
      <c r="D6263">
        <f t="shared" si="101"/>
        <v>2017</v>
      </c>
    </row>
    <row r="6264" spans="1:4" x14ac:dyDescent="0.35">
      <c r="A6264" s="3">
        <v>42738</v>
      </c>
      <c r="B6264" s="2">
        <v>2.4500000000000002</v>
      </c>
      <c r="C6264" s="2">
        <v>3.04</v>
      </c>
      <c r="D6264">
        <f t="shared" si="101"/>
        <v>2017</v>
      </c>
    </row>
    <row r="6265" spans="1:4" x14ac:dyDescent="0.35">
      <c r="A6265" s="3">
        <v>42739</v>
      </c>
      <c r="B6265" s="2">
        <v>2.46</v>
      </c>
      <c r="C6265" s="2">
        <v>3.05</v>
      </c>
      <c r="D6265">
        <f t="shared" si="101"/>
        <v>2017</v>
      </c>
    </row>
    <row r="6266" spans="1:4" x14ac:dyDescent="0.35">
      <c r="A6266" s="3">
        <v>42740</v>
      </c>
      <c r="B6266" s="2">
        <v>2.37</v>
      </c>
      <c r="C6266" s="2">
        <v>2.96</v>
      </c>
      <c r="D6266">
        <f t="shared" si="101"/>
        <v>2017</v>
      </c>
    </row>
    <row r="6267" spans="1:4" x14ac:dyDescent="0.35">
      <c r="A6267" s="3">
        <v>42741</v>
      </c>
      <c r="B6267" s="2">
        <v>2.42</v>
      </c>
      <c r="C6267" s="2">
        <v>3</v>
      </c>
      <c r="D6267">
        <f t="shared" si="101"/>
        <v>2017</v>
      </c>
    </row>
    <row r="6268" spans="1:4" x14ac:dyDescent="0.35">
      <c r="A6268" s="3">
        <v>42744</v>
      </c>
      <c r="B6268" s="2">
        <v>2.38</v>
      </c>
      <c r="C6268" s="2">
        <v>2.97</v>
      </c>
      <c r="D6268">
        <f t="shared" si="101"/>
        <v>2017</v>
      </c>
    </row>
    <row r="6269" spans="1:4" x14ac:dyDescent="0.35">
      <c r="A6269" s="3">
        <v>42745</v>
      </c>
      <c r="B6269" s="2">
        <v>2.38</v>
      </c>
      <c r="C6269" s="2">
        <v>2.97</v>
      </c>
      <c r="D6269">
        <f t="shared" si="101"/>
        <v>2017</v>
      </c>
    </row>
    <row r="6270" spans="1:4" x14ac:dyDescent="0.35">
      <c r="A6270" s="3">
        <v>42746</v>
      </c>
      <c r="B6270" s="2">
        <v>2.38</v>
      </c>
      <c r="C6270" s="2">
        <v>2.96</v>
      </c>
      <c r="D6270">
        <f t="shared" si="101"/>
        <v>2017</v>
      </c>
    </row>
    <row r="6271" spans="1:4" x14ac:dyDescent="0.35">
      <c r="A6271" s="3">
        <v>42747</v>
      </c>
      <c r="B6271" s="2">
        <v>2.36</v>
      </c>
      <c r="C6271" s="2">
        <v>3.01</v>
      </c>
      <c r="D6271">
        <f t="shared" si="101"/>
        <v>2017</v>
      </c>
    </row>
    <row r="6272" spans="1:4" x14ac:dyDescent="0.35">
      <c r="A6272" s="3">
        <v>42748</v>
      </c>
      <c r="B6272" s="2">
        <v>2.4</v>
      </c>
      <c r="C6272" s="2">
        <v>2.99</v>
      </c>
      <c r="D6272">
        <f t="shared" si="101"/>
        <v>2017</v>
      </c>
    </row>
    <row r="6273" spans="1:4" x14ac:dyDescent="0.35">
      <c r="A6273" s="3">
        <v>42751</v>
      </c>
      <c r="B6273" s="2" t="s">
        <v>9</v>
      </c>
      <c r="C6273" s="2" t="s">
        <v>9</v>
      </c>
      <c r="D6273">
        <f t="shared" si="101"/>
        <v>2017</v>
      </c>
    </row>
    <row r="6274" spans="1:4" x14ac:dyDescent="0.35">
      <c r="A6274" s="3">
        <v>42752</v>
      </c>
      <c r="B6274" s="2">
        <v>2.33</v>
      </c>
      <c r="C6274" s="2">
        <v>2.93</v>
      </c>
      <c r="D6274">
        <f t="shared" si="101"/>
        <v>2017</v>
      </c>
    </row>
    <row r="6275" spans="1:4" x14ac:dyDescent="0.35">
      <c r="A6275" s="3">
        <v>42753</v>
      </c>
      <c r="B6275" s="2">
        <v>2.42</v>
      </c>
      <c r="C6275" s="2">
        <v>3</v>
      </c>
      <c r="D6275">
        <f t="shared" si="101"/>
        <v>2017</v>
      </c>
    </row>
    <row r="6276" spans="1:4" x14ac:dyDescent="0.35">
      <c r="A6276" s="3">
        <v>42754</v>
      </c>
      <c r="B6276" s="2">
        <v>2.4700000000000002</v>
      </c>
      <c r="C6276" s="2">
        <v>3.04</v>
      </c>
      <c r="D6276">
        <f t="shared" ref="D6276:D6339" si="102">YEAR(A6276)</f>
        <v>2017</v>
      </c>
    </row>
    <row r="6277" spans="1:4" x14ac:dyDescent="0.35">
      <c r="A6277" s="3">
        <v>42755</v>
      </c>
      <c r="B6277" s="2">
        <v>2.48</v>
      </c>
      <c r="C6277" s="2">
        <v>3.05</v>
      </c>
      <c r="D6277">
        <f t="shared" si="102"/>
        <v>2017</v>
      </c>
    </row>
    <row r="6278" spans="1:4" x14ac:dyDescent="0.35">
      <c r="A6278" s="3">
        <v>42758</v>
      </c>
      <c r="B6278" s="2">
        <v>2.41</v>
      </c>
      <c r="C6278" s="2">
        <v>2.99</v>
      </c>
      <c r="D6278">
        <f t="shared" si="102"/>
        <v>2017</v>
      </c>
    </row>
    <row r="6279" spans="1:4" x14ac:dyDescent="0.35">
      <c r="A6279" s="3">
        <v>42759</v>
      </c>
      <c r="B6279" s="2">
        <v>2.4700000000000002</v>
      </c>
      <c r="C6279" s="2">
        <v>3.05</v>
      </c>
      <c r="D6279">
        <f t="shared" si="102"/>
        <v>2017</v>
      </c>
    </row>
    <row r="6280" spans="1:4" x14ac:dyDescent="0.35">
      <c r="A6280" s="3">
        <v>42760</v>
      </c>
      <c r="B6280" s="2">
        <v>2.5299999999999998</v>
      </c>
      <c r="C6280" s="2">
        <v>3.1</v>
      </c>
      <c r="D6280">
        <f t="shared" si="102"/>
        <v>2017</v>
      </c>
    </row>
    <row r="6281" spans="1:4" x14ac:dyDescent="0.35">
      <c r="A6281" s="3">
        <v>42761</v>
      </c>
      <c r="B6281" s="2">
        <v>2.5099999999999998</v>
      </c>
      <c r="C6281" s="2">
        <v>3.08</v>
      </c>
      <c r="D6281">
        <f t="shared" si="102"/>
        <v>2017</v>
      </c>
    </row>
    <row r="6282" spans="1:4" x14ac:dyDescent="0.35">
      <c r="A6282" s="3">
        <v>42762</v>
      </c>
      <c r="B6282" s="2">
        <v>2.4900000000000002</v>
      </c>
      <c r="C6282" s="2">
        <v>3.06</v>
      </c>
      <c r="D6282">
        <f t="shared" si="102"/>
        <v>2017</v>
      </c>
    </row>
    <row r="6283" spans="1:4" x14ac:dyDescent="0.35">
      <c r="A6283" s="3">
        <v>42765</v>
      </c>
      <c r="B6283" s="2">
        <v>2.4900000000000002</v>
      </c>
      <c r="C6283" s="2">
        <v>3.08</v>
      </c>
      <c r="D6283">
        <f t="shared" si="102"/>
        <v>2017</v>
      </c>
    </row>
    <row r="6284" spans="1:4" x14ac:dyDescent="0.35">
      <c r="A6284" s="3">
        <v>42766</v>
      </c>
      <c r="B6284" s="2">
        <v>2.4500000000000002</v>
      </c>
      <c r="C6284" s="2">
        <v>3.05</v>
      </c>
      <c r="D6284">
        <f t="shared" si="102"/>
        <v>2017</v>
      </c>
    </row>
    <row r="6285" spans="1:4" x14ac:dyDescent="0.35">
      <c r="A6285" s="3">
        <v>42767</v>
      </c>
      <c r="B6285" s="2">
        <v>2.48</v>
      </c>
      <c r="C6285" s="2">
        <v>3.08</v>
      </c>
      <c r="D6285">
        <f t="shared" si="102"/>
        <v>2017</v>
      </c>
    </row>
    <row r="6286" spans="1:4" x14ac:dyDescent="0.35">
      <c r="A6286" s="3">
        <v>42768</v>
      </c>
      <c r="B6286" s="2">
        <v>2.48</v>
      </c>
      <c r="C6286" s="2">
        <v>3.09</v>
      </c>
      <c r="D6286">
        <f t="shared" si="102"/>
        <v>2017</v>
      </c>
    </row>
    <row r="6287" spans="1:4" x14ac:dyDescent="0.35">
      <c r="A6287" s="3">
        <v>42769</v>
      </c>
      <c r="B6287" s="2">
        <v>2.4900000000000002</v>
      </c>
      <c r="C6287" s="2">
        <v>3.11</v>
      </c>
      <c r="D6287">
        <f t="shared" si="102"/>
        <v>2017</v>
      </c>
    </row>
    <row r="6288" spans="1:4" x14ac:dyDescent="0.35">
      <c r="A6288" s="3">
        <v>42772</v>
      </c>
      <c r="B6288" s="2">
        <v>2.42</v>
      </c>
      <c r="C6288" s="2">
        <v>3.05</v>
      </c>
      <c r="D6288">
        <f t="shared" si="102"/>
        <v>2017</v>
      </c>
    </row>
    <row r="6289" spans="1:4" x14ac:dyDescent="0.35">
      <c r="A6289" s="3">
        <v>42773</v>
      </c>
      <c r="B6289" s="2">
        <v>2.4</v>
      </c>
      <c r="C6289" s="2">
        <v>3.02</v>
      </c>
      <c r="D6289">
        <f t="shared" si="102"/>
        <v>2017</v>
      </c>
    </row>
    <row r="6290" spans="1:4" x14ac:dyDescent="0.35">
      <c r="A6290" s="3">
        <v>42774</v>
      </c>
      <c r="B6290" s="2">
        <v>2.34</v>
      </c>
      <c r="C6290" s="2">
        <v>2.96</v>
      </c>
      <c r="D6290">
        <f t="shared" si="102"/>
        <v>2017</v>
      </c>
    </row>
    <row r="6291" spans="1:4" x14ac:dyDescent="0.35">
      <c r="A6291" s="3">
        <v>42775</v>
      </c>
      <c r="B6291" s="2">
        <v>2.4</v>
      </c>
      <c r="C6291" s="2">
        <v>3.02</v>
      </c>
      <c r="D6291">
        <f t="shared" si="102"/>
        <v>2017</v>
      </c>
    </row>
    <row r="6292" spans="1:4" x14ac:dyDescent="0.35">
      <c r="A6292" s="3">
        <v>42776</v>
      </c>
      <c r="B6292" s="2">
        <v>2.41</v>
      </c>
      <c r="C6292" s="2">
        <v>3.01</v>
      </c>
      <c r="D6292">
        <f t="shared" si="102"/>
        <v>2017</v>
      </c>
    </row>
    <row r="6293" spans="1:4" x14ac:dyDescent="0.35">
      <c r="A6293" s="3">
        <v>42779</v>
      </c>
      <c r="B6293" s="2">
        <v>2.4300000000000002</v>
      </c>
      <c r="C6293" s="2">
        <v>3.03</v>
      </c>
      <c r="D6293">
        <f t="shared" si="102"/>
        <v>2017</v>
      </c>
    </row>
    <row r="6294" spans="1:4" x14ac:dyDescent="0.35">
      <c r="A6294" s="3">
        <v>42780</v>
      </c>
      <c r="B6294" s="2">
        <v>2.4700000000000002</v>
      </c>
      <c r="C6294" s="2">
        <v>3.07</v>
      </c>
      <c r="D6294">
        <f t="shared" si="102"/>
        <v>2017</v>
      </c>
    </row>
    <row r="6295" spans="1:4" x14ac:dyDescent="0.35">
      <c r="A6295" s="3">
        <v>42781</v>
      </c>
      <c r="B6295" s="2">
        <v>2.5099999999999998</v>
      </c>
      <c r="C6295" s="2">
        <v>3.09</v>
      </c>
      <c r="D6295">
        <f t="shared" si="102"/>
        <v>2017</v>
      </c>
    </row>
    <row r="6296" spans="1:4" x14ac:dyDescent="0.35">
      <c r="A6296" s="3">
        <v>42782</v>
      </c>
      <c r="B6296" s="2">
        <v>2.4500000000000002</v>
      </c>
      <c r="C6296" s="2">
        <v>3.05</v>
      </c>
      <c r="D6296">
        <f t="shared" si="102"/>
        <v>2017</v>
      </c>
    </row>
    <row r="6297" spans="1:4" x14ac:dyDescent="0.35">
      <c r="A6297" s="3">
        <v>42783</v>
      </c>
      <c r="B6297" s="2">
        <v>2.42</v>
      </c>
      <c r="C6297" s="2">
        <v>3.03</v>
      </c>
      <c r="D6297">
        <f t="shared" si="102"/>
        <v>2017</v>
      </c>
    </row>
    <row r="6298" spans="1:4" x14ac:dyDescent="0.35">
      <c r="A6298" s="3">
        <v>42786</v>
      </c>
      <c r="B6298" s="2" t="s">
        <v>9</v>
      </c>
      <c r="C6298" s="2" t="s">
        <v>9</v>
      </c>
      <c r="D6298">
        <f t="shared" si="102"/>
        <v>2017</v>
      </c>
    </row>
    <row r="6299" spans="1:4" x14ac:dyDescent="0.35">
      <c r="A6299" s="3">
        <v>42787</v>
      </c>
      <c r="B6299" s="2">
        <v>2.4300000000000002</v>
      </c>
      <c r="C6299" s="2">
        <v>3.04</v>
      </c>
      <c r="D6299">
        <f t="shared" si="102"/>
        <v>2017</v>
      </c>
    </row>
    <row r="6300" spans="1:4" x14ac:dyDescent="0.35">
      <c r="A6300" s="3">
        <v>42788</v>
      </c>
      <c r="B6300" s="2">
        <v>2.42</v>
      </c>
      <c r="C6300" s="2">
        <v>3.04</v>
      </c>
      <c r="D6300">
        <f t="shared" si="102"/>
        <v>2017</v>
      </c>
    </row>
    <row r="6301" spans="1:4" x14ac:dyDescent="0.35">
      <c r="A6301" s="3">
        <v>42789</v>
      </c>
      <c r="B6301" s="2">
        <v>2.38</v>
      </c>
      <c r="C6301" s="2">
        <v>3.02</v>
      </c>
      <c r="D6301">
        <f t="shared" si="102"/>
        <v>2017</v>
      </c>
    </row>
    <row r="6302" spans="1:4" x14ac:dyDescent="0.35">
      <c r="A6302" s="3">
        <v>42790</v>
      </c>
      <c r="B6302" s="2">
        <v>2.31</v>
      </c>
      <c r="C6302" s="2">
        <v>2.95</v>
      </c>
      <c r="D6302">
        <f t="shared" si="102"/>
        <v>2017</v>
      </c>
    </row>
    <row r="6303" spans="1:4" x14ac:dyDescent="0.35">
      <c r="A6303" s="3">
        <v>42793</v>
      </c>
      <c r="B6303" s="2">
        <v>2.36</v>
      </c>
      <c r="C6303" s="2">
        <v>2.98</v>
      </c>
      <c r="D6303">
        <f t="shared" si="102"/>
        <v>2017</v>
      </c>
    </row>
    <row r="6304" spans="1:4" x14ac:dyDescent="0.35">
      <c r="A6304" s="3">
        <v>42794</v>
      </c>
      <c r="B6304" s="2">
        <v>2.36</v>
      </c>
      <c r="C6304" s="2">
        <v>2.97</v>
      </c>
      <c r="D6304">
        <f t="shared" si="102"/>
        <v>2017</v>
      </c>
    </row>
    <row r="6305" spans="1:4" x14ac:dyDescent="0.35">
      <c r="A6305" s="3">
        <v>42795</v>
      </c>
      <c r="B6305" s="2">
        <v>2.46</v>
      </c>
      <c r="C6305" s="2">
        <v>3.06</v>
      </c>
      <c r="D6305">
        <f t="shared" si="102"/>
        <v>2017</v>
      </c>
    </row>
    <row r="6306" spans="1:4" x14ac:dyDescent="0.35">
      <c r="A6306" s="3">
        <v>42796</v>
      </c>
      <c r="B6306" s="2">
        <v>2.4900000000000002</v>
      </c>
      <c r="C6306" s="2">
        <v>3.09</v>
      </c>
      <c r="D6306">
        <f t="shared" si="102"/>
        <v>2017</v>
      </c>
    </row>
    <row r="6307" spans="1:4" x14ac:dyDescent="0.35">
      <c r="A6307" s="3">
        <v>42797</v>
      </c>
      <c r="B6307" s="2">
        <v>2.4900000000000002</v>
      </c>
      <c r="C6307" s="2">
        <v>3.08</v>
      </c>
      <c r="D6307">
        <f t="shared" si="102"/>
        <v>2017</v>
      </c>
    </row>
    <row r="6308" spans="1:4" x14ac:dyDescent="0.35">
      <c r="A6308" s="3">
        <v>42800</v>
      </c>
      <c r="B6308" s="2">
        <v>2.4900000000000002</v>
      </c>
      <c r="C6308" s="2">
        <v>3.1</v>
      </c>
      <c r="D6308">
        <f t="shared" si="102"/>
        <v>2017</v>
      </c>
    </row>
    <row r="6309" spans="1:4" x14ac:dyDescent="0.35">
      <c r="A6309" s="3">
        <v>42801</v>
      </c>
      <c r="B6309" s="2">
        <v>2.52</v>
      </c>
      <c r="C6309" s="2">
        <v>3.11</v>
      </c>
      <c r="D6309">
        <f t="shared" si="102"/>
        <v>2017</v>
      </c>
    </row>
    <row r="6310" spans="1:4" x14ac:dyDescent="0.35">
      <c r="A6310" s="3">
        <v>42802</v>
      </c>
      <c r="B6310" s="2">
        <v>2.57</v>
      </c>
      <c r="C6310" s="2">
        <v>3.15</v>
      </c>
      <c r="D6310">
        <f t="shared" si="102"/>
        <v>2017</v>
      </c>
    </row>
    <row r="6311" spans="1:4" x14ac:dyDescent="0.35">
      <c r="A6311" s="3">
        <v>42803</v>
      </c>
      <c r="B6311" s="2">
        <v>2.6</v>
      </c>
      <c r="C6311" s="2">
        <v>3.19</v>
      </c>
      <c r="D6311">
        <f t="shared" si="102"/>
        <v>2017</v>
      </c>
    </row>
    <row r="6312" spans="1:4" x14ac:dyDescent="0.35">
      <c r="A6312" s="3">
        <v>42804</v>
      </c>
      <c r="B6312" s="2">
        <v>2.58</v>
      </c>
      <c r="C6312" s="2">
        <v>3.16</v>
      </c>
      <c r="D6312">
        <f t="shared" si="102"/>
        <v>2017</v>
      </c>
    </row>
    <row r="6313" spans="1:4" x14ac:dyDescent="0.35">
      <c r="A6313" s="3">
        <v>42807</v>
      </c>
      <c r="B6313" s="2">
        <v>2.62</v>
      </c>
      <c r="C6313" s="2">
        <v>3.2</v>
      </c>
      <c r="D6313">
        <f t="shared" si="102"/>
        <v>2017</v>
      </c>
    </row>
    <row r="6314" spans="1:4" x14ac:dyDescent="0.35">
      <c r="A6314" s="3">
        <v>42808</v>
      </c>
      <c r="B6314" s="2">
        <v>2.6</v>
      </c>
      <c r="C6314" s="2">
        <v>3.17</v>
      </c>
      <c r="D6314">
        <f t="shared" si="102"/>
        <v>2017</v>
      </c>
    </row>
    <row r="6315" spans="1:4" x14ac:dyDescent="0.35">
      <c r="A6315" s="3">
        <v>42809</v>
      </c>
      <c r="B6315" s="2">
        <v>2.5099999999999998</v>
      </c>
      <c r="C6315" s="2">
        <v>3.11</v>
      </c>
      <c r="D6315">
        <f t="shared" si="102"/>
        <v>2017</v>
      </c>
    </row>
    <row r="6316" spans="1:4" x14ac:dyDescent="0.35">
      <c r="A6316" s="3">
        <v>42810</v>
      </c>
      <c r="B6316" s="2">
        <v>2.5299999999999998</v>
      </c>
      <c r="C6316" s="2">
        <v>3.14</v>
      </c>
      <c r="D6316">
        <f t="shared" si="102"/>
        <v>2017</v>
      </c>
    </row>
    <row r="6317" spans="1:4" x14ac:dyDescent="0.35">
      <c r="A6317" s="3">
        <v>42811</v>
      </c>
      <c r="B6317" s="2">
        <v>2.5</v>
      </c>
      <c r="C6317" s="2">
        <v>3.11</v>
      </c>
      <c r="D6317">
        <f t="shared" si="102"/>
        <v>2017</v>
      </c>
    </row>
    <row r="6318" spans="1:4" x14ac:dyDescent="0.35">
      <c r="A6318" s="3">
        <v>42814</v>
      </c>
      <c r="B6318" s="2">
        <v>2.4700000000000002</v>
      </c>
      <c r="C6318" s="2">
        <v>3.08</v>
      </c>
      <c r="D6318">
        <f t="shared" si="102"/>
        <v>2017</v>
      </c>
    </row>
    <row r="6319" spans="1:4" x14ac:dyDescent="0.35">
      <c r="A6319" s="3">
        <v>42815</v>
      </c>
      <c r="B6319" s="2">
        <v>2.4300000000000002</v>
      </c>
      <c r="C6319" s="2">
        <v>3.04</v>
      </c>
      <c r="D6319">
        <f t="shared" si="102"/>
        <v>2017</v>
      </c>
    </row>
    <row r="6320" spans="1:4" x14ac:dyDescent="0.35">
      <c r="A6320" s="3">
        <v>42816</v>
      </c>
      <c r="B6320" s="2">
        <v>2.4</v>
      </c>
      <c r="C6320" s="2">
        <v>3.02</v>
      </c>
      <c r="D6320">
        <f t="shared" si="102"/>
        <v>2017</v>
      </c>
    </row>
    <row r="6321" spans="1:4" x14ac:dyDescent="0.35">
      <c r="A6321" s="3">
        <v>42817</v>
      </c>
      <c r="B6321" s="2">
        <v>2.41</v>
      </c>
      <c r="C6321" s="2">
        <v>3.02</v>
      </c>
      <c r="D6321">
        <f t="shared" si="102"/>
        <v>2017</v>
      </c>
    </row>
    <row r="6322" spans="1:4" x14ac:dyDescent="0.35">
      <c r="A6322" s="3">
        <v>42818</v>
      </c>
      <c r="B6322" s="2">
        <v>2.4</v>
      </c>
      <c r="C6322" s="2">
        <v>3</v>
      </c>
      <c r="D6322">
        <f t="shared" si="102"/>
        <v>2017</v>
      </c>
    </row>
    <row r="6323" spans="1:4" x14ac:dyDescent="0.35">
      <c r="A6323" s="3">
        <v>42821</v>
      </c>
      <c r="B6323" s="2">
        <v>2.38</v>
      </c>
      <c r="C6323" s="2">
        <v>2.98</v>
      </c>
      <c r="D6323">
        <f t="shared" si="102"/>
        <v>2017</v>
      </c>
    </row>
    <row r="6324" spans="1:4" x14ac:dyDescent="0.35">
      <c r="A6324" s="3">
        <v>42822</v>
      </c>
      <c r="B6324" s="2">
        <v>2.42</v>
      </c>
      <c r="C6324" s="2">
        <v>3.02</v>
      </c>
      <c r="D6324">
        <f t="shared" si="102"/>
        <v>2017</v>
      </c>
    </row>
    <row r="6325" spans="1:4" x14ac:dyDescent="0.35">
      <c r="A6325" s="3">
        <v>42823</v>
      </c>
      <c r="B6325" s="2">
        <v>2.39</v>
      </c>
      <c r="C6325" s="2">
        <v>2.99</v>
      </c>
      <c r="D6325">
        <f t="shared" si="102"/>
        <v>2017</v>
      </c>
    </row>
    <row r="6326" spans="1:4" x14ac:dyDescent="0.35">
      <c r="A6326" s="3">
        <v>42824</v>
      </c>
      <c r="B6326" s="2">
        <v>2.42</v>
      </c>
      <c r="C6326" s="2">
        <v>3.03</v>
      </c>
      <c r="D6326">
        <f t="shared" si="102"/>
        <v>2017</v>
      </c>
    </row>
    <row r="6327" spans="1:4" x14ac:dyDescent="0.35">
      <c r="A6327" s="3">
        <v>42825</v>
      </c>
      <c r="B6327" s="2">
        <v>2.4</v>
      </c>
      <c r="C6327" s="2">
        <v>3.02</v>
      </c>
      <c r="D6327">
        <f t="shared" si="102"/>
        <v>2017</v>
      </c>
    </row>
    <row r="6328" spans="1:4" x14ac:dyDescent="0.35">
      <c r="A6328" s="3">
        <v>42828</v>
      </c>
      <c r="B6328" s="2">
        <v>2.35</v>
      </c>
      <c r="C6328" s="2">
        <v>2.98</v>
      </c>
      <c r="D6328">
        <f t="shared" si="102"/>
        <v>2017</v>
      </c>
    </row>
    <row r="6329" spans="1:4" x14ac:dyDescent="0.35">
      <c r="A6329" s="3">
        <v>42829</v>
      </c>
      <c r="B6329" s="2">
        <v>2.36</v>
      </c>
      <c r="C6329" s="2">
        <v>2.99</v>
      </c>
      <c r="D6329">
        <f t="shared" si="102"/>
        <v>2017</v>
      </c>
    </row>
    <row r="6330" spans="1:4" x14ac:dyDescent="0.35">
      <c r="A6330" s="3">
        <v>42830</v>
      </c>
      <c r="B6330" s="2">
        <v>2.34</v>
      </c>
      <c r="C6330" s="2">
        <v>2.98</v>
      </c>
      <c r="D6330">
        <f t="shared" si="102"/>
        <v>2017</v>
      </c>
    </row>
    <row r="6331" spans="1:4" x14ac:dyDescent="0.35">
      <c r="A6331" s="3">
        <v>42831</v>
      </c>
      <c r="B6331" s="2">
        <v>2.34</v>
      </c>
      <c r="C6331" s="2">
        <v>2.99</v>
      </c>
      <c r="D6331">
        <f t="shared" si="102"/>
        <v>2017</v>
      </c>
    </row>
    <row r="6332" spans="1:4" x14ac:dyDescent="0.35">
      <c r="A6332" s="3">
        <v>42832</v>
      </c>
      <c r="B6332" s="2">
        <v>2.38</v>
      </c>
      <c r="C6332" s="2">
        <v>3</v>
      </c>
      <c r="D6332">
        <f t="shared" si="102"/>
        <v>2017</v>
      </c>
    </row>
    <row r="6333" spans="1:4" x14ac:dyDescent="0.35">
      <c r="A6333" s="3">
        <v>42835</v>
      </c>
      <c r="B6333" s="2">
        <v>2.37</v>
      </c>
      <c r="C6333" s="2">
        <v>2.99</v>
      </c>
      <c r="D6333">
        <f t="shared" si="102"/>
        <v>2017</v>
      </c>
    </row>
    <row r="6334" spans="1:4" x14ac:dyDescent="0.35">
      <c r="A6334" s="3">
        <v>42836</v>
      </c>
      <c r="B6334" s="2">
        <v>2.3199999999999998</v>
      </c>
      <c r="C6334" s="2">
        <v>2.93</v>
      </c>
      <c r="D6334">
        <f t="shared" si="102"/>
        <v>2017</v>
      </c>
    </row>
    <row r="6335" spans="1:4" x14ac:dyDescent="0.35">
      <c r="A6335" s="3">
        <v>42837</v>
      </c>
      <c r="B6335" s="2">
        <v>2.2799999999999998</v>
      </c>
      <c r="C6335" s="2">
        <v>2.92</v>
      </c>
      <c r="D6335">
        <f t="shared" si="102"/>
        <v>2017</v>
      </c>
    </row>
    <row r="6336" spans="1:4" x14ac:dyDescent="0.35">
      <c r="A6336" s="3">
        <v>42838</v>
      </c>
      <c r="B6336" s="2">
        <v>2.2400000000000002</v>
      </c>
      <c r="C6336" s="2">
        <v>2.89</v>
      </c>
      <c r="D6336">
        <f t="shared" si="102"/>
        <v>2017</v>
      </c>
    </row>
    <row r="6337" spans="1:4" x14ac:dyDescent="0.35">
      <c r="A6337" s="3">
        <v>42839</v>
      </c>
      <c r="B6337" s="2" t="s">
        <v>9</v>
      </c>
      <c r="C6337" s="2" t="s">
        <v>9</v>
      </c>
      <c r="D6337">
        <f t="shared" si="102"/>
        <v>2017</v>
      </c>
    </row>
    <row r="6338" spans="1:4" x14ac:dyDescent="0.35">
      <c r="A6338" s="3">
        <v>42842</v>
      </c>
      <c r="B6338" s="2">
        <v>2.2599999999999998</v>
      </c>
      <c r="C6338" s="2">
        <v>2.92</v>
      </c>
      <c r="D6338">
        <f t="shared" si="102"/>
        <v>2017</v>
      </c>
    </row>
    <row r="6339" spans="1:4" x14ac:dyDescent="0.35">
      <c r="A6339" s="3">
        <v>42843</v>
      </c>
      <c r="B6339" s="2">
        <v>2.1800000000000002</v>
      </c>
      <c r="C6339" s="2">
        <v>2.84</v>
      </c>
      <c r="D6339">
        <f t="shared" si="102"/>
        <v>2017</v>
      </c>
    </row>
    <row r="6340" spans="1:4" x14ac:dyDescent="0.35">
      <c r="A6340" s="3">
        <v>42844</v>
      </c>
      <c r="B6340" s="2">
        <v>2.21</v>
      </c>
      <c r="C6340" s="2">
        <v>2.87</v>
      </c>
      <c r="D6340">
        <f t="shared" ref="D6340:D6403" si="103">YEAR(A6340)</f>
        <v>2017</v>
      </c>
    </row>
    <row r="6341" spans="1:4" x14ac:dyDescent="0.35">
      <c r="A6341" s="3">
        <v>42845</v>
      </c>
      <c r="B6341" s="2">
        <v>2.2400000000000002</v>
      </c>
      <c r="C6341" s="2">
        <v>2.89</v>
      </c>
      <c r="D6341">
        <f t="shared" si="103"/>
        <v>2017</v>
      </c>
    </row>
    <row r="6342" spans="1:4" x14ac:dyDescent="0.35">
      <c r="A6342" s="3">
        <v>42846</v>
      </c>
      <c r="B6342" s="2">
        <v>2.2400000000000002</v>
      </c>
      <c r="C6342" s="2">
        <v>2.89</v>
      </c>
      <c r="D6342">
        <f t="shared" si="103"/>
        <v>2017</v>
      </c>
    </row>
    <row r="6343" spans="1:4" x14ac:dyDescent="0.35">
      <c r="A6343" s="3">
        <v>42849</v>
      </c>
      <c r="B6343" s="2">
        <v>2.2799999999999998</v>
      </c>
      <c r="C6343" s="2">
        <v>2.93</v>
      </c>
      <c r="D6343">
        <f t="shared" si="103"/>
        <v>2017</v>
      </c>
    </row>
    <row r="6344" spans="1:4" x14ac:dyDescent="0.35">
      <c r="A6344" s="3">
        <v>42850</v>
      </c>
      <c r="B6344" s="2">
        <v>2.35</v>
      </c>
      <c r="C6344" s="2">
        <v>2.99</v>
      </c>
      <c r="D6344">
        <f t="shared" si="103"/>
        <v>2017</v>
      </c>
    </row>
    <row r="6345" spans="1:4" x14ac:dyDescent="0.35">
      <c r="A6345" s="3">
        <v>42851</v>
      </c>
      <c r="B6345" s="2">
        <v>2.3199999999999998</v>
      </c>
      <c r="C6345" s="2">
        <v>2.97</v>
      </c>
      <c r="D6345">
        <f t="shared" si="103"/>
        <v>2017</v>
      </c>
    </row>
    <row r="6346" spans="1:4" x14ac:dyDescent="0.35">
      <c r="A6346" s="3">
        <v>42852</v>
      </c>
      <c r="B6346" s="2">
        <v>2.2999999999999998</v>
      </c>
      <c r="C6346" s="2">
        <v>2.96</v>
      </c>
      <c r="D6346">
        <f t="shared" si="103"/>
        <v>2017</v>
      </c>
    </row>
    <row r="6347" spans="1:4" x14ac:dyDescent="0.35">
      <c r="A6347" s="3">
        <v>42853</v>
      </c>
      <c r="B6347" s="2">
        <v>2.29</v>
      </c>
      <c r="C6347" s="2">
        <v>2.96</v>
      </c>
      <c r="D6347">
        <f t="shared" si="103"/>
        <v>2017</v>
      </c>
    </row>
    <row r="6348" spans="1:4" x14ac:dyDescent="0.35">
      <c r="A6348" s="3">
        <v>42856</v>
      </c>
      <c r="B6348" s="2">
        <v>2.33</v>
      </c>
      <c r="C6348" s="2">
        <v>3</v>
      </c>
      <c r="D6348">
        <f t="shared" si="103"/>
        <v>2017</v>
      </c>
    </row>
    <row r="6349" spans="1:4" x14ac:dyDescent="0.35">
      <c r="A6349" s="3">
        <v>42857</v>
      </c>
      <c r="B6349" s="2">
        <v>2.29</v>
      </c>
      <c r="C6349" s="2">
        <v>2.97</v>
      </c>
      <c r="D6349">
        <f t="shared" si="103"/>
        <v>2017</v>
      </c>
    </row>
    <row r="6350" spans="1:4" x14ac:dyDescent="0.35">
      <c r="A6350" s="3">
        <v>42858</v>
      </c>
      <c r="B6350" s="2">
        <v>2.33</v>
      </c>
      <c r="C6350" s="2">
        <v>2.97</v>
      </c>
      <c r="D6350">
        <f t="shared" si="103"/>
        <v>2017</v>
      </c>
    </row>
    <row r="6351" spans="1:4" x14ac:dyDescent="0.35">
      <c r="A6351" s="3">
        <v>42859</v>
      </c>
      <c r="B6351" s="2">
        <v>2.36</v>
      </c>
      <c r="C6351" s="2">
        <v>3</v>
      </c>
      <c r="D6351">
        <f t="shared" si="103"/>
        <v>2017</v>
      </c>
    </row>
    <row r="6352" spans="1:4" x14ac:dyDescent="0.35">
      <c r="A6352" s="3">
        <v>42860</v>
      </c>
      <c r="B6352" s="2">
        <v>2.36</v>
      </c>
      <c r="C6352" s="2">
        <v>2.99</v>
      </c>
      <c r="D6352">
        <f t="shared" si="103"/>
        <v>2017</v>
      </c>
    </row>
    <row r="6353" spans="1:4" x14ac:dyDescent="0.35">
      <c r="A6353" s="3">
        <v>42863</v>
      </c>
      <c r="B6353" s="2">
        <v>2.39</v>
      </c>
      <c r="C6353" s="2">
        <v>3.02</v>
      </c>
      <c r="D6353">
        <f t="shared" si="103"/>
        <v>2017</v>
      </c>
    </row>
    <row r="6354" spans="1:4" x14ac:dyDescent="0.35">
      <c r="A6354" s="3">
        <v>42864</v>
      </c>
      <c r="B6354" s="2">
        <v>2.42</v>
      </c>
      <c r="C6354" s="2">
        <v>3.04</v>
      </c>
      <c r="D6354">
        <f t="shared" si="103"/>
        <v>2017</v>
      </c>
    </row>
    <row r="6355" spans="1:4" x14ac:dyDescent="0.35">
      <c r="A6355" s="3">
        <v>42865</v>
      </c>
      <c r="B6355" s="2">
        <v>2.41</v>
      </c>
      <c r="C6355" s="2">
        <v>3.03</v>
      </c>
      <c r="D6355">
        <f t="shared" si="103"/>
        <v>2017</v>
      </c>
    </row>
    <row r="6356" spans="1:4" x14ac:dyDescent="0.35">
      <c r="A6356" s="3">
        <v>42866</v>
      </c>
      <c r="B6356" s="2">
        <v>2.39</v>
      </c>
      <c r="C6356" s="2">
        <v>3.03</v>
      </c>
      <c r="D6356">
        <f t="shared" si="103"/>
        <v>2017</v>
      </c>
    </row>
    <row r="6357" spans="1:4" x14ac:dyDescent="0.35">
      <c r="A6357" s="3">
        <v>42867</v>
      </c>
      <c r="B6357" s="2">
        <v>2.33</v>
      </c>
      <c r="C6357" s="2">
        <v>2.98</v>
      </c>
      <c r="D6357">
        <f t="shared" si="103"/>
        <v>2017</v>
      </c>
    </row>
    <row r="6358" spans="1:4" x14ac:dyDescent="0.35">
      <c r="A6358" s="3">
        <v>42870</v>
      </c>
      <c r="B6358" s="2">
        <v>2.34</v>
      </c>
      <c r="C6358" s="2">
        <v>3</v>
      </c>
      <c r="D6358">
        <f t="shared" si="103"/>
        <v>2017</v>
      </c>
    </row>
    <row r="6359" spans="1:4" x14ac:dyDescent="0.35">
      <c r="A6359" s="3">
        <v>42871</v>
      </c>
      <c r="B6359" s="2">
        <v>2.33</v>
      </c>
      <c r="C6359" s="2">
        <v>2.99</v>
      </c>
      <c r="D6359">
        <f t="shared" si="103"/>
        <v>2017</v>
      </c>
    </row>
    <row r="6360" spans="1:4" x14ac:dyDescent="0.35">
      <c r="A6360" s="3">
        <v>42872</v>
      </c>
      <c r="B6360" s="2">
        <v>2.2200000000000002</v>
      </c>
      <c r="C6360" s="2">
        <v>2.91</v>
      </c>
      <c r="D6360">
        <f t="shared" si="103"/>
        <v>2017</v>
      </c>
    </row>
    <row r="6361" spans="1:4" x14ac:dyDescent="0.35">
      <c r="A6361" s="3">
        <v>42873</v>
      </c>
      <c r="B6361" s="2">
        <v>2.23</v>
      </c>
      <c r="C6361" s="2">
        <v>2.9</v>
      </c>
      <c r="D6361">
        <f t="shared" si="103"/>
        <v>2017</v>
      </c>
    </row>
    <row r="6362" spans="1:4" x14ac:dyDescent="0.35">
      <c r="A6362" s="3">
        <v>42874</v>
      </c>
      <c r="B6362" s="2">
        <v>2.23</v>
      </c>
      <c r="C6362" s="2">
        <v>2.9</v>
      </c>
      <c r="D6362">
        <f t="shared" si="103"/>
        <v>2017</v>
      </c>
    </row>
    <row r="6363" spans="1:4" x14ac:dyDescent="0.35">
      <c r="A6363" s="3">
        <v>42877</v>
      </c>
      <c r="B6363" s="2">
        <v>2.25</v>
      </c>
      <c r="C6363" s="2">
        <v>2.91</v>
      </c>
      <c r="D6363">
        <f t="shared" si="103"/>
        <v>2017</v>
      </c>
    </row>
    <row r="6364" spans="1:4" x14ac:dyDescent="0.35">
      <c r="A6364" s="3">
        <v>42878</v>
      </c>
      <c r="B6364" s="2">
        <v>2.29</v>
      </c>
      <c r="C6364" s="2">
        <v>2.95</v>
      </c>
      <c r="D6364">
        <f t="shared" si="103"/>
        <v>2017</v>
      </c>
    </row>
    <row r="6365" spans="1:4" x14ac:dyDescent="0.35">
      <c r="A6365" s="3">
        <v>42879</v>
      </c>
      <c r="B6365" s="2">
        <v>2.2599999999999998</v>
      </c>
      <c r="C6365" s="2">
        <v>2.92</v>
      </c>
      <c r="D6365">
        <f t="shared" si="103"/>
        <v>2017</v>
      </c>
    </row>
    <row r="6366" spans="1:4" x14ac:dyDescent="0.35">
      <c r="A6366" s="3">
        <v>42880</v>
      </c>
      <c r="B6366" s="2">
        <v>2.25</v>
      </c>
      <c r="C6366" s="2">
        <v>2.92</v>
      </c>
      <c r="D6366">
        <f t="shared" si="103"/>
        <v>2017</v>
      </c>
    </row>
    <row r="6367" spans="1:4" x14ac:dyDescent="0.35">
      <c r="A6367" s="3">
        <v>42881</v>
      </c>
      <c r="B6367" s="2">
        <v>2.25</v>
      </c>
      <c r="C6367" s="2">
        <v>2.92</v>
      </c>
      <c r="D6367">
        <f t="shared" si="103"/>
        <v>2017</v>
      </c>
    </row>
    <row r="6368" spans="1:4" x14ac:dyDescent="0.35">
      <c r="A6368" s="3">
        <v>42884</v>
      </c>
      <c r="B6368" s="2" t="s">
        <v>9</v>
      </c>
      <c r="C6368" s="2" t="s">
        <v>9</v>
      </c>
      <c r="D6368">
        <f t="shared" si="103"/>
        <v>2017</v>
      </c>
    </row>
    <row r="6369" spans="1:4" x14ac:dyDescent="0.35">
      <c r="A6369" s="3">
        <v>42885</v>
      </c>
      <c r="B6369" s="2">
        <v>2.21</v>
      </c>
      <c r="C6369" s="2">
        <v>2.88</v>
      </c>
      <c r="D6369">
        <f t="shared" si="103"/>
        <v>2017</v>
      </c>
    </row>
    <row r="6370" spans="1:4" x14ac:dyDescent="0.35">
      <c r="A6370" s="3">
        <v>42886</v>
      </c>
      <c r="B6370" s="2">
        <v>2.21</v>
      </c>
      <c r="C6370" s="2">
        <v>2.87</v>
      </c>
      <c r="D6370">
        <f t="shared" si="103"/>
        <v>2017</v>
      </c>
    </row>
    <row r="6371" spans="1:4" x14ac:dyDescent="0.35">
      <c r="A6371" s="3">
        <v>42887</v>
      </c>
      <c r="B6371" s="2">
        <v>2.21</v>
      </c>
      <c r="C6371" s="2">
        <v>2.87</v>
      </c>
      <c r="D6371">
        <f t="shared" si="103"/>
        <v>2017</v>
      </c>
    </row>
    <row r="6372" spans="1:4" x14ac:dyDescent="0.35">
      <c r="A6372" s="3">
        <v>42888</v>
      </c>
      <c r="B6372" s="2">
        <v>2.15</v>
      </c>
      <c r="C6372" s="2">
        <v>2.8</v>
      </c>
      <c r="D6372">
        <f t="shared" si="103"/>
        <v>2017</v>
      </c>
    </row>
    <row r="6373" spans="1:4" x14ac:dyDescent="0.35">
      <c r="A6373" s="3">
        <v>42891</v>
      </c>
      <c r="B6373" s="2">
        <v>2.1800000000000002</v>
      </c>
      <c r="C6373" s="2">
        <v>2.84</v>
      </c>
      <c r="D6373">
        <f t="shared" si="103"/>
        <v>2017</v>
      </c>
    </row>
    <row r="6374" spans="1:4" x14ac:dyDescent="0.35">
      <c r="A6374" s="3">
        <v>42892</v>
      </c>
      <c r="B6374" s="2">
        <v>2.14</v>
      </c>
      <c r="C6374" s="2">
        <v>2.81</v>
      </c>
      <c r="D6374">
        <f t="shared" si="103"/>
        <v>2017</v>
      </c>
    </row>
    <row r="6375" spans="1:4" x14ac:dyDescent="0.35">
      <c r="A6375" s="3">
        <v>42893</v>
      </c>
      <c r="B6375" s="2">
        <v>2.1800000000000002</v>
      </c>
      <c r="C6375" s="2">
        <v>2.84</v>
      </c>
      <c r="D6375">
        <f t="shared" si="103"/>
        <v>2017</v>
      </c>
    </row>
    <row r="6376" spans="1:4" x14ac:dyDescent="0.35">
      <c r="A6376" s="3">
        <v>42894</v>
      </c>
      <c r="B6376" s="2">
        <v>2.19</v>
      </c>
      <c r="C6376" s="2">
        <v>2.85</v>
      </c>
      <c r="D6376">
        <f t="shared" si="103"/>
        <v>2017</v>
      </c>
    </row>
    <row r="6377" spans="1:4" x14ac:dyDescent="0.35">
      <c r="A6377" s="3">
        <v>42895</v>
      </c>
      <c r="B6377" s="2">
        <v>2.21</v>
      </c>
      <c r="C6377" s="2">
        <v>2.86</v>
      </c>
      <c r="D6377">
        <f t="shared" si="103"/>
        <v>2017</v>
      </c>
    </row>
    <row r="6378" spans="1:4" x14ac:dyDescent="0.35">
      <c r="A6378" s="3">
        <v>42898</v>
      </c>
      <c r="B6378" s="2">
        <v>2.21</v>
      </c>
      <c r="C6378" s="2">
        <v>2.86</v>
      </c>
      <c r="D6378">
        <f t="shared" si="103"/>
        <v>2017</v>
      </c>
    </row>
    <row r="6379" spans="1:4" x14ac:dyDescent="0.35">
      <c r="A6379" s="3">
        <v>42899</v>
      </c>
      <c r="B6379" s="2">
        <v>2.21</v>
      </c>
      <c r="C6379" s="2">
        <v>2.87</v>
      </c>
      <c r="D6379">
        <f t="shared" si="103"/>
        <v>2017</v>
      </c>
    </row>
    <row r="6380" spans="1:4" x14ac:dyDescent="0.35">
      <c r="A6380" s="3">
        <v>42900</v>
      </c>
      <c r="B6380" s="2">
        <v>2.15</v>
      </c>
      <c r="C6380" s="2">
        <v>2.79</v>
      </c>
      <c r="D6380">
        <f t="shared" si="103"/>
        <v>2017</v>
      </c>
    </row>
    <row r="6381" spans="1:4" x14ac:dyDescent="0.35">
      <c r="A6381" s="3">
        <v>42901</v>
      </c>
      <c r="B6381" s="2">
        <v>2.16</v>
      </c>
      <c r="C6381" s="2">
        <v>2.78</v>
      </c>
      <c r="D6381">
        <f t="shared" si="103"/>
        <v>2017</v>
      </c>
    </row>
    <row r="6382" spans="1:4" x14ac:dyDescent="0.35">
      <c r="A6382" s="3">
        <v>42902</v>
      </c>
      <c r="B6382" s="2">
        <v>2.16</v>
      </c>
      <c r="C6382" s="2">
        <v>2.78</v>
      </c>
      <c r="D6382">
        <f t="shared" si="103"/>
        <v>2017</v>
      </c>
    </row>
    <row r="6383" spans="1:4" x14ac:dyDescent="0.35">
      <c r="A6383" s="3">
        <v>42905</v>
      </c>
      <c r="B6383" s="2">
        <v>2.19</v>
      </c>
      <c r="C6383" s="2">
        <v>2.79</v>
      </c>
      <c r="D6383">
        <f t="shared" si="103"/>
        <v>2017</v>
      </c>
    </row>
    <row r="6384" spans="1:4" x14ac:dyDescent="0.35">
      <c r="A6384" s="3">
        <v>42906</v>
      </c>
      <c r="B6384" s="2">
        <v>2.16</v>
      </c>
      <c r="C6384" s="2">
        <v>2.74</v>
      </c>
      <c r="D6384">
        <f t="shared" si="103"/>
        <v>2017</v>
      </c>
    </row>
    <row r="6385" spans="1:4" x14ac:dyDescent="0.35">
      <c r="A6385" s="3">
        <v>42907</v>
      </c>
      <c r="B6385" s="2">
        <v>2.16</v>
      </c>
      <c r="C6385" s="2">
        <v>2.73</v>
      </c>
      <c r="D6385">
        <f t="shared" si="103"/>
        <v>2017</v>
      </c>
    </row>
    <row r="6386" spans="1:4" x14ac:dyDescent="0.35">
      <c r="A6386" s="3">
        <v>42908</v>
      </c>
      <c r="B6386" s="2">
        <v>2.15</v>
      </c>
      <c r="C6386" s="2">
        <v>2.72</v>
      </c>
      <c r="D6386">
        <f t="shared" si="103"/>
        <v>2017</v>
      </c>
    </row>
    <row r="6387" spans="1:4" x14ac:dyDescent="0.35">
      <c r="A6387" s="3">
        <v>42909</v>
      </c>
      <c r="B6387" s="2">
        <v>2.15</v>
      </c>
      <c r="C6387" s="2">
        <v>2.71</v>
      </c>
      <c r="D6387">
        <f t="shared" si="103"/>
        <v>2017</v>
      </c>
    </row>
    <row r="6388" spans="1:4" x14ac:dyDescent="0.35">
      <c r="A6388" s="3">
        <v>42912</v>
      </c>
      <c r="B6388" s="2">
        <v>2.14</v>
      </c>
      <c r="C6388" s="2">
        <v>2.7</v>
      </c>
      <c r="D6388">
        <f t="shared" si="103"/>
        <v>2017</v>
      </c>
    </row>
    <row r="6389" spans="1:4" x14ac:dyDescent="0.35">
      <c r="A6389" s="3">
        <v>42913</v>
      </c>
      <c r="B6389" s="2">
        <v>2.21</v>
      </c>
      <c r="C6389" s="2">
        <v>2.75</v>
      </c>
      <c r="D6389">
        <f t="shared" si="103"/>
        <v>2017</v>
      </c>
    </row>
    <row r="6390" spans="1:4" x14ac:dyDescent="0.35">
      <c r="A6390" s="3">
        <v>42914</v>
      </c>
      <c r="B6390" s="2">
        <v>2.2200000000000002</v>
      </c>
      <c r="C6390" s="2">
        <v>2.77</v>
      </c>
      <c r="D6390">
        <f t="shared" si="103"/>
        <v>2017</v>
      </c>
    </row>
    <row r="6391" spans="1:4" x14ac:dyDescent="0.35">
      <c r="A6391" s="3">
        <v>42915</v>
      </c>
      <c r="B6391" s="2">
        <v>2.27</v>
      </c>
      <c r="C6391" s="2">
        <v>2.82</v>
      </c>
      <c r="D6391">
        <f t="shared" si="103"/>
        <v>2017</v>
      </c>
    </row>
    <row r="6392" spans="1:4" x14ac:dyDescent="0.35">
      <c r="A6392" s="3">
        <v>42916</v>
      </c>
      <c r="B6392" s="2">
        <v>2.31</v>
      </c>
      <c r="C6392" s="2">
        <v>2.84</v>
      </c>
      <c r="D6392">
        <f t="shared" si="103"/>
        <v>2017</v>
      </c>
    </row>
    <row r="6393" spans="1:4" x14ac:dyDescent="0.35">
      <c r="A6393" s="3">
        <v>42919</v>
      </c>
      <c r="B6393" s="2">
        <v>2.35</v>
      </c>
      <c r="C6393" s="2">
        <v>2.86</v>
      </c>
      <c r="D6393">
        <f t="shared" si="103"/>
        <v>2017</v>
      </c>
    </row>
    <row r="6394" spans="1:4" x14ac:dyDescent="0.35">
      <c r="A6394" s="3">
        <v>42920</v>
      </c>
      <c r="B6394" s="2" t="s">
        <v>9</v>
      </c>
      <c r="C6394" s="2" t="s">
        <v>9</v>
      </c>
      <c r="D6394">
        <f t="shared" si="103"/>
        <v>2017</v>
      </c>
    </row>
    <row r="6395" spans="1:4" x14ac:dyDescent="0.35">
      <c r="A6395" s="3">
        <v>42921</v>
      </c>
      <c r="B6395" s="2">
        <v>2.33</v>
      </c>
      <c r="C6395" s="2">
        <v>2.85</v>
      </c>
      <c r="D6395">
        <f t="shared" si="103"/>
        <v>2017</v>
      </c>
    </row>
    <row r="6396" spans="1:4" x14ac:dyDescent="0.35">
      <c r="A6396" s="3">
        <v>42922</v>
      </c>
      <c r="B6396" s="2">
        <v>2.37</v>
      </c>
      <c r="C6396" s="2">
        <v>2.9</v>
      </c>
      <c r="D6396">
        <f t="shared" si="103"/>
        <v>2017</v>
      </c>
    </row>
    <row r="6397" spans="1:4" x14ac:dyDescent="0.35">
      <c r="A6397" s="3">
        <v>42923</v>
      </c>
      <c r="B6397" s="2">
        <v>2.39</v>
      </c>
      <c r="C6397" s="2">
        <v>2.93</v>
      </c>
      <c r="D6397">
        <f t="shared" si="103"/>
        <v>2017</v>
      </c>
    </row>
    <row r="6398" spans="1:4" x14ac:dyDescent="0.35">
      <c r="A6398" s="3">
        <v>42926</v>
      </c>
      <c r="B6398" s="2">
        <v>2.38</v>
      </c>
      <c r="C6398" s="2">
        <v>2.93</v>
      </c>
      <c r="D6398">
        <f t="shared" si="103"/>
        <v>2017</v>
      </c>
    </row>
    <row r="6399" spans="1:4" x14ac:dyDescent="0.35">
      <c r="A6399" s="3">
        <v>42927</v>
      </c>
      <c r="B6399" s="2">
        <v>2.37</v>
      </c>
      <c r="C6399" s="2">
        <v>2.92</v>
      </c>
      <c r="D6399">
        <f t="shared" si="103"/>
        <v>2017</v>
      </c>
    </row>
    <row r="6400" spans="1:4" x14ac:dyDescent="0.35">
      <c r="A6400" s="3">
        <v>42928</v>
      </c>
      <c r="B6400" s="2">
        <v>2.33</v>
      </c>
      <c r="C6400" s="2">
        <v>2.89</v>
      </c>
      <c r="D6400">
        <f t="shared" si="103"/>
        <v>2017</v>
      </c>
    </row>
    <row r="6401" spans="1:4" x14ac:dyDescent="0.35">
      <c r="A6401" s="3">
        <v>42929</v>
      </c>
      <c r="B6401" s="2">
        <v>2.35</v>
      </c>
      <c r="C6401" s="2">
        <v>2.92</v>
      </c>
      <c r="D6401">
        <f t="shared" si="103"/>
        <v>2017</v>
      </c>
    </row>
    <row r="6402" spans="1:4" x14ac:dyDescent="0.35">
      <c r="A6402" s="3">
        <v>42930</v>
      </c>
      <c r="B6402" s="2">
        <v>2.33</v>
      </c>
      <c r="C6402" s="2">
        <v>2.91</v>
      </c>
      <c r="D6402">
        <f t="shared" si="103"/>
        <v>2017</v>
      </c>
    </row>
    <row r="6403" spans="1:4" x14ac:dyDescent="0.35">
      <c r="A6403" s="3">
        <v>42933</v>
      </c>
      <c r="B6403" s="2">
        <v>2.31</v>
      </c>
      <c r="C6403" s="2">
        <v>2.89</v>
      </c>
      <c r="D6403">
        <f t="shared" si="103"/>
        <v>2017</v>
      </c>
    </row>
    <row r="6404" spans="1:4" x14ac:dyDescent="0.35">
      <c r="A6404" s="3">
        <v>42934</v>
      </c>
      <c r="B6404" s="2">
        <v>2.27</v>
      </c>
      <c r="C6404" s="2">
        <v>2.85</v>
      </c>
      <c r="D6404">
        <f t="shared" ref="D6404:D6467" si="104">YEAR(A6404)</f>
        <v>2017</v>
      </c>
    </row>
    <row r="6405" spans="1:4" x14ac:dyDescent="0.35">
      <c r="A6405" s="3">
        <v>42935</v>
      </c>
      <c r="B6405" s="2">
        <v>2.27</v>
      </c>
      <c r="C6405" s="2">
        <v>2.85</v>
      </c>
      <c r="D6405">
        <f t="shared" si="104"/>
        <v>2017</v>
      </c>
    </row>
    <row r="6406" spans="1:4" x14ac:dyDescent="0.35">
      <c r="A6406" s="3">
        <v>42936</v>
      </c>
      <c r="B6406" s="2">
        <v>2.27</v>
      </c>
      <c r="C6406" s="2">
        <v>2.83</v>
      </c>
      <c r="D6406">
        <f t="shared" si="104"/>
        <v>2017</v>
      </c>
    </row>
    <row r="6407" spans="1:4" x14ac:dyDescent="0.35">
      <c r="A6407" s="3">
        <v>42937</v>
      </c>
      <c r="B6407" s="2">
        <v>2.2400000000000002</v>
      </c>
      <c r="C6407" s="2">
        <v>2.81</v>
      </c>
      <c r="D6407">
        <f t="shared" si="104"/>
        <v>2017</v>
      </c>
    </row>
    <row r="6408" spans="1:4" x14ac:dyDescent="0.35">
      <c r="A6408" s="3">
        <v>42940</v>
      </c>
      <c r="B6408" s="2">
        <v>2.2599999999999998</v>
      </c>
      <c r="C6408" s="2">
        <v>2.83</v>
      </c>
      <c r="D6408">
        <f t="shared" si="104"/>
        <v>2017</v>
      </c>
    </row>
    <row r="6409" spans="1:4" x14ac:dyDescent="0.35">
      <c r="A6409" s="3">
        <v>42941</v>
      </c>
      <c r="B6409" s="2">
        <v>2.33</v>
      </c>
      <c r="C6409" s="2">
        <v>2.91</v>
      </c>
      <c r="D6409">
        <f t="shared" si="104"/>
        <v>2017</v>
      </c>
    </row>
    <row r="6410" spans="1:4" x14ac:dyDescent="0.35">
      <c r="A6410" s="3">
        <v>42942</v>
      </c>
      <c r="B6410" s="2">
        <v>2.29</v>
      </c>
      <c r="C6410" s="2">
        <v>2.89</v>
      </c>
      <c r="D6410">
        <f t="shared" si="104"/>
        <v>2017</v>
      </c>
    </row>
    <row r="6411" spans="1:4" x14ac:dyDescent="0.35">
      <c r="A6411" s="3">
        <v>42943</v>
      </c>
      <c r="B6411" s="2">
        <v>2.3199999999999998</v>
      </c>
      <c r="C6411" s="2">
        <v>2.93</v>
      </c>
      <c r="D6411">
        <f t="shared" si="104"/>
        <v>2017</v>
      </c>
    </row>
    <row r="6412" spans="1:4" x14ac:dyDescent="0.35">
      <c r="A6412" s="3">
        <v>42944</v>
      </c>
      <c r="B6412" s="2">
        <v>2.2999999999999998</v>
      </c>
      <c r="C6412" s="2">
        <v>2.89</v>
      </c>
      <c r="D6412">
        <f t="shared" si="104"/>
        <v>2017</v>
      </c>
    </row>
    <row r="6413" spans="1:4" x14ac:dyDescent="0.35">
      <c r="A6413" s="3">
        <v>42947</v>
      </c>
      <c r="B6413" s="2">
        <v>2.2999999999999998</v>
      </c>
      <c r="C6413" s="2">
        <v>2.89</v>
      </c>
      <c r="D6413">
        <f t="shared" si="104"/>
        <v>2017</v>
      </c>
    </row>
    <row r="6414" spans="1:4" x14ac:dyDescent="0.35">
      <c r="A6414" s="3">
        <v>42948</v>
      </c>
      <c r="B6414" s="2">
        <v>2.2599999999999998</v>
      </c>
      <c r="C6414" s="2">
        <v>2.86</v>
      </c>
      <c r="D6414">
        <f t="shared" si="104"/>
        <v>2017</v>
      </c>
    </row>
    <row r="6415" spans="1:4" x14ac:dyDescent="0.35">
      <c r="A6415" s="3">
        <v>42949</v>
      </c>
      <c r="B6415" s="2">
        <v>2.27</v>
      </c>
      <c r="C6415" s="2">
        <v>2.85</v>
      </c>
      <c r="D6415">
        <f t="shared" si="104"/>
        <v>2017</v>
      </c>
    </row>
    <row r="6416" spans="1:4" x14ac:dyDescent="0.35">
      <c r="A6416" s="3">
        <v>42950</v>
      </c>
      <c r="B6416" s="2">
        <v>2.2400000000000002</v>
      </c>
      <c r="C6416" s="2">
        <v>2.81</v>
      </c>
      <c r="D6416">
        <f t="shared" si="104"/>
        <v>2017</v>
      </c>
    </row>
    <row r="6417" spans="1:4" x14ac:dyDescent="0.35">
      <c r="A6417" s="3">
        <v>42951</v>
      </c>
      <c r="B6417" s="2">
        <v>2.27</v>
      </c>
      <c r="C6417" s="2">
        <v>2.84</v>
      </c>
      <c r="D6417">
        <f t="shared" si="104"/>
        <v>2017</v>
      </c>
    </row>
    <row r="6418" spans="1:4" x14ac:dyDescent="0.35">
      <c r="A6418" s="3">
        <v>42954</v>
      </c>
      <c r="B6418" s="2">
        <v>2.2599999999999998</v>
      </c>
      <c r="C6418" s="2">
        <v>2.84</v>
      </c>
      <c r="D6418">
        <f t="shared" si="104"/>
        <v>2017</v>
      </c>
    </row>
    <row r="6419" spans="1:4" x14ac:dyDescent="0.35">
      <c r="A6419" s="3">
        <v>42955</v>
      </c>
      <c r="B6419" s="2">
        <v>2.29</v>
      </c>
      <c r="C6419" s="2">
        <v>2.86</v>
      </c>
      <c r="D6419">
        <f t="shared" si="104"/>
        <v>2017</v>
      </c>
    </row>
    <row r="6420" spans="1:4" x14ac:dyDescent="0.35">
      <c r="A6420" s="3">
        <v>42956</v>
      </c>
      <c r="B6420" s="2">
        <v>2.2400000000000002</v>
      </c>
      <c r="C6420" s="2">
        <v>2.82</v>
      </c>
      <c r="D6420">
        <f t="shared" si="104"/>
        <v>2017</v>
      </c>
    </row>
    <row r="6421" spans="1:4" x14ac:dyDescent="0.35">
      <c r="A6421" s="3">
        <v>42957</v>
      </c>
      <c r="B6421" s="2">
        <v>2.2000000000000002</v>
      </c>
      <c r="C6421" s="2">
        <v>2.79</v>
      </c>
      <c r="D6421">
        <f t="shared" si="104"/>
        <v>2017</v>
      </c>
    </row>
    <row r="6422" spans="1:4" x14ac:dyDescent="0.35">
      <c r="A6422" s="3">
        <v>42958</v>
      </c>
      <c r="B6422" s="2">
        <v>2.19</v>
      </c>
      <c r="C6422" s="2">
        <v>2.79</v>
      </c>
      <c r="D6422">
        <f t="shared" si="104"/>
        <v>2017</v>
      </c>
    </row>
    <row r="6423" spans="1:4" x14ac:dyDescent="0.35">
      <c r="A6423" s="3">
        <v>42961</v>
      </c>
      <c r="B6423" s="2">
        <v>2.2200000000000002</v>
      </c>
      <c r="C6423" s="2">
        <v>2.81</v>
      </c>
      <c r="D6423">
        <f t="shared" si="104"/>
        <v>2017</v>
      </c>
    </row>
    <row r="6424" spans="1:4" x14ac:dyDescent="0.35">
      <c r="A6424" s="3">
        <v>42962</v>
      </c>
      <c r="B6424" s="2">
        <v>2.27</v>
      </c>
      <c r="C6424" s="2">
        <v>2.84</v>
      </c>
      <c r="D6424">
        <f t="shared" si="104"/>
        <v>2017</v>
      </c>
    </row>
    <row r="6425" spans="1:4" x14ac:dyDescent="0.35">
      <c r="A6425" s="3">
        <v>42963</v>
      </c>
      <c r="B6425" s="2">
        <v>2.23</v>
      </c>
      <c r="C6425" s="2">
        <v>2.81</v>
      </c>
      <c r="D6425">
        <f t="shared" si="104"/>
        <v>2017</v>
      </c>
    </row>
    <row r="6426" spans="1:4" x14ac:dyDescent="0.35">
      <c r="A6426" s="3">
        <v>42964</v>
      </c>
      <c r="B6426" s="2">
        <v>2.19</v>
      </c>
      <c r="C6426" s="2">
        <v>2.78</v>
      </c>
      <c r="D6426">
        <f t="shared" si="104"/>
        <v>2017</v>
      </c>
    </row>
    <row r="6427" spans="1:4" x14ac:dyDescent="0.35">
      <c r="A6427" s="3">
        <v>42965</v>
      </c>
      <c r="B6427" s="2">
        <v>2.19</v>
      </c>
      <c r="C6427" s="2">
        <v>2.78</v>
      </c>
      <c r="D6427">
        <f t="shared" si="104"/>
        <v>2017</v>
      </c>
    </row>
    <row r="6428" spans="1:4" x14ac:dyDescent="0.35">
      <c r="A6428" s="3">
        <v>42968</v>
      </c>
      <c r="B6428" s="2">
        <v>2.1800000000000002</v>
      </c>
      <c r="C6428" s="2">
        <v>2.77</v>
      </c>
      <c r="D6428">
        <f t="shared" si="104"/>
        <v>2017</v>
      </c>
    </row>
    <row r="6429" spans="1:4" x14ac:dyDescent="0.35">
      <c r="A6429" s="3">
        <v>42969</v>
      </c>
      <c r="B6429" s="2">
        <v>2.2200000000000002</v>
      </c>
      <c r="C6429" s="2">
        <v>2.79</v>
      </c>
      <c r="D6429">
        <f t="shared" si="104"/>
        <v>2017</v>
      </c>
    </row>
    <row r="6430" spans="1:4" x14ac:dyDescent="0.35">
      <c r="A6430" s="3">
        <v>42970</v>
      </c>
      <c r="B6430" s="2">
        <v>2.17</v>
      </c>
      <c r="C6430" s="2">
        <v>2.75</v>
      </c>
      <c r="D6430">
        <f t="shared" si="104"/>
        <v>2017</v>
      </c>
    </row>
    <row r="6431" spans="1:4" x14ac:dyDescent="0.35">
      <c r="A6431" s="3">
        <v>42971</v>
      </c>
      <c r="B6431" s="2">
        <v>2.19</v>
      </c>
      <c r="C6431" s="2">
        <v>2.77</v>
      </c>
      <c r="D6431">
        <f t="shared" si="104"/>
        <v>2017</v>
      </c>
    </row>
    <row r="6432" spans="1:4" x14ac:dyDescent="0.35">
      <c r="A6432" s="3">
        <v>42972</v>
      </c>
      <c r="B6432" s="2">
        <v>2.17</v>
      </c>
      <c r="C6432" s="2">
        <v>2.75</v>
      </c>
      <c r="D6432">
        <f t="shared" si="104"/>
        <v>2017</v>
      </c>
    </row>
    <row r="6433" spans="1:4" x14ac:dyDescent="0.35">
      <c r="A6433" s="3">
        <v>42975</v>
      </c>
      <c r="B6433" s="2">
        <v>2.16</v>
      </c>
      <c r="C6433" s="2">
        <v>2.76</v>
      </c>
      <c r="D6433">
        <f t="shared" si="104"/>
        <v>2017</v>
      </c>
    </row>
    <row r="6434" spans="1:4" x14ac:dyDescent="0.35">
      <c r="A6434" s="3">
        <v>42976</v>
      </c>
      <c r="B6434" s="2">
        <v>2.13</v>
      </c>
      <c r="C6434" s="2">
        <v>2.74</v>
      </c>
      <c r="D6434">
        <f t="shared" si="104"/>
        <v>2017</v>
      </c>
    </row>
    <row r="6435" spans="1:4" x14ac:dyDescent="0.35">
      <c r="A6435" s="3">
        <v>42977</v>
      </c>
      <c r="B6435" s="2">
        <v>2.15</v>
      </c>
      <c r="C6435" s="2">
        <v>2.75</v>
      </c>
      <c r="D6435">
        <f t="shared" si="104"/>
        <v>2017</v>
      </c>
    </row>
    <row r="6436" spans="1:4" x14ac:dyDescent="0.35">
      <c r="A6436" s="3">
        <v>42978</v>
      </c>
      <c r="B6436" s="2">
        <v>2.12</v>
      </c>
      <c r="C6436" s="2">
        <v>2.73</v>
      </c>
      <c r="D6436">
        <f t="shared" si="104"/>
        <v>2017</v>
      </c>
    </row>
    <row r="6437" spans="1:4" x14ac:dyDescent="0.35">
      <c r="A6437" s="3">
        <v>42979</v>
      </c>
      <c r="B6437" s="2">
        <v>2.16</v>
      </c>
      <c r="C6437" s="2">
        <v>2.77</v>
      </c>
      <c r="D6437">
        <f t="shared" si="104"/>
        <v>2017</v>
      </c>
    </row>
    <row r="6438" spans="1:4" x14ac:dyDescent="0.35">
      <c r="A6438" s="3">
        <v>42982</v>
      </c>
      <c r="B6438" s="2" t="s">
        <v>9</v>
      </c>
      <c r="C6438" s="2" t="s">
        <v>9</v>
      </c>
      <c r="D6438">
        <f t="shared" si="104"/>
        <v>2017</v>
      </c>
    </row>
    <row r="6439" spans="1:4" x14ac:dyDescent="0.35">
      <c r="A6439" s="3">
        <v>42983</v>
      </c>
      <c r="B6439" s="2">
        <v>2.0699999999999998</v>
      </c>
      <c r="C6439" s="2">
        <v>2.69</v>
      </c>
      <c r="D6439">
        <f t="shared" si="104"/>
        <v>2017</v>
      </c>
    </row>
    <row r="6440" spans="1:4" x14ac:dyDescent="0.35">
      <c r="A6440" s="3">
        <v>42984</v>
      </c>
      <c r="B6440" s="2">
        <v>2.1</v>
      </c>
      <c r="C6440" s="2">
        <v>2.72</v>
      </c>
      <c r="D6440">
        <f t="shared" si="104"/>
        <v>2017</v>
      </c>
    </row>
    <row r="6441" spans="1:4" x14ac:dyDescent="0.35">
      <c r="A6441" s="3">
        <v>42985</v>
      </c>
      <c r="B6441" s="2">
        <v>2.0499999999999998</v>
      </c>
      <c r="C6441" s="2">
        <v>2.66</v>
      </c>
      <c r="D6441">
        <f t="shared" si="104"/>
        <v>2017</v>
      </c>
    </row>
    <row r="6442" spans="1:4" x14ac:dyDescent="0.35">
      <c r="A6442" s="3">
        <v>42986</v>
      </c>
      <c r="B6442" s="2">
        <v>2.06</v>
      </c>
      <c r="C6442" s="2">
        <v>2.67</v>
      </c>
      <c r="D6442">
        <f t="shared" si="104"/>
        <v>2017</v>
      </c>
    </row>
    <row r="6443" spans="1:4" x14ac:dyDescent="0.35">
      <c r="A6443" s="3">
        <v>42989</v>
      </c>
      <c r="B6443" s="2">
        <v>2.14</v>
      </c>
      <c r="C6443" s="2">
        <v>2.75</v>
      </c>
      <c r="D6443">
        <f t="shared" si="104"/>
        <v>2017</v>
      </c>
    </row>
    <row r="6444" spans="1:4" x14ac:dyDescent="0.35">
      <c r="A6444" s="3">
        <v>42990</v>
      </c>
      <c r="B6444" s="2">
        <v>2.17</v>
      </c>
      <c r="C6444" s="2">
        <v>2.78</v>
      </c>
      <c r="D6444">
        <f t="shared" si="104"/>
        <v>2017</v>
      </c>
    </row>
    <row r="6445" spans="1:4" x14ac:dyDescent="0.35">
      <c r="A6445" s="3">
        <v>42991</v>
      </c>
      <c r="B6445" s="2">
        <v>2.2000000000000002</v>
      </c>
      <c r="C6445" s="2">
        <v>2.79</v>
      </c>
      <c r="D6445">
        <f t="shared" si="104"/>
        <v>2017</v>
      </c>
    </row>
    <row r="6446" spans="1:4" x14ac:dyDescent="0.35">
      <c r="A6446" s="3">
        <v>42992</v>
      </c>
      <c r="B6446" s="2">
        <v>2.2000000000000002</v>
      </c>
      <c r="C6446" s="2">
        <v>2.77</v>
      </c>
      <c r="D6446">
        <f t="shared" si="104"/>
        <v>2017</v>
      </c>
    </row>
    <row r="6447" spans="1:4" x14ac:dyDescent="0.35">
      <c r="A6447" s="3">
        <v>42993</v>
      </c>
      <c r="B6447" s="2">
        <v>2.2000000000000002</v>
      </c>
      <c r="C6447" s="2">
        <v>2.77</v>
      </c>
      <c r="D6447">
        <f t="shared" si="104"/>
        <v>2017</v>
      </c>
    </row>
    <row r="6448" spans="1:4" x14ac:dyDescent="0.35">
      <c r="A6448" s="3">
        <v>42996</v>
      </c>
      <c r="B6448" s="2">
        <v>2.23</v>
      </c>
      <c r="C6448" s="2">
        <v>2.8</v>
      </c>
      <c r="D6448">
        <f t="shared" si="104"/>
        <v>2017</v>
      </c>
    </row>
    <row r="6449" spans="1:4" x14ac:dyDescent="0.35">
      <c r="A6449" s="3">
        <v>42997</v>
      </c>
      <c r="B6449" s="2">
        <v>2.2400000000000002</v>
      </c>
      <c r="C6449" s="2">
        <v>2.81</v>
      </c>
      <c r="D6449">
        <f t="shared" si="104"/>
        <v>2017</v>
      </c>
    </row>
    <row r="6450" spans="1:4" x14ac:dyDescent="0.35">
      <c r="A6450" s="3">
        <v>42998</v>
      </c>
      <c r="B6450" s="2">
        <v>2.2799999999999998</v>
      </c>
      <c r="C6450" s="2">
        <v>2.82</v>
      </c>
      <c r="D6450">
        <f t="shared" si="104"/>
        <v>2017</v>
      </c>
    </row>
    <row r="6451" spans="1:4" x14ac:dyDescent="0.35">
      <c r="A6451" s="3">
        <v>42999</v>
      </c>
      <c r="B6451" s="2">
        <v>2.27</v>
      </c>
      <c r="C6451" s="2">
        <v>2.8</v>
      </c>
      <c r="D6451">
        <f t="shared" si="104"/>
        <v>2017</v>
      </c>
    </row>
    <row r="6452" spans="1:4" x14ac:dyDescent="0.35">
      <c r="A6452" s="3">
        <v>43000</v>
      </c>
      <c r="B6452" s="2">
        <v>2.2599999999999998</v>
      </c>
      <c r="C6452" s="2">
        <v>2.8</v>
      </c>
      <c r="D6452">
        <f t="shared" si="104"/>
        <v>2017</v>
      </c>
    </row>
    <row r="6453" spans="1:4" x14ac:dyDescent="0.35">
      <c r="A6453" s="3">
        <v>43003</v>
      </c>
      <c r="B6453" s="2">
        <v>2.2200000000000002</v>
      </c>
      <c r="C6453" s="2">
        <v>2.76</v>
      </c>
      <c r="D6453">
        <f t="shared" si="104"/>
        <v>2017</v>
      </c>
    </row>
    <row r="6454" spans="1:4" x14ac:dyDescent="0.35">
      <c r="A6454" s="3">
        <v>43004</v>
      </c>
      <c r="B6454" s="2">
        <v>2.2400000000000002</v>
      </c>
      <c r="C6454" s="2">
        <v>2.78</v>
      </c>
      <c r="D6454">
        <f t="shared" si="104"/>
        <v>2017</v>
      </c>
    </row>
    <row r="6455" spans="1:4" x14ac:dyDescent="0.35">
      <c r="A6455" s="3">
        <v>43005</v>
      </c>
      <c r="B6455" s="2">
        <v>2.31</v>
      </c>
      <c r="C6455" s="2">
        <v>2.86</v>
      </c>
      <c r="D6455">
        <f t="shared" si="104"/>
        <v>2017</v>
      </c>
    </row>
    <row r="6456" spans="1:4" x14ac:dyDescent="0.35">
      <c r="A6456" s="3">
        <v>43006</v>
      </c>
      <c r="B6456" s="2">
        <v>2.31</v>
      </c>
      <c r="C6456" s="2">
        <v>2.87</v>
      </c>
      <c r="D6456">
        <f t="shared" si="104"/>
        <v>2017</v>
      </c>
    </row>
    <row r="6457" spans="1:4" x14ac:dyDescent="0.35">
      <c r="A6457" s="3">
        <v>43007</v>
      </c>
      <c r="B6457" s="2">
        <v>2.33</v>
      </c>
      <c r="C6457" s="2">
        <v>2.86</v>
      </c>
      <c r="D6457">
        <f t="shared" si="104"/>
        <v>2017</v>
      </c>
    </row>
    <row r="6458" spans="1:4" x14ac:dyDescent="0.35">
      <c r="A6458" s="3">
        <v>43010</v>
      </c>
      <c r="B6458" s="2">
        <v>2.34</v>
      </c>
      <c r="C6458" s="2">
        <v>2.87</v>
      </c>
      <c r="D6458">
        <f t="shared" si="104"/>
        <v>2017</v>
      </c>
    </row>
    <row r="6459" spans="1:4" x14ac:dyDescent="0.35">
      <c r="A6459" s="3">
        <v>43011</v>
      </c>
      <c r="B6459" s="2">
        <v>2.33</v>
      </c>
      <c r="C6459" s="2">
        <v>2.87</v>
      </c>
      <c r="D6459">
        <f t="shared" si="104"/>
        <v>2017</v>
      </c>
    </row>
    <row r="6460" spans="1:4" x14ac:dyDescent="0.35">
      <c r="A6460" s="3">
        <v>43012</v>
      </c>
      <c r="B6460" s="2">
        <v>2.33</v>
      </c>
      <c r="C6460" s="2">
        <v>2.87</v>
      </c>
      <c r="D6460">
        <f t="shared" si="104"/>
        <v>2017</v>
      </c>
    </row>
    <row r="6461" spans="1:4" x14ac:dyDescent="0.35">
      <c r="A6461" s="3">
        <v>43013</v>
      </c>
      <c r="B6461" s="2">
        <v>2.35</v>
      </c>
      <c r="C6461" s="2">
        <v>2.89</v>
      </c>
      <c r="D6461">
        <f t="shared" si="104"/>
        <v>2017</v>
      </c>
    </row>
    <row r="6462" spans="1:4" x14ac:dyDescent="0.35">
      <c r="A6462" s="3">
        <v>43014</v>
      </c>
      <c r="B6462" s="2">
        <v>2.37</v>
      </c>
      <c r="C6462" s="2">
        <v>2.91</v>
      </c>
      <c r="D6462">
        <f t="shared" si="104"/>
        <v>2017</v>
      </c>
    </row>
    <row r="6463" spans="1:4" x14ac:dyDescent="0.35">
      <c r="A6463" s="3">
        <v>43017</v>
      </c>
      <c r="B6463" s="2" t="s">
        <v>9</v>
      </c>
      <c r="C6463" s="2" t="s">
        <v>9</v>
      </c>
      <c r="D6463">
        <f t="shared" si="104"/>
        <v>2017</v>
      </c>
    </row>
    <row r="6464" spans="1:4" x14ac:dyDescent="0.35">
      <c r="A6464" s="3">
        <v>43018</v>
      </c>
      <c r="B6464" s="2">
        <v>2.35</v>
      </c>
      <c r="C6464" s="2">
        <v>2.88</v>
      </c>
      <c r="D6464">
        <f t="shared" si="104"/>
        <v>2017</v>
      </c>
    </row>
    <row r="6465" spans="1:4" x14ac:dyDescent="0.35">
      <c r="A6465" s="3">
        <v>43019</v>
      </c>
      <c r="B6465" s="2">
        <v>2.35</v>
      </c>
      <c r="C6465" s="2">
        <v>2.88</v>
      </c>
      <c r="D6465">
        <f t="shared" si="104"/>
        <v>2017</v>
      </c>
    </row>
    <row r="6466" spans="1:4" x14ac:dyDescent="0.35">
      <c r="A6466" s="3">
        <v>43020</v>
      </c>
      <c r="B6466" s="2">
        <v>2.33</v>
      </c>
      <c r="C6466" s="2">
        <v>2.86</v>
      </c>
      <c r="D6466">
        <f t="shared" si="104"/>
        <v>2017</v>
      </c>
    </row>
    <row r="6467" spans="1:4" x14ac:dyDescent="0.35">
      <c r="A6467" s="3">
        <v>43021</v>
      </c>
      <c r="B6467" s="2">
        <v>2.2799999999999998</v>
      </c>
      <c r="C6467" s="2">
        <v>2.81</v>
      </c>
      <c r="D6467">
        <f t="shared" si="104"/>
        <v>2017</v>
      </c>
    </row>
    <row r="6468" spans="1:4" x14ac:dyDescent="0.35">
      <c r="A6468" s="3">
        <v>43024</v>
      </c>
      <c r="B6468" s="2">
        <v>2.2999999999999998</v>
      </c>
      <c r="C6468" s="2">
        <v>2.82</v>
      </c>
      <c r="D6468">
        <f t="shared" ref="D6468:D6531" si="105">YEAR(A6468)</f>
        <v>2017</v>
      </c>
    </row>
    <row r="6469" spans="1:4" x14ac:dyDescent="0.35">
      <c r="A6469" s="3">
        <v>43025</v>
      </c>
      <c r="B6469" s="2">
        <v>2.2999999999999998</v>
      </c>
      <c r="C6469" s="2">
        <v>2.8</v>
      </c>
      <c r="D6469">
        <f t="shared" si="105"/>
        <v>2017</v>
      </c>
    </row>
    <row r="6470" spans="1:4" x14ac:dyDescent="0.35">
      <c r="A6470" s="3">
        <v>43026</v>
      </c>
      <c r="B6470" s="2">
        <v>2.34</v>
      </c>
      <c r="C6470" s="2">
        <v>2.85</v>
      </c>
      <c r="D6470">
        <f t="shared" si="105"/>
        <v>2017</v>
      </c>
    </row>
    <row r="6471" spans="1:4" x14ac:dyDescent="0.35">
      <c r="A6471" s="3">
        <v>43027</v>
      </c>
      <c r="B6471" s="2">
        <v>2.33</v>
      </c>
      <c r="C6471" s="2">
        <v>2.83</v>
      </c>
      <c r="D6471">
        <f t="shared" si="105"/>
        <v>2017</v>
      </c>
    </row>
    <row r="6472" spans="1:4" x14ac:dyDescent="0.35">
      <c r="A6472" s="3">
        <v>43028</v>
      </c>
      <c r="B6472" s="2">
        <v>2.39</v>
      </c>
      <c r="C6472" s="2">
        <v>2.89</v>
      </c>
      <c r="D6472">
        <f t="shared" si="105"/>
        <v>2017</v>
      </c>
    </row>
    <row r="6473" spans="1:4" x14ac:dyDescent="0.35">
      <c r="A6473" s="3">
        <v>43031</v>
      </c>
      <c r="B6473" s="2">
        <v>2.38</v>
      </c>
      <c r="C6473" s="2">
        <v>2.89</v>
      </c>
      <c r="D6473">
        <f t="shared" si="105"/>
        <v>2017</v>
      </c>
    </row>
    <row r="6474" spans="1:4" x14ac:dyDescent="0.35">
      <c r="A6474" s="3">
        <v>43032</v>
      </c>
      <c r="B6474" s="2">
        <v>2.42</v>
      </c>
      <c r="C6474" s="2">
        <v>2.92</v>
      </c>
      <c r="D6474">
        <f t="shared" si="105"/>
        <v>2017</v>
      </c>
    </row>
    <row r="6475" spans="1:4" x14ac:dyDescent="0.35">
      <c r="A6475" s="3">
        <v>43033</v>
      </c>
      <c r="B6475" s="2">
        <v>2.44</v>
      </c>
      <c r="C6475" s="2">
        <v>2.95</v>
      </c>
      <c r="D6475">
        <f t="shared" si="105"/>
        <v>2017</v>
      </c>
    </row>
    <row r="6476" spans="1:4" x14ac:dyDescent="0.35">
      <c r="A6476" s="3">
        <v>43034</v>
      </c>
      <c r="B6476" s="2">
        <v>2.46</v>
      </c>
      <c r="C6476" s="2">
        <v>2.96</v>
      </c>
      <c r="D6476">
        <f t="shared" si="105"/>
        <v>2017</v>
      </c>
    </row>
    <row r="6477" spans="1:4" x14ac:dyDescent="0.35">
      <c r="A6477" s="3">
        <v>43035</v>
      </c>
      <c r="B6477" s="2">
        <v>2.42</v>
      </c>
      <c r="C6477" s="2">
        <v>2.93</v>
      </c>
      <c r="D6477">
        <f t="shared" si="105"/>
        <v>2017</v>
      </c>
    </row>
    <row r="6478" spans="1:4" x14ac:dyDescent="0.35">
      <c r="A6478" s="3">
        <v>43038</v>
      </c>
      <c r="B6478" s="2">
        <v>2.37</v>
      </c>
      <c r="C6478" s="2">
        <v>2.88</v>
      </c>
      <c r="D6478">
        <f t="shared" si="105"/>
        <v>2017</v>
      </c>
    </row>
    <row r="6479" spans="1:4" x14ac:dyDescent="0.35">
      <c r="A6479" s="3">
        <v>43039</v>
      </c>
      <c r="B6479" s="2">
        <v>2.38</v>
      </c>
      <c r="C6479" s="2">
        <v>2.88</v>
      </c>
      <c r="D6479">
        <f t="shared" si="105"/>
        <v>2017</v>
      </c>
    </row>
    <row r="6480" spans="1:4" x14ac:dyDescent="0.35">
      <c r="A6480" s="3">
        <v>43040</v>
      </c>
      <c r="B6480" s="2">
        <v>2.37</v>
      </c>
      <c r="C6480" s="2">
        <v>2.85</v>
      </c>
      <c r="D6480">
        <f t="shared" si="105"/>
        <v>2017</v>
      </c>
    </row>
    <row r="6481" spans="1:4" x14ac:dyDescent="0.35">
      <c r="A6481" s="3">
        <v>43041</v>
      </c>
      <c r="B6481" s="2">
        <v>2.35</v>
      </c>
      <c r="C6481" s="2">
        <v>2.83</v>
      </c>
      <c r="D6481">
        <f t="shared" si="105"/>
        <v>2017</v>
      </c>
    </row>
    <row r="6482" spans="1:4" x14ac:dyDescent="0.35">
      <c r="A6482" s="3">
        <v>43042</v>
      </c>
      <c r="B6482" s="2">
        <v>2.34</v>
      </c>
      <c r="C6482" s="2">
        <v>2.82</v>
      </c>
      <c r="D6482">
        <f t="shared" si="105"/>
        <v>2017</v>
      </c>
    </row>
    <row r="6483" spans="1:4" x14ac:dyDescent="0.35">
      <c r="A6483" s="3">
        <v>43045</v>
      </c>
      <c r="B6483" s="2">
        <v>2.3199999999999998</v>
      </c>
      <c r="C6483" s="2">
        <v>2.8</v>
      </c>
      <c r="D6483">
        <f t="shared" si="105"/>
        <v>2017</v>
      </c>
    </row>
    <row r="6484" spans="1:4" x14ac:dyDescent="0.35">
      <c r="A6484" s="3">
        <v>43046</v>
      </c>
      <c r="B6484" s="2">
        <v>2.3199999999999998</v>
      </c>
      <c r="C6484" s="2">
        <v>2.77</v>
      </c>
      <c r="D6484">
        <f t="shared" si="105"/>
        <v>2017</v>
      </c>
    </row>
    <row r="6485" spans="1:4" x14ac:dyDescent="0.35">
      <c r="A6485" s="3">
        <v>43047</v>
      </c>
      <c r="B6485" s="2">
        <v>2.3199999999999998</v>
      </c>
      <c r="C6485" s="2">
        <v>2.79</v>
      </c>
      <c r="D6485">
        <f t="shared" si="105"/>
        <v>2017</v>
      </c>
    </row>
    <row r="6486" spans="1:4" x14ac:dyDescent="0.35">
      <c r="A6486" s="3">
        <v>43048</v>
      </c>
      <c r="B6486" s="2">
        <v>2.33</v>
      </c>
      <c r="C6486" s="2">
        <v>2.81</v>
      </c>
      <c r="D6486">
        <f t="shared" si="105"/>
        <v>2017</v>
      </c>
    </row>
    <row r="6487" spans="1:4" x14ac:dyDescent="0.35">
      <c r="A6487" s="3">
        <v>43049</v>
      </c>
      <c r="B6487" s="2">
        <v>2.4</v>
      </c>
      <c r="C6487" s="2">
        <v>2.88</v>
      </c>
      <c r="D6487">
        <f t="shared" si="105"/>
        <v>2017</v>
      </c>
    </row>
    <row r="6488" spans="1:4" x14ac:dyDescent="0.35">
      <c r="A6488" s="3">
        <v>43052</v>
      </c>
      <c r="B6488" s="2">
        <v>2.4</v>
      </c>
      <c r="C6488" s="2">
        <v>2.87</v>
      </c>
      <c r="D6488">
        <f t="shared" si="105"/>
        <v>2017</v>
      </c>
    </row>
    <row r="6489" spans="1:4" x14ac:dyDescent="0.35">
      <c r="A6489" s="3">
        <v>43053</v>
      </c>
      <c r="B6489" s="2">
        <v>2.38</v>
      </c>
      <c r="C6489" s="2">
        <v>2.84</v>
      </c>
      <c r="D6489">
        <f t="shared" si="105"/>
        <v>2017</v>
      </c>
    </row>
    <row r="6490" spans="1:4" x14ac:dyDescent="0.35">
      <c r="A6490" s="3">
        <v>43054</v>
      </c>
      <c r="B6490" s="2">
        <v>2.33</v>
      </c>
      <c r="C6490" s="2">
        <v>2.77</v>
      </c>
      <c r="D6490">
        <f t="shared" si="105"/>
        <v>2017</v>
      </c>
    </row>
    <row r="6491" spans="1:4" x14ac:dyDescent="0.35">
      <c r="A6491" s="3">
        <v>43055</v>
      </c>
      <c r="B6491" s="2">
        <v>2.37</v>
      </c>
      <c r="C6491" s="2">
        <v>2.81</v>
      </c>
      <c r="D6491">
        <f t="shared" si="105"/>
        <v>2017</v>
      </c>
    </row>
    <row r="6492" spans="1:4" x14ac:dyDescent="0.35">
      <c r="A6492" s="3">
        <v>43056</v>
      </c>
      <c r="B6492" s="2">
        <v>2.35</v>
      </c>
      <c r="C6492" s="2">
        <v>2.78</v>
      </c>
      <c r="D6492">
        <f t="shared" si="105"/>
        <v>2017</v>
      </c>
    </row>
    <row r="6493" spans="1:4" x14ac:dyDescent="0.35">
      <c r="A6493" s="3">
        <v>43059</v>
      </c>
      <c r="B6493" s="2">
        <v>2.37</v>
      </c>
      <c r="C6493" s="2">
        <v>2.78</v>
      </c>
      <c r="D6493">
        <f t="shared" si="105"/>
        <v>2017</v>
      </c>
    </row>
    <row r="6494" spans="1:4" x14ac:dyDescent="0.35">
      <c r="A6494" s="3">
        <v>43060</v>
      </c>
      <c r="B6494" s="2">
        <v>2.36</v>
      </c>
      <c r="C6494" s="2">
        <v>2.76</v>
      </c>
      <c r="D6494">
        <f t="shared" si="105"/>
        <v>2017</v>
      </c>
    </row>
    <row r="6495" spans="1:4" x14ac:dyDescent="0.35">
      <c r="A6495" s="3">
        <v>43061</v>
      </c>
      <c r="B6495" s="2">
        <v>2.3199999999999998</v>
      </c>
      <c r="C6495" s="2">
        <v>2.75</v>
      </c>
      <c r="D6495">
        <f t="shared" si="105"/>
        <v>2017</v>
      </c>
    </row>
    <row r="6496" spans="1:4" x14ac:dyDescent="0.35">
      <c r="A6496" s="3">
        <v>43062</v>
      </c>
      <c r="B6496" s="2" t="s">
        <v>9</v>
      </c>
      <c r="C6496" s="2" t="s">
        <v>9</v>
      </c>
      <c r="D6496">
        <f t="shared" si="105"/>
        <v>2017</v>
      </c>
    </row>
    <row r="6497" spans="1:4" x14ac:dyDescent="0.35">
      <c r="A6497" s="3">
        <v>43063</v>
      </c>
      <c r="B6497" s="2">
        <v>2.34</v>
      </c>
      <c r="C6497" s="2">
        <v>2.76</v>
      </c>
      <c r="D6497">
        <f t="shared" si="105"/>
        <v>2017</v>
      </c>
    </row>
    <row r="6498" spans="1:4" x14ac:dyDescent="0.35">
      <c r="A6498" s="3">
        <v>43066</v>
      </c>
      <c r="B6498" s="2">
        <v>2.3199999999999998</v>
      </c>
      <c r="C6498" s="2">
        <v>2.76</v>
      </c>
      <c r="D6498">
        <f t="shared" si="105"/>
        <v>2017</v>
      </c>
    </row>
    <row r="6499" spans="1:4" x14ac:dyDescent="0.35">
      <c r="A6499" s="3">
        <v>43067</v>
      </c>
      <c r="B6499" s="2">
        <v>2.34</v>
      </c>
      <c r="C6499" s="2">
        <v>2.77</v>
      </c>
      <c r="D6499">
        <f t="shared" si="105"/>
        <v>2017</v>
      </c>
    </row>
    <row r="6500" spans="1:4" x14ac:dyDescent="0.35">
      <c r="A6500" s="3">
        <v>43068</v>
      </c>
      <c r="B6500" s="2">
        <v>2.37</v>
      </c>
      <c r="C6500" s="2">
        <v>2.81</v>
      </c>
      <c r="D6500">
        <f t="shared" si="105"/>
        <v>2017</v>
      </c>
    </row>
    <row r="6501" spans="1:4" x14ac:dyDescent="0.35">
      <c r="A6501" s="3">
        <v>43069</v>
      </c>
      <c r="B6501" s="2">
        <v>2.42</v>
      </c>
      <c r="C6501" s="2">
        <v>2.83</v>
      </c>
      <c r="D6501">
        <f t="shared" si="105"/>
        <v>2017</v>
      </c>
    </row>
    <row r="6502" spans="1:4" x14ac:dyDescent="0.35">
      <c r="A6502" s="3">
        <v>43070</v>
      </c>
      <c r="B6502" s="2">
        <v>2.37</v>
      </c>
      <c r="C6502" s="2">
        <v>2.76</v>
      </c>
      <c r="D6502">
        <f t="shared" si="105"/>
        <v>2017</v>
      </c>
    </row>
    <row r="6503" spans="1:4" x14ac:dyDescent="0.35">
      <c r="A6503" s="3">
        <v>43073</v>
      </c>
      <c r="B6503" s="2">
        <v>2.37</v>
      </c>
      <c r="C6503" s="2">
        <v>2.77</v>
      </c>
      <c r="D6503">
        <f t="shared" si="105"/>
        <v>2017</v>
      </c>
    </row>
    <row r="6504" spans="1:4" x14ac:dyDescent="0.35">
      <c r="A6504" s="3">
        <v>43074</v>
      </c>
      <c r="B6504" s="2">
        <v>2.36</v>
      </c>
      <c r="C6504" s="2">
        <v>2.73</v>
      </c>
      <c r="D6504">
        <f t="shared" si="105"/>
        <v>2017</v>
      </c>
    </row>
    <row r="6505" spans="1:4" x14ac:dyDescent="0.35">
      <c r="A6505" s="3">
        <v>43075</v>
      </c>
      <c r="B6505" s="2">
        <v>2.33</v>
      </c>
      <c r="C6505" s="2">
        <v>2.71</v>
      </c>
      <c r="D6505">
        <f t="shared" si="105"/>
        <v>2017</v>
      </c>
    </row>
    <row r="6506" spans="1:4" x14ac:dyDescent="0.35">
      <c r="A6506" s="3">
        <v>43076</v>
      </c>
      <c r="B6506" s="2">
        <v>2.37</v>
      </c>
      <c r="C6506" s="2">
        <v>2.76</v>
      </c>
      <c r="D6506">
        <f t="shared" si="105"/>
        <v>2017</v>
      </c>
    </row>
    <row r="6507" spans="1:4" x14ac:dyDescent="0.35">
      <c r="A6507" s="3">
        <v>43077</v>
      </c>
      <c r="B6507" s="2">
        <v>2.38</v>
      </c>
      <c r="C6507" s="2">
        <v>2.77</v>
      </c>
      <c r="D6507">
        <f t="shared" si="105"/>
        <v>2017</v>
      </c>
    </row>
    <row r="6508" spans="1:4" x14ac:dyDescent="0.35">
      <c r="A6508" s="3">
        <v>43080</v>
      </c>
      <c r="B6508" s="2">
        <v>2.39</v>
      </c>
      <c r="C6508" s="2">
        <v>2.77</v>
      </c>
      <c r="D6508">
        <f t="shared" si="105"/>
        <v>2017</v>
      </c>
    </row>
    <row r="6509" spans="1:4" x14ac:dyDescent="0.35">
      <c r="A6509" s="3">
        <v>43081</v>
      </c>
      <c r="B6509" s="2">
        <v>2.4</v>
      </c>
      <c r="C6509" s="2">
        <v>2.79</v>
      </c>
      <c r="D6509">
        <f t="shared" si="105"/>
        <v>2017</v>
      </c>
    </row>
    <row r="6510" spans="1:4" x14ac:dyDescent="0.35">
      <c r="A6510" s="3">
        <v>43082</v>
      </c>
      <c r="B6510" s="2">
        <v>2.36</v>
      </c>
      <c r="C6510" s="2">
        <v>2.74</v>
      </c>
      <c r="D6510">
        <f t="shared" si="105"/>
        <v>2017</v>
      </c>
    </row>
    <row r="6511" spans="1:4" x14ac:dyDescent="0.35">
      <c r="A6511" s="3">
        <v>43083</v>
      </c>
      <c r="B6511" s="2">
        <v>2.35</v>
      </c>
      <c r="C6511" s="2">
        <v>2.71</v>
      </c>
      <c r="D6511">
        <f t="shared" si="105"/>
        <v>2017</v>
      </c>
    </row>
    <row r="6512" spans="1:4" x14ac:dyDescent="0.35">
      <c r="A6512" s="3">
        <v>43084</v>
      </c>
      <c r="B6512" s="2">
        <v>2.35</v>
      </c>
      <c r="C6512" s="2">
        <v>2.68</v>
      </c>
      <c r="D6512">
        <f t="shared" si="105"/>
        <v>2017</v>
      </c>
    </row>
    <row r="6513" spans="1:4" x14ac:dyDescent="0.35">
      <c r="A6513" s="3">
        <v>43087</v>
      </c>
      <c r="B6513" s="2">
        <v>2.39</v>
      </c>
      <c r="C6513" s="2">
        <v>2.74</v>
      </c>
      <c r="D6513">
        <f t="shared" si="105"/>
        <v>2017</v>
      </c>
    </row>
    <row r="6514" spans="1:4" x14ac:dyDescent="0.35">
      <c r="A6514" s="3">
        <v>43088</v>
      </c>
      <c r="B6514" s="2">
        <v>2.46</v>
      </c>
      <c r="C6514" s="2">
        <v>2.82</v>
      </c>
      <c r="D6514">
        <f t="shared" si="105"/>
        <v>2017</v>
      </c>
    </row>
    <row r="6515" spans="1:4" x14ac:dyDescent="0.35">
      <c r="A6515" s="3">
        <v>43089</v>
      </c>
      <c r="B6515" s="2">
        <v>2.4900000000000002</v>
      </c>
      <c r="C6515" s="2">
        <v>2.88</v>
      </c>
      <c r="D6515">
        <f t="shared" si="105"/>
        <v>2017</v>
      </c>
    </row>
    <row r="6516" spans="1:4" x14ac:dyDescent="0.35">
      <c r="A6516" s="3">
        <v>43090</v>
      </c>
      <c r="B6516" s="2">
        <v>2.48</v>
      </c>
      <c r="C6516" s="2">
        <v>2.84</v>
      </c>
      <c r="D6516">
        <f t="shared" si="105"/>
        <v>2017</v>
      </c>
    </row>
    <row r="6517" spans="1:4" x14ac:dyDescent="0.35">
      <c r="A6517" s="3">
        <v>43091</v>
      </c>
      <c r="B6517" s="2">
        <v>2.48</v>
      </c>
      <c r="C6517" s="2">
        <v>2.83</v>
      </c>
      <c r="D6517">
        <f t="shared" si="105"/>
        <v>2017</v>
      </c>
    </row>
    <row r="6518" spans="1:4" x14ac:dyDescent="0.35">
      <c r="A6518" s="3">
        <v>43094</v>
      </c>
      <c r="B6518" s="2" t="s">
        <v>9</v>
      </c>
      <c r="C6518" s="2" t="s">
        <v>9</v>
      </c>
      <c r="D6518">
        <f t="shared" si="105"/>
        <v>2017</v>
      </c>
    </row>
    <row r="6519" spans="1:4" x14ac:dyDescent="0.35">
      <c r="A6519" s="3">
        <v>43095</v>
      </c>
      <c r="B6519" s="2">
        <v>2.4700000000000002</v>
      </c>
      <c r="C6519" s="2">
        <v>2.82</v>
      </c>
      <c r="D6519">
        <f t="shared" si="105"/>
        <v>2017</v>
      </c>
    </row>
    <row r="6520" spans="1:4" x14ac:dyDescent="0.35">
      <c r="A6520" s="3">
        <v>43096</v>
      </c>
      <c r="B6520" s="2">
        <v>2.42</v>
      </c>
      <c r="C6520" s="2">
        <v>2.75</v>
      </c>
      <c r="D6520">
        <f t="shared" si="105"/>
        <v>2017</v>
      </c>
    </row>
    <row r="6521" spans="1:4" x14ac:dyDescent="0.35">
      <c r="A6521" s="3">
        <v>43097</v>
      </c>
      <c r="B6521" s="2">
        <v>2.4300000000000002</v>
      </c>
      <c r="C6521" s="2">
        <v>2.75</v>
      </c>
      <c r="D6521">
        <f t="shared" si="105"/>
        <v>2017</v>
      </c>
    </row>
    <row r="6522" spans="1:4" x14ac:dyDescent="0.35">
      <c r="A6522" s="3">
        <v>43098</v>
      </c>
      <c r="B6522" s="2">
        <v>2.4</v>
      </c>
      <c r="C6522" s="2">
        <v>2.74</v>
      </c>
      <c r="D6522">
        <f t="shared" si="105"/>
        <v>2017</v>
      </c>
    </row>
    <row r="6523" spans="1:4" x14ac:dyDescent="0.35">
      <c r="A6523" s="3">
        <v>43101</v>
      </c>
      <c r="B6523" s="2" t="s">
        <v>9</v>
      </c>
      <c r="C6523" s="2" t="s">
        <v>9</v>
      </c>
      <c r="D6523">
        <f t="shared" si="105"/>
        <v>2018</v>
      </c>
    </row>
    <row r="6524" spans="1:4" x14ac:dyDescent="0.35">
      <c r="A6524" s="3">
        <v>43102</v>
      </c>
      <c r="B6524" s="2">
        <v>2.46</v>
      </c>
      <c r="C6524" s="2">
        <v>2.81</v>
      </c>
      <c r="D6524">
        <f t="shared" si="105"/>
        <v>2018</v>
      </c>
    </row>
    <row r="6525" spans="1:4" x14ac:dyDescent="0.35">
      <c r="A6525" s="3">
        <v>43103</v>
      </c>
      <c r="B6525" s="2">
        <v>2.44</v>
      </c>
      <c r="C6525" s="2">
        <v>2.78</v>
      </c>
      <c r="D6525">
        <f t="shared" si="105"/>
        <v>2018</v>
      </c>
    </row>
    <row r="6526" spans="1:4" x14ac:dyDescent="0.35">
      <c r="A6526" s="3">
        <v>43104</v>
      </c>
      <c r="B6526" s="2">
        <v>2.46</v>
      </c>
      <c r="C6526" s="2">
        <v>2.79</v>
      </c>
      <c r="D6526">
        <f t="shared" si="105"/>
        <v>2018</v>
      </c>
    </row>
    <row r="6527" spans="1:4" x14ac:dyDescent="0.35">
      <c r="A6527" s="3">
        <v>43105</v>
      </c>
      <c r="B6527" s="2">
        <v>2.4700000000000002</v>
      </c>
      <c r="C6527" s="2">
        <v>2.81</v>
      </c>
      <c r="D6527">
        <f t="shared" si="105"/>
        <v>2018</v>
      </c>
    </row>
    <row r="6528" spans="1:4" x14ac:dyDescent="0.35">
      <c r="A6528" s="3">
        <v>43108</v>
      </c>
      <c r="B6528" s="2">
        <v>2.4900000000000002</v>
      </c>
      <c r="C6528" s="2">
        <v>2.81</v>
      </c>
      <c r="D6528">
        <f t="shared" si="105"/>
        <v>2018</v>
      </c>
    </row>
    <row r="6529" spans="1:4" x14ac:dyDescent="0.35">
      <c r="A6529" s="3">
        <v>43109</v>
      </c>
      <c r="B6529" s="2">
        <v>2.5499999999999998</v>
      </c>
      <c r="C6529" s="2">
        <v>2.88</v>
      </c>
      <c r="D6529">
        <f t="shared" si="105"/>
        <v>2018</v>
      </c>
    </row>
    <row r="6530" spans="1:4" x14ac:dyDescent="0.35">
      <c r="A6530" s="3">
        <v>43110</v>
      </c>
      <c r="B6530" s="2">
        <v>2.5499999999999998</v>
      </c>
      <c r="C6530" s="2">
        <v>2.88</v>
      </c>
      <c r="D6530">
        <f t="shared" si="105"/>
        <v>2018</v>
      </c>
    </row>
    <row r="6531" spans="1:4" x14ac:dyDescent="0.35">
      <c r="A6531" s="3">
        <v>43111</v>
      </c>
      <c r="B6531" s="2">
        <v>2.54</v>
      </c>
      <c r="C6531" s="2">
        <v>2.91</v>
      </c>
      <c r="D6531">
        <f t="shared" si="105"/>
        <v>2018</v>
      </c>
    </row>
    <row r="6532" spans="1:4" x14ac:dyDescent="0.35">
      <c r="A6532" s="3">
        <v>43112</v>
      </c>
      <c r="B6532" s="2">
        <v>2.5499999999999998</v>
      </c>
      <c r="C6532" s="2">
        <v>2.85</v>
      </c>
      <c r="D6532">
        <f t="shared" ref="D6532:D6595" si="106">YEAR(A6532)</f>
        <v>2018</v>
      </c>
    </row>
    <row r="6533" spans="1:4" x14ac:dyDescent="0.35">
      <c r="A6533" s="3">
        <v>43115</v>
      </c>
      <c r="B6533" s="2" t="s">
        <v>9</v>
      </c>
      <c r="C6533" s="2" t="s">
        <v>9</v>
      </c>
      <c r="D6533">
        <f t="shared" si="106"/>
        <v>2018</v>
      </c>
    </row>
    <row r="6534" spans="1:4" x14ac:dyDescent="0.35">
      <c r="A6534" s="3">
        <v>43116</v>
      </c>
      <c r="B6534" s="2">
        <v>2.54</v>
      </c>
      <c r="C6534" s="2">
        <v>2.83</v>
      </c>
      <c r="D6534">
        <f t="shared" si="106"/>
        <v>2018</v>
      </c>
    </row>
    <row r="6535" spans="1:4" x14ac:dyDescent="0.35">
      <c r="A6535" s="3">
        <v>43117</v>
      </c>
      <c r="B6535" s="2">
        <v>2.57</v>
      </c>
      <c r="C6535" s="2">
        <v>2.84</v>
      </c>
      <c r="D6535">
        <f t="shared" si="106"/>
        <v>2018</v>
      </c>
    </row>
    <row r="6536" spans="1:4" x14ac:dyDescent="0.35">
      <c r="A6536" s="3">
        <v>43118</v>
      </c>
      <c r="B6536" s="2">
        <v>2.62</v>
      </c>
      <c r="C6536" s="2">
        <v>2.9</v>
      </c>
      <c r="D6536">
        <f t="shared" si="106"/>
        <v>2018</v>
      </c>
    </row>
    <row r="6537" spans="1:4" x14ac:dyDescent="0.35">
      <c r="A6537" s="3">
        <v>43119</v>
      </c>
      <c r="B6537" s="2">
        <v>2.64</v>
      </c>
      <c r="C6537" s="2">
        <v>2.91</v>
      </c>
      <c r="D6537">
        <f t="shared" si="106"/>
        <v>2018</v>
      </c>
    </row>
    <row r="6538" spans="1:4" x14ac:dyDescent="0.35">
      <c r="A6538" s="3">
        <v>43122</v>
      </c>
      <c r="B6538" s="2">
        <v>2.66</v>
      </c>
      <c r="C6538" s="2">
        <v>2.93</v>
      </c>
      <c r="D6538">
        <f t="shared" si="106"/>
        <v>2018</v>
      </c>
    </row>
    <row r="6539" spans="1:4" x14ac:dyDescent="0.35">
      <c r="A6539" s="3">
        <v>43123</v>
      </c>
      <c r="B6539" s="2">
        <v>2.63</v>
      </c>
      <c r="C6539" s="2">
        <v>2.9</v>
      </c>
      <c r="D6539">
        <f t="shared" si="106"/>
        <v>2018</v>
      </c>
    </row>
    <row r="6540" spans="1:4" x14ac:dyDescent="0.35">
      <c r="A6540" s="3">
        <v>43124</v>
      </c>
      <c r="B6540" s="2">
        <v>2.65</v>
      </c>
      <c r="C6540" s="2">
        <v>2.93</v>
      </c>
      <c r="D6540">
        <f t="shared" si="106"/>
        <v>2018</v>
      </c>
    </row>
    <row r="6541" spans="1:4" x14ac:dyDescent="0.35">
      <c r="A6541" s="3">
        <v>43125</v>
      </c>
      <c r="B6541" s="2">
        <v>2.63</v>
      </c>
      <c r="C6541" s="2">
        <v>2.89</v>
      </c>
      <c r="D6541">
        <f t="shared" si="106"/>
        <v>2018</v>
      </c>
    </row>
    <row r="6542" spans="1:4" x14ac:dyDescent="0.35">
      <c r="A6542" s="3">
        <v>43126</v>
      </c>
      <c r="B6542" s="2">
        <v>2.66</v>
      </c>
      <c r="C6542" s="2">
        <v>2.91</v>
      </c>
      <c r="D6542">
        <f t="shared" si="106"/>
        <v>2018</v>
      </c>
    </row>
    <row r="6543" spans="1:4" x14ac:dyDescent="0.35">
      <c r="A6543" s="3">
        <v>43129</v>
      </c>
      <c r="B6543" s="2">
        <v>2.7</v>
      </c>
      <c r="C6543" s="2">
        <v>2.94</v>
      </c>
      <c r="D6543">
        <f t="shared" si="106"/>
        <v>2018</v>
      </c>
    </row>
    <row r="6544" spans="1:4" x14ac:dyDescent="0.35">
      <c r="A6544" s="3">
        <v>43130</v>
      </c>
      <c r="B6544" s="2">
        <v>2.73</v>
      </c>
      <c r="C6544" s="2">
        <v>2.98</v>
      </c>
      <c r="D6544">
        <f t="shared" si="106"/>
        <v>2018</v>
      </c>
    </row>
    <row r="6545" spans="1:4" x14ac:dyDescent="0.35">
      <c r="A6545" s="3">
        <v>43131</v>
      </c>
      <c r="B6545" s="2">
        <v>2.72</v>
      </c>
      <c r="C6545" s="2">
        <v>2.95</v>
      </c>
      <c r="D6545">
        <f t="shared" si="106"/>
        <v>2018</v>
      </c>
    </row>
    <row r="6546" spans="1:4" x14ac:dyDescent="0.35">
      <c r="A6546" s="3">
        <v>43132</v>
      </c>
      <c r="B6546" s="2">
        <v>2.78</v>
      </c>
      <c r="C6546" s="2">
        <v>3.01</v>
      </c>
      <c r="D6546">
        <f t="shared" si="106"/>
        <v>2018</v>
      </c>
    </row>
    <row r="6547" spans="1:4" x14ac:dyDescent="0.35">
      <c r="A6547" s="3">
        <v>43133</v>
      </c>
      <c r="B6547" s="2">
        <v>2.84</v>
      </c>
      <c r="C6547" s="2">
        <v>3.08</v>
      </c>
      <c r="D6547">
        <f t="shared" si="106"/>
        <v>2018</v>
      </c>
    </row>
    <row r="6548" spans="1:4" x14ac:dyDescent="0.35">
      <c r="A6548" s="3">
        <v>43136</v>
      </c>
      <c r="B6548" s="2">
        <v>2.77</v>
      </c>
      <c r="C6548" s="2">
        <v>3.04</v>
      </c>
      <c r="D6548">
        <f t="shared" si="106"/>
        <v>2018</v>
      </c>
    </row>
    <row r="6549" spans="1:4" x14ac:dyDescent="0.35">
      <c r="A6549" s="3">
        <v>43137</v>
      </c>
      <c r="B6549" s="2">
        <v>2.79</v>
      </c>
      <c r="C6549" s="2">
        <v>3.06</v>
      </c>
      <c r="D6549">
        <f t="shared" si="106"/>
        <v>2018</v>
      </c>
    </row>
    <row r="6550" spans="1:4" x14ac:dyDescent="0.35">
      <c r="A6550" s="3">
        <v>43138</v>
      </c>
      <c r="B6550" s="2">
        <v>2.84</v>
      </c>
      <c r="C6550" s="2">
        <v>3.12</v>
      </c>
      <c r="D6550">
        <f t="shared" si="106"/>
        <v>2018</v>
      </c>
    </row>
    <row r="6551" spans="1:4" x14ac:dyDescent="0.35">
      <c r="A6551" s="3">
        <v>43139</v>
      </c>
      <c r="B6551" s="2">
        <v>2.85</v>
      </c>
      <c r="C6551" s="2">
        <v>3.14</v>
      </c>
      <c r="D6551">
        <f t="shared" si="106"/>
        <v>2018</v>
      </c>
    </row>
    <row r="6552" spans="1:4" x14ac:dyDescent="0.35">
      <c r="A6552" s="3">
        <v>43140</v>
      </c>
      <c r="B6552" s="2">
        <v>2.83</v>
      </c>
      <c r="C6552" s="2">
        <v>3.14</v>
      </c>
      <c r="D6552">
        <f t="shared" si="106"/>
        <v>2018</v>
      </c>
    </row>
    <row r="6553" spans="1:4" x14ac:dyDescent="0.35">
      <c r="A6553" s="3">
        <v>43143</v>
      </c>
      <c r="B6553" s="2">
        <v>2.86</v>
      </c>
      <c r="C6553" s="2">
        <v>3.14</v>
      </c>
      <c r="D6553">
        <f t="shared" si="106"/>
        <v>2018</v>
      </c>
    </row>
    <row r="6554" spans="1:4" x14ac:dyDescent="0.35">
      <c r="A6554" s="3">
        <v>43144</v>
      </c>
      <c r="B6554" s="2">
        <v>2.83</v>
      </c>
      <c r="C6554" s="2">
        <v>3.11</v>
      </c>
      <c r="D6554">
        <f t="shared" si="106"/>
        <v>2018</v>
      </c>
    </row>
    <row r="6555" spans="1:4" x14ac:dyDescent="0.35">
      <c r="A6555" s="3">
        <v>43145</v>
      </c>
      <c r="B6555" s="2">
        <v>2.91</v>
      </c>
      <c r="C6555" s="2">
        <v>3.18</v>
      </c>
      <c r="D6555">
        <f t="shared" si="106"/>
        <v>2018</v>
      </c>
    </row>
    <row r="6556" spans="1:4" x14ac:dyDescent="0.35">
      <c r="A6556" s="3">
        <v>43146</v>
      </c>
      <c r="B6556" s="2">
        <v>2.9</v>
      </c>
      <c r="C6556" s="2">
        <v>3.15</v>
      </c>
      <c r="D6556">
        <f t="shared" si="106"/>
        <v>2018</v>
      </c>
    </row>
    <row r="6557" spans="1:4" x14ac:dyDescent="0.35">
      <c r="A6557" s="3">
        <v>43147</v>
      </c>
      <c r="B6557" s="2">
        <v>2.87</v>
      </c>
      <c r="C6557" s="2">
        <v>3.13</v>
      </c>
      <c r="D6557">
        <f t="shared" si="106"/>
        <v>2018</v>
      </c>
    </row>
    <row r="6558" spans="1:4" x14ac:dyDescent="0.35">
      <c r="A6558" s="3">
        <v>43150</v>
      </c>
      <c r="B6558" s="2" t="s">
        <v>9</v>
      </c>
      <c r="C6558" s="2" t="s">
        <v>9</v>
      </c>
      <c r="D6558">
        <f t="shared" si="106"/>
        <v>2018</v>
      </c>
    </row>
    <row r="6559" spans="1:4" x14ac:dyDescent="0.35">
      <c r="A6559" s="3">
        <v>43151</v>
      </c>
      <c r="B6559" s="2">
        <v>2.88</v>
      </c>
      <c r="C6559" s="2">
        <v>3.15</v>
      </c>
      <c r="D6559">
        <f t="shared" si="106"/>
        <v>2018</v>
      </c>
    </row>
    <row r="6560" spans="1:4" x14ac:dyDescent="0.35">
      <c r="A6560" s="3">
        <v>43152</v>
      </c>
      <c r="B6560" s="2">
        <v>2.94</v>
      </c>
      <c r="C6560" s="2">
        <v>3.22</v>
      </c>
      <c r="D6560">
        <f t="shared" si="106"/>
        <v>2018</v>
      </c>
    </row>
    <row r="6561" spans="1:4" x14ac:dyDescent="0.35">
      <c r="A6561" s="3">
        <v>43153</v>
      </c>
      <c r="B6561" s="2">
        <v>2.92</v>
      </c>
      <c r="C6561" s="2">
        <v>3.21</v>
      </c>
      <c r="D6561">
        <f t="shared" si="106"/>
        <v>2018</v>
      </c>
    </row>
    <row r="6562" spans="1:4" x14ac:dyDescent="0.35">
      <c r="A6562" s="3">
        <v>43154</v>
      </c>
      <c r="B6562" s="2">
        <v>2.88</v>
      </c>
      <c r="C6562" s="2">
        <v>3.16</v>
      </c>
      <c r="D6562">
        <f t="shared" si="106"/>
        <v>2018</v>
      </c>
    </row>
    <row r="6563" spans="1:4" x14ac:dyDescent="0.35">
      <c r="A6563" s="3">
        <v>43157</v>
      </c>
      <c r="B6563" s="2">
        <v>2.86</v>
      </c>
      <c r="C6563" s="2">
        <v>3.15</v>
      </c>
      <c r="D6563">
        <f t="shared" si="106"/>
        <v>2018</v>
      </c>
    </row>
    <row r="6564" spans="1:4" x14ac:dyDescent="0.35">
      <c r="A6564" s="3">
        <v>43158</v>
      </c>
      <c r="B6564" s="2">
        <v>2.9</v>
      </c>
      <c r="C6564" s="2">
        <v>3.17</v>
      </c>
      <c r="D6564">
        <f t="shared" si="106"/>
        <v>2018</v>
      </c>
    </row>
    <row r="6565" spans="1:4" x14ac:dyDescent="0.35">
      <c r="A6565" s="3">
        <v>43159</v>
      </c>
      <c r="B6565" s="2">
        <v>2.87</v>
      </c>
      <c r="C6565" s="2">
        <v>3.13</v>
      </c>
      <c r="D6565">
        <f t="shared" si="106"/>
        <v>2018</v>
      </c>
    </row>
    <row r="6566" spans="1:4" x14ac:dyDescent="0.35">
      <c r="A6566" s="3">
        <v>43160</v>
      </c>
      <c r="B6566" s="2">
        <v>2.81</v>
      </c>
      <c r="C6566" s="2">
        <v>3.09</v>
      </c>
      <c r="D6566">
        <f t="shared" si="106"/>
        <v>2018</v>
      </c>
    </row>
    <row r="6567" spans="1:4" x14ac:dyDescent="0.35">
      <c r="A6567" s="3">
        <v>43161</v>
      </c>
      <c r="B6567" s="2">
        <v>2.86</v>
      </c>
      <c r="C6567" s="2">
        <v>3.14</v>
      </c>
      <c r="D6567">
        <f t="shared" si="106"/>
        <v>2018</v>
      </c>
    </row>
    <row r="6568" spans="1:4" x14ac:dyDescent="0.35">
      <c r="A6568" s="3">
        <v>43164</v>
      </c>
      <c r="B6568" s="2">
        <v>2.88</v>
      </c>
      <c r="C6568" s="2">
        <v>3.16</v>
      </c>
      <c r="D6568">
        <f t="shared" si="106"/>
        <v>2018</v>
      </c>
    </row>
    <row r="6569" spans="1:4" x14ac:dyDescent="0.35">
      <c r="A6569" s="3">
        <v>43165</v>
      </c>
      <c r="B6569" s="2">
        <v>2.88</v>
      </c>
      <c r="C6569" s="2">
        <v>3.14</v>
      </c>
      <c r="D6569">
        <f t="shared" si="106"/>
        <v>2018</v>
      </c>
    </row>
    <row r="6570" spans="1:4" x14ac:dyDescent="0.35">
      <c r="A6570" s="3">
        <v>43166</v>
      </c>
      <c r="B6570" s="2">
        <v>2.89</v>
      </c>
      <c r="C6570" s="2">
        <v>3.15</v>
      </c>
      <c r="D6570">
        <f t="shared" si="106"/>
        <v>2018</v>
      </c>
    </row>
    <row r="6571" spans="1:4" x14ac:dyDescent="0.35">
      <c r="A6571" s="3">
        <v>43167</v>
      </c>
      <c r="B6571" s="2">
        <v>2.86</v>
      </c>
      <c r="C6571" s="2">
        <v>3.13</v>
      </c>
      <c r="D6571">
        <f t="shared" si="106"/>
        <v>2018</v>
      </c>
    </row>
    <row r="6572" spans="1:4" x14ac:dyDescent="0.35">
      <c r="A6572" s="3">
        <v>43168</v>
      </c>
      <c r="B6572" s="2">
        <v>2.9</v>
      </c>
      <c r="C6572" s="2">
        <v>3.16</v>
      </c>
      <c r="D6572">
        <f t="shared" si="106"/>
        <v>2018</v>
      </c>
    </row>
    <row r="6573" spans="1:4" x14ac:dyDescent="0.35">
      <c r="A6573" s="3">
        <v>43171</v>
      </c>
      <c r="B6573" s="2">
        <v>2.87</v>
      </c>
      <c r="C6573" s="2">
        <v>3.13</v>
      </c>
      <c r="D6573">
        <f t="shared" si="106"/>
        <v>2018</v>
      </c>
    </row>
    <row r="6574" spans="1:4" x14ac:dyDescent="0.35">
      <c r="A6574" s="3">
        <v>43172</v>
      </c>
      <c r="B6574" s="2">
        <v>2.84</v>
      </c>
      <c r="C6574" s="2">
        <v>3.1</v>
      </c>
      <c r="D6574">
        <f t="shared" si="106"/>
        <v>2018</v>
      </c>
    </row>
    <row r="6575" spans="1:4" x14ac:dyDescent="0.35">
      <c r="A6575" s="3">
        <v>43173</v>
      </c>
      <c r="B6575" s="2">
        <v>2.81</v>
      </c>
      <c r="C6575" s="2">
        <v>3.05</v>
      </c>
      <c r="D6575">
        <f t="shared" si="106"/>
        <v>2018</v>
      </c>
    </row>
    <row r="6576" spans="1:4" x14ac:dyDescent="0.35">
      <c r="A6576" s="3">
        <v>43174</v>
      </c>
      <c r="B6576" s="2">
        <v>2.82</v>
      </c>
      <c r="C6576" s="2">
        <v>3.05</v>
      </c>
      <c r="D6576">
        <f t="shared" si="106"/>
        <v>2018</v>
      </c>
    </row>
    <row r="6577" spans="1:4" x14ac:dyDescent="0.35">
      <c r="A6577" s="3">
        <v>43175</v>
      </c>
      <c r="B6577" s="2">
        <v>2.85</v>
      </c>
      <c r="C6577" s="2">
        <v>3.08</v>
      </c>
      <c r="D6577">
        <f t="shared" si="106"/>
        <v>2018</v>
      </c>
    </row>
    <row r="6578" spans="1:4" x14ac:dyDescent="0.35">
      <c r="A6578" s="3">
        <v>43178</v>
      </c>
      <c r="B6578" s="2">
        <v>2.85</v>
      </c>
      <c r="C6578" s="2">
        <v>3.09</v>
      </c>
      <c r="D6578">
        <f t="shared" si="106"/>
        <v>2018</v>
      </c>
    </row>
    <row r="6579" spans="1:4" x14ac:dyDescent="0.35">
      <c r="A6579" s="3">
        <v>43179</v>
      </c>
      <c r="B6579" s="2">
        <v>2.89</v>
      </c>
      <c r="C6579" s="2">
        <v>3.12</v>
      </c>
      <c r="D6579">
        <f t="shared" si="106"/>
        <v>2018</v>
      </c>
    </row>
    <row r="6580" spans="1:4" x14ac:dyDescent="0.35">
      <c r="A6580" s="3">
        <v>43180</v>
      </c>
      <c r="B6580" s="2">
        <v>2.89</v>
      </c>
      <c r="C6580" s="2">
        <v>3.12</v>
      </c>
      <c r="D6580">
        <f t="shared" si="106"/>
        <v>2018</v>
      </c>
    </row>
    <row r="6581" spans="1:4" x14ac:dyDescent="0.35">
      <c r="A6581" s="3">
        <v>43181</v>
      </c>
      <c r="B6581" s="2">
        <v>2.83</v>
      </c>
      <c r="C6581" s="2">
        <v>3.06</v>
      </c>
      <c r="D6581">
        <f t="shared" si="106"/>
        <v>2018</v>
      </c>
    </row>
    <row r="6582" spans="1:4" x14ac:dyDescent="0.35">
      <c r="A6582" s="3">
        <v>43182</v>
      </c>
      <c r="B6582" s="2">
        <v>2.82</v>
      </c>
      <c r="C6582" s="2">
        <v>3.06</v>
      </c>
      <c r="D6582">
        <f t="shared" si="106"/>
        <v>2018</v>
      </c>
    </row>
    <row r="6583" spans="1:4" x14ac:dyDescent="0.35">
      <c r="A6583" s="3">
        <v>43185</v>
      </c>
      <c r="B6583" s="2">
        <v>2.85</v>
      </c>
      <c r="C6583" s="2">
        <v>3.08</v>
      </c>
      <c r="D6583">
        <f t="shared" si="106"/>
        <v>2018</v>
      </c>
    </row>
    <row r="6584" spans="1:4" x14ac:dyDescent="0.35">
      <c r="A6584" s="3">
        <v>43186</v>
      </c>
      <c r="B6584" s="2">
        <v>2.78</v>
      </c>
      <c r="C6584" s="2">
        <v>3.03</v>
      </c>
      <c r="D6584">
        <f t="shared" si="106"/>
        <v>2018</v>
      </c>
    </row>
    <row r="6585" spans="1:4" x14ac:dyDescent="0.35">
      <c r="A6585" s="3">
        <v>43187</v>
      </c>
      <c r="B6585" s="2">
        <v>2.77</v>
      </c>
      <c r="C6585" s="2">
        <v>3.01</v>
      </c>
      <c r="D6585">
        <f t="shared" si="106"/>
        <v>2018</v>
      </c>
    </row>
    <row r="6586" spans="1:4" x14ac:dyDescent="0.35">
      <c r="A6586" s="3">
        <v>43188</v>
      </c>
      <c r="B6586" s="2">
        <v>2.74</v>
      </c>
      <c r="C6586" s="2">
        <v>2.97</v>
      </c>
      <c r="D6586">
        <f t="shared" si="106"/>
        <v>2018</v>
      </c>
    </row>
    <row r="6587" spans="1:4" x14ac:dyDescent="0.35">
      <c r="A6587" s="3">
        <v>43189</v>
      </c>
      <c r="B6587" s="2" t="s">
        <v>9</v>
      </c>
      <c r="C6587" s="2" t="s">
        <v>9</v>
      </c>
      <c r="D6587">
        <f t="shared" si="106"/>
        <v>2018</v>
      </c>
    </row>
    <row r="6588" spans="1:4" x14ac:dyDescent="0.35">
      <c r="A6588" s="3">
        <v>43192</v>
      </c>
      <c r="B6588" s="2">
        <v>2.73</v>
      </c>
      <c r="C6588" s="2">
        <v>2.97</v>
      </c>
      <c r="D6588">
        <f t="shared" si="106"/>
        <v>2018</v>
      </c>
    </row>
    <row r="6589" spans="1:4" x14ac:dyDescent="0.35">
      <c r="A6589" s="3">
        <v>43193</v>
      </c>
      <c r="B6589" s="2">
        <v>2.79</v>
      </c>
      <c r="C6589" s="2">
        <v>3.02</v>
      </c>
      <c r="D6589">
        <f t="shared" si="106"/>
        <v>2018</v>
      </c>
    </row>
    <row r="6590" spans="1:4" x14ac:dyDescent="0.35">
      <c r="A6590" s="3">
        <v>43194</v>
      </c>
      <c r="B6590" s="2">
        <v>2.79</v>
      </c>
      <c r="C6590" s="2">
        <v>3.03</v>
      </c>
      <c r="D6590">
        <f t="shared" si="106"/>
        <v>2018</v>
      </c>
    </row>
    <row r="6591" spans="1:4" x14ac:dyDescent="0.35">
      <c r="A6591" s="3">
        <v>43195</v>
      </c>
      <c r="B6591" s="2">
        <v>2.83</v>
      </c>
      <c r="C6591" s="2">
        <v>3.07</v>
      </c>
      <c r="D6591">
        <f t="shared" si="106"/>
        <v>2018</v>
      </c>
    </row>
    <row r="6592" spans="1:4" x14ac:dyDescent="0.35">
      <c r="A6592" s="3">
        <v>43196</v>
      </c>
      <c r="B6592" s="2">
        <v>2.77</v>
      </c>
      <c r="C6592" s="2">
        <v>3.01</v>
      </c>
      <c r="D6592">
        <f t="shared" si="106"/>
        <v>2018</v>
      </c>
    </row>
    <row r="6593" spans="1:4" x14ac:dyDescent="0.35">
      <c r="A6593" s="3">
        <v>43199</v>
      </c>
      <c r="B6593" s="2">
        <v>2.78</v>
      </c>
      <c r="C6593" s="2">
        <v>3.02</v>
      </c>
      <c r="D6593">
        <f t="shared" si="106"/>
        <v>2018</v>
      </c>
    </row>
    <row r="6594" spans="1:4" x14ac:dyDescent="0.35">
      <c r="A6594" s="3">
        <v>43200</v>
      </c>
      <c r="B6594" s="2">
        <v>2.8</v>
      </c>
      <c r="C6594" s="2">
        <v>3.02</v>
      </c>
      <c r="D6594">
        <f t="shared" si="106"/>
        <v>2018</v>
      </c>
    </row>
    <row r="6595" spans="1:4" x14ac:dyDescent="0.35">
      <c r="A6595" s="3">
        <v>43201</v>
      </c>
      <c r="B6595" s="2">
        <v>2.79</v>
      </c>
      <c r="C6595" s="2">
        <v>2.99</v>
      </c>
      <c r="D6595">
        <f t="shared" si="106"/>
        <v>2018</v>
      </c>
    </row>
    <row r="6596" spans="1:4" x14ac:dyDescent="0.35">
      <c r="A6596" s="3">
        <v>43202</v>
      </c>
      <c r="B6596" s="2">
        <v>2.83</v>
      </c>
      <c r="C6596" s="2">
        <v>3.05</v>
      </c>
      <c r="D6596">
        <f t="shared" ref="D6596:D6659" si="107">YEAR(A6596)</f>
        <v>2018</v>
      </c>
    </row>
    <row r="6597" spans="1:4" x14ac:dyDescent="0.35">
      <c r="A6597" s="3">
        <v>43203</v>
      </c>
      <c r="B6597" s="2">
        <v>2.82</v>
      </c>
      <c r="C6597" s="2">
        <v>3.03</v>
      </c>
      <c r="D6597">
        <f t="shared" si="107"/>
        <v>2018</v>
      </c>
    </row>
    <row r="6598" spans="1:4" x14ac:dyDescent="0.35">
      <c r="A6598" s="3">
        <v>43206</v>
      </c>
      <c r="B6598" s="2">
        <v>2.83</v>
      </c>
      <c r="C6598" s="2">
        <v>3.03</v>
      </c>
      <c r="D6598">
        <f t="shared" si="107"/>
        <v>2018</v>
      </c>
    </row>
    <row r="6599" spans="1:4" x14ac:dyDescent="0.35">
      <c r="A6599" s="3">
        <v>43207</v>
      </c>
      <c r="B6599" s="2">
        <v>2.82</v>
      </c>
      <c r="C6599" s="2">
        <v>3</v>
      </c>
      <c r="D6599">
        <f t="shared" si="107"/>
        <v>2018</v>
      </c>
    </row>
    <row r="6600" spans="1:4" x14ac:dyDescent="0.35">
      <c r="A6600" s="3">
        <v>43208</v>
      </c>
      <c r="B6600" s="2">
        <v>2.87</v>
      </c>
      <c r="C6600" s="2">
        <v>3.06</v>
      </c>
      <c r="D6600">
        <f t="shared" si="107"/>
        <v>2018</v>
      </c>
    </row>
    <row r="6601" spans="1:4" x14ac:dyDescent="0.35">
      <c r="A6601" s="3">
        <v>43209</v>
      </c>
      <c r="B6601" s="2">
        <v>2.92</v>
      </c>
      <c r="C6601" s="2">
        <v>3.11</v>
      </c>
      <c r="D6601">
        <f t="shared" si="107"/>
        <v>2018</v>
      </c>
    </row>
    <row r="6602" spans="1:4" x14ac:dyDescent="0.35">
      <c r="A6602" s="3">
        <v>43210</v>
      </c>
      <c r="B6602" s="2">
        <v>2.96</v>
      </c>
      <c r="C6602" s="2">
        <v>3.14</v>
      </c>
      <c r="D6602">
        <f t="shared" si="107"/>
        <v>2018</v>
      </c>
    </row>
    <row r="6603" spans="1:4" x14ac:dyDescent="0.35">
      <c r="A6603" s="3">
        <v>43213</v>
      </c>
      <c r="B6603" s="2">
        <v>2.98</v>
      </c>
      <c r="C6603" s="2">
        <v>3.15</v>
      </c>
      <c r="D6603">
        <f t="shared" si="107"/>
        <v>2018</v>
      </c>
    </row>
    <row r="6604" spans="1:4" x14ac:dyDescent="0.35">
      <c r="A6604" s="3">
        <v>43214</v>
      </c>
      <c r="B6604" s="2">
        <v>3</v>
      </c>
      <c r="C6604" s="2">
        <v>3.18</v>
      </c>
      <c r="D6604">
        <f t="shared" si="107"/>
        <v>2018</v>
      </c>
    </row>
    <row r="6605" spans="1:4" x14ac:dyDescent="0.35">
      <c r="A6605" s="3">
        <v>43215</v>
      </c>
      <c r="B6605" s="2">
        <v>3.03</v>
      </c>
      <c r="C6605" s="2">
        <v>3.21</v>
      </c>
      <c r="D6605">
        <f t="shared" si="107"/>
        <v>2018</v>
      </c>
    </row>
    <row r="6606" spans="1:4" x14ac:dyDescent="0.35">
      <c r="A6606" s="3">
        <v>43216</v>
      </c>
      <c r="B6606" s="2">
        <v>3</v>
      </c>
      <c r="C6606" s="2">
        <v>3.18</v>
      </c>
      <c r="D6606">
        <f t="shared" si="107"/>
        <v>2018</v>
      </c>
    </row>
    <row r="6607" spans="1:4" x14ac:dyDescent="0.35">
      <c r="A6607" s="3">
        <v>43217</v>
      </c>
      <c r="B6607" s="2">
        <v>2.96</v>
      </c>
      <c r="C6607" s="2">
        <v>3.13</v>
      </c>
      <c r="D6607">
        <f t="shared" si="107"/>
        <v>2018</v>
      </c>
    </row>
    <row r="6608" spans="1:4" x14ac:dyDescent="0.35">
      <c r="A6608" s="3">
        <v>43220</v>
      </c>
      <c r="B6608" s="2">
        <v>2.95</v>
      </c>
      <c r="C6608" s="2">
        <v>3.11</v>
      </c>
      <c r="D6608">
        <f t="shared" si="107"/>
        <v>2018</v>
      </c>
    </row>
    <row r="6609" spans="1:4" x14ac:dyDescent="0.35">
      <c r="A6609" s="3">
        <v>43221</v>
      </c>
      <c r="B6609" s="2">
        <v>2.97</v>
      </c>
      <c r="C6609" s="2">
        <v>3.13</v>
      </c>
      <c r="D6609">
        <f t="shared" si="107"/>
        <v>2018</v>
      </c>
    </row>
    <row r="6610" spans="1:4" x14ac:dyDescent="0.35">
      <c r="A6610" s="3">
        <v>43222</v>
      </c>
      <c r="B6610" s="2">
        <v>2.97</v>
      </c>
      <c r="C6610" s="2">
        <v>3.14</v>
      </c>
      <c r="D6610">
        <f t="shared" si="107"/>
        <v>2018</v>
      </c>
    </row>
    <row r="6611" spans="1:4" x14ac:dyDescent="0.35">
      <c r="A6611" s="3">
        <v>43223</v>
      </c>
      <c r="B6611" s="2">
        <v>2.94</v>
      </c>
      <c r="C6611" s="2">
        <v>3.12</v>
      </c>
      <c r="D6611">
        <f t="shared" si="107"/>
        <v>2018</v>
      </c>
    </row>
    <row r="6612" spans="1:4" x14ac:dyDescent="0.35">
      <c r="A6612" s="3">
        <v>43224</v>
      </c>
      <c r="B6612" s="2">
        <v>2.95</v>
      </c>
      <c r="C6612" s="2">
        <v>3.12</v>
      </c>
      <c r="D6612">
        <f t="shared" si="107"/>
        <v>2018</v>
      </c>
    </row>
    <row r="6613" spans="1:4" x14ac:dyDescent="0.35">
      <c r="A6613" s="3">
        <v>43227</v>
      </c>
      <c r="B6613" s="2">
        <v>2.95</v>
      </c>
      <c r="C6613" s="2">
        <v>3.12</v>
      </c>
      <c r="D6613">
        <f t="shared" si="107"/>
        <v>2018</v>
      </c>
    </row>
    <row r="6614" spans="1:4" x14ac:dyDescent="0.35">
      <c r="A6614" s="3">
        <v>43228</v>
      </c>
      <c r="B6614" s="2">
        <v>2.97</v>
      </c>
      <c r="C6614" s="2">
        <v>3.13</v>
      </c>
      <c r="D6614">
        <f t="shared" si="107"/>
        <v>2018</v>
      </c>
    </row>
    <row r="6615" spans="1:4" x14ac:dyDescent="0.35">
      <c r="A6615" s="3">
        <v>43229</v>
      </c>
      <c r="B6615" s="2">
        <v>3</v>
      </c>
      <c r="C6615" s="2">
        <v>3.16</v>
      </c>
      <c r="D6615">
        <f t="shared" si="107"/>
        <v>2018</v>
      </c>
    </row>
    <row r="6616" spans="1:4" x14ac:dyDescent="0.35">
      <c r="A6616" s="3">
        <v>43230</v>
      </c>
      <c r="B6616" s="2">
        <v>2.97</v>
      </c>
      <c r="C6616" s="2">
        <v>3.12</v>
      </c>
      <c r="D6616">
        <f t="shared" si="107"/>
        <v>2018</v>
      </c>
    </row>
    <row r="6617" spans="1:4" x14ac:dyDescent="0.35">
      <c r="A6617" s="3">
        <v>43231</v>
      </c>
      <c r="B6617" s="2">
        <v>2.97</v>
      </c>
      <c r="C6617" s="2">
        <v>3.1</v>
      </c>
      <c r="D6617">
        <f t="shared" si="107"/>
        <v>2018</v>
      </c>
    </row>
    <row r="6618" spans="1:4" x14ac:dyDescent="0.35">
      <c r="A6618" s="3">
        <v>43234</v>
      </c>
      <c r="B6618" s="2">
        <v>3</v>
      </c>
      <c r="C6618" s="2">
        <v>3.13</v>
      </c>
      <c r="D6618">
        <f t="shared" si="107"/>
        <v>2018</v>
      </c>
    </row>
    <row r="6619" spans="1:4" x14ac:dyDescent="0.35">
      <c r="A6619" s="3">
        <v>43235</v>
      </c>
      <c r="B6619" s="2">
        <v>3.08</v>
      </c>
      <c r="C6619" s="2">
        <v>3.2</v>
      </c>
      <c r="D6619">
        <f t="shared" si="107"/>
        <v>2018</v>
      </c>
    </row>
    <row r="6620" spans="1:4" x14ac:dyDescent="0.35">
      <c r="A6620" s="3">
        <v>43236</v>
      </c>
      <c r="B6620" s="2">
        <v>3.09</v>
      </c>
      <c r="C6620" s="2">
        <v>3.21</v>
      </c>
      <c r="D6620">
        <f t="shared" si="107"/>
        <v>2018</v>
      </c>
    </row>
    <row r="6621" spans="1:4" x14ac:dyDescent="0.35">
      <c r="A6621" s="3">
        <v>43237</v>
      </c>
      <c r="B6621" s="2">
        <v>3.11</v>
      </c>
      <c r="C6621" s="2">
        <v>3.25</v>
      </c>
      <c r="D6621">
        <f t="shared" si="107"/>
        <v>2018</v>
      </c>
    </row>
    <row r="6622" spans="1:4" x14ac:dyDescent="0.35">
      <c r="A6622" s="3">
        <v>43238</v>
      </c>
      <c r="B6622" s="2">
        <v>3.06</v>
      </c>
      <c r="C6622" s="2">
        <v>3.2</v>
      </c>
      <c r="D6622">
        <f t="shared" si="107"/>
        <v>2018</v>
      </c>
    </row>
    <row r="6623" spans="1:4" x14ac:dyDescent="0.35">
      <c r="A6623" s="3">
        <v>43241</v>
      </c>
      <c r="B6623" s="2">
        <v>3.06</v>
      </c>
      <c r="C6623" s="2">
        <v>3.2</v>
      </c>
      <c r="D6623">
        <f t="shared" si="107"/>
        <v>2018</v>
      </c>
    </row>
    <row r="6624" spans="1:4" x14ac:dyDescent="0.35">
      <c r="A6624" s="3">
        <v>43242</v>
      </c>
      <c r="B6624" s="2">
        <v>3.06</v>
      </c>
      <c r="C6624" s="2">
        <v>3.21</v>
      </c>
      <c r="D6624">
        <f t="shared" si="107"/>
        <v>2018</v>
      </c>
    </row>
    <row r="6625" spans="1:4" x14ac:dyDescent="0.35">
      <c r="A6625" s="3">
        <v>43243</v>
      </c>
      <c r="B6625" s="2">
        <v>3.01</v>
      </c>
      <c r="C6625" s="2">
        <v>3.17</v>
      </c>
      <c r="D6625">
        <f t="shared" si="107"/>
        <v>2018</v>
      </c>
    </row>
    <row r="6626" spans="1:4" x14ac:dyDescent="0.35">
      <c r="A6626" s="3">
        <v>43244</v>
      </c>
      <c r="B6626" s="2">
        <v>2.98</v>
      </c>
      <c r="C6626" s="2">
        <v>3.13</v>
      </c>
      <c r="D6626">
        <f t="shared" si="107"/>
        <v>2018</v>
      </c>
    </row>
    <row r="6627" spans="1:4" x14ac:dyDescent="0.35">
      <c r="A6627" s="3">
        <v>43245</v>
      </c>
      <c r="B6627" s="2">
        <v>2.93</v>
      </c>
      <c r="C6627" s="2">
        <v>3.09</v>
      </c>
      <c r="D6627">
        <f t="shared" si="107"/>
        <v>2018</v>
      </c>
    </row>
    <row r="6628" spans="1:4" x14ac:dyDescent="0.35">
      <c r="A6628" s="3">
        <v>43248</v>
      </c>
      <c r="B6628" s="2" t="s">
        <v>9</v>
      </c>
      <c r="C6628" s="2" t="s">
        <v>9</v>
      </c>
      <c r="D6628">
        <f t="shared" si="107"/>
        <v>2018</v>
      </c>
    </row>
    <row r="6629" spans="1:4" x14ac:dyDescent="0.35">
      <c r="A6629" s="3">
        <v>43249</v>
      </c>
      <c r="B6629" s="2">
        <v>2.77</v>
      </c>
      <c r="C6629" s="2">
        <v>2.96</v>
      </c>
      <c r="D6629">
        <f t="shared" si="107"/>
        <v>2018</v>
      </c>
    </row>
    <row r="6630" spans="1:4" x14ac:dyDescent="0.35">
      <c r="A6630" s="3">
        <v>43250</v>
      </c>
      <c r="B6630" s="2">
        <v>2.84</v>
      </c>
      <c r="C6630" s="2">
        <v>3.01</v>
      </c>
      <c r="D6630">
        <f t="shared" si="107"/>
        <v>2018</v>
      </c>
    </row>
    <row r="6631" spans="1:4" x14ac:dyDescent="0.35">
      <c r="A6631" s="3">
        <v>43251</v>
      </c>
      <c r="B6631" s="2">
        <v>2.83</v>
      </c>
      <c r="C6631" s="2">
        <v>3</v>
      </c>
      <c r="D6631">
        <f t="shared" si="107"/>
        <v>2018</v>
      </c>
    </row>
    <row r="6632" spans="1:4" x14ac:dyDescent="0.35">
      <c r="A6632" s="3">
        <v>43252</v>
      </c>
      <c r="B6632" s="2">
        <v>2.89</v>
      </c>
      <c r="C6632" s="2">
        <v>3.04</v>
      </c>
      <c r="D6632">
        <f t="shared" si="107"/>
        <v>2018</v>
      </c>
    </row>
    <row r="6633" spans="1:4" x14ac:dyDescent="0.35">
      <c r="A6633" s="3">
        <v>43255</v>
      </c>
      <c r="B6633" s="2">
        <v>2.94</v>
      </c>
      <c r="C6633" s="2">
        <v>3.08</v>
      </c>
      <c r="D6633">
        <f t="shared" si="107"/>
        <v>2018</v>
      </c>
    </row>
    <row r="6634" spans="1:4" x14ac:dyDescent="0.35">
      <c r="A6634" s="3">
        <v>43256</v>
      </c>
      <c r="B6634" s="2">
        <v>2.92</v>
      </c>
      <c r="C6634" s="2">
        <v>3.07</v>
      </c>
      <c r="D6634">
        <f t="shared" si="107"/>
        <v>2018</v>
      </c>
    </row>
    <row r="6635" spans="1:4" x14ac:dyDescent="0.35">
      <c r="A6635" s="3">
        <v>43257</v>
      </c>
      <c r="B6635" s="2">
        <v>2.97</v>
      </c>
      <c r="C6635" s="2">
        <v>3.13</v>
      </c>
      <c r="D6635">
        <f t="shared" si="107"/>
        <v>2018</v>
      </c>
    </row>
    <row r="6636" spans="1:4" x14ac:dyDescent="0.35">
      <c r="A6636" s="3">
        <v>43258</v>
      </c>
      <c r="B6636" s="2">
        <v>2.93</v>
      </c>
      <c r="C6636" s="2">
        <v>3.08</v>
      </c>
      <c r="D6636">
        <f t="shared" si="107"/>
        <v>2018</v>
      </c>
    </row>
    <row r="6637" spans="1:4" x14ac:dyDescent="0.35">
      <c r="A6637" s="3">
        <v>43259</v>
      </c>
      <c r="B6637" s="2">
        <v>2.93</v>
      </c>
      <c r="C6637" s="2">
        <v>3.08</v>
      </c>
      <c r="D6637">
        <f t="shared" si="107"/>
        <v>2018</v>
      </c>
    </row>
    <row r="6638" spans="1:4" x14ac:dyDescent="0.35">
      <c r="A6638" s="3">
        <v>43262</v>
      </c>
      <c r="B6638" s="2">
        <v>2.96</v>
      </c>
      <c r="C6638" s="2">
        <v>3.1</v>
      </c>
      <c r="D6638">
        <f t="shared" si="107"/>
        <v>2018</v>
      </c>
    </row>
    <row r="6639" spans="1:4" x14ac:dyDescent="0.35">
      <c r="A6639" s="3">
        <v>43263</v>
      </c>
      <c r="B6639" s="2">
        <v>2.96</v>
      </c>
      <c r="C6639" s="2">
        <v>3.09</v>
      </c>
      <c r="D6639">
        <f t="shared" si="107"/>
        <v>2018</v>
      </c>
    </row>
    <row r="6640" spans="1:4" x14ac:dyDescent="0.35">
      <c r="A6640" s="3">
        <v>43264</v>
      </c>
      <c r="B6640" s="2">
        <v>2.98</v>
      </c>
      <c r="C6640" s="2">
        <v>3.1</v>
      </c>
      <c r="D6640">
        <f t="shared" si="107"/>
        <v>2018</v>
      </c>
    </row>
    <row r="6641" spans="1:4" x14ac:dyDescent="0.35">
      <c r="A6641" s="3">
        <v>43265</v>
      </c>
      <c r="B6641" s="2">
        <v>2.94</v>
      </c>
      <c r="C6641" s="2">
        <v>3.05</v>
      </c>
      <c r="D6641">
        <f t="shared" si="107"/>
        <v>2018</v>
      </c>
    </row>
    <row r="6642" spans="1:4" x14ac:dyDescent="0.35">
      <c r="A6642" s="3">
        <v>43266</v>
      </c>
      <c r="B6642" s="2">
        <v>2.93</v>
      </c>
      <c r="C6642" s="2">
        <v>3.05</v>
      </c>
      <c r="D6642">
        <f t="shared" si="107"/>
        <v>2018</v>
      </c>
    </row>
    <row r="6643" spans="1:4" x14ac:dyDescent="0.35">
      <c r="A6643" s="3">
        <v>43269</v>
      </c>
      <c r="B6643" s="2">
        <v>2.92</v>
      </c>
      <c r="C6643" s="2">
        <v>3.05</v>
      </c>
      <c r="D6643">
        <f t="shared" si="107"/>
        <v>2018</v>
      </c>
    </row>
    <row r="6644" spans="1:4" x14ac:dyDescent="0.35">
      <c r="A6644" s="3">
        <v>43270</v>
      </c>
      <c r="B6644" s="2">
        <v>2.89</v>
      </c>
      <c r="C6644" s="2">
        <v>3.02</v>
      </c>
      <c r="D6644">
        <f t="shared" si="107"/>
        <v>2018</v>
      </c>
    </row>
    <row r="6645" spans="1:4" x14ac:dyDescent="0.35">
      <c r="A6645" s="3">
        <v>43271</v>
      </c>
      <c r="B6645" s="2">
        <v>2.93</v>
      </c>
      <c r="C6645" s="2">
        <v>3.06</v>
      </c>
      <c r="D6645">
        <f t="shared" si="107"/>
        <v>2018</v>
      </c>
    </row>
    <row r="6646" spans="1:4" x14ac:dyDescent="0.35">
      <c r="A6646" s="3">
        <v>43272</v>
      </c>
      <c r="B6646" s="2">
        <v>2.9</v>
      </c>
      <c r="C6646" s="2">
        <v>3.04</v>
      </c>
      <c r="D6646">
        <f t="shared" si="107"/>
        <v>2018</v>
      </c>
    </row>
    <row r="6647" spans="1:4" x14ac:dyDescent="0.35">
      <c r="A6647" s="3">
        <v>43273</v>
      </c>
      <c r="B6647" s="2">
        <v>2.9</v>
      </c>
      <c r="C6647" s="2">
        <v>3.04</v>
      </c>
      <c r="D6647">
        <f t="shared" si="107"/>
        <v>2018</v>
      </c>
    </row>
    <row r="6648" spans="1:4" x14ac:dyDescent="0.35">
      <c r="A6648" s="3">
        <v>43276</v>
      </c>
      <c r="B6648" s="2">
        <v>2.87</v>
      </c>
      <c r="C6648" s="2">
        <v>3.02</v>
      </c>
      <c r="D6648">
        <f t="shared" si="107"/>
        <v>2018</v>
      </c>
    </row>
    <row r="6649" spans="1:4" x14ac:dyDescent="0.35">
      <c r="A6649" s="3">
        <v>43277</v>
      </c>
      <c r="B6649" s="2">
        <v>2.88</v>
      </c>
      <c r="C6649" s="2">
        <v>3.03</v>
      </c>
      <c r="D6649">
        <f t="shared" si="107"/>
        <v>2018</v>
      </c>
    </row>
    <row r="6650" spans="1:4" x14ac:dyDescent="0.35">
      <c r="A6650" s="3">
        <v>43278</v>
      </c>
      <c r="B6650" s="2">
        <v>2.83</v>
      </c>
      <c r="C6650" s="2">
        <v>2.97</v>
      </c>
      <c r="D6650">
        <f t="shared" si="107"/>
        <v>2018</v>
      </c>
    </row>
    <row r="6651" spans="1:4" x14ac:dyDescent="0.35">
      <c r="A6651" s="3">
        <v>43279</v>
      </c>
      <c r="B6651" s="2">
        <v>2.84</v>
      </c>
      <c r="C6651" s="2">
        <v>2.97</v>
      </c>
      <c r="D6651">
        <f t="shared" si="107"/>
        <v>2018</v>
      </c>
    </row>
    <row r="6652" spans="1:4" x14ac:dyDescent="0.35">
      <c r="A6652" s="3">
        <v>43280</v>
      </c>
      <c r="B6652" s="2">
        <v>2.85</v>
      </c>
      <c r="C6652" s="2">
        <v>2.98</v>
      </c>
      <c r="D6652">
        <f t="shared" si="107"/>
        <v>2018</v>
      </c>
    </row>
    <row r="6653" spans="1:4" x14ac:dyDescent="0.35">
      <c r="A6653" s="3">
        <v>43283</v>
      </c>
      <c r="B6653" s="2">
        <v>2.87</v>
      </c>
      <c r="C6653" s="2">
        <v>2.99</v>
      </c>
      <c r="D6653">
        <f t="shared" si="107"/>
        <v>2018</v>
      </c>
    </row>
    <row r="6654" spans="1:4" x14ac:dyDescent="0.35">
      <c r="A6654" s="3">
        <v>43284</v>
      </c>
      <c r="B6654" s="2">
        <v>2.83</v>
      </c>
      <c r="C6654" s="2">
        <v>2.96</v>
      </c>
      <c r="D6654">
        <f t="shared" si="107"/>
        <v>2018</v>
      </c>
    </row>
    <row r="6655" spans="1:4" x14ac:dyDescent="0.35">
      <c r="A6655" s="3">
        <v>43285</v>
      </c>
      <c r="B6655" s="2" t="s">
        <v>9</v>
      </c>
      <c r="C6655" s="2" t="s">
        <v>9</v>
      </c>
      <c r="D6655">
        <f t="shared" si="107"/>
        <v>2018</v>
      </c>
    </row>
    <row r="6656" spans="1:4" x14ac:dyDescent="0.35">
      <c r="A6656" s="3">
        <v>43286</v>
      </c>
      <c r="B6656" s="2">
        <v>2.84</v>
      </c>
      <c r="C6656" s="2">
        <v>2.95</v>
      </c>
      <c r="D6656">
        <f t="shared" si="107"/>
        <v>2018</v>
      </c>
    </row>
    <row r="6657" spans="1:4" x14ac:dyDescent="0.35">
      <c r="A6657" s="3">
        <v>43287</v>
      </c>
      <c r="B6657" s="2">
        <v>2.82</v>
      </c>
      <c r="C6657" s="2">
        <v>2.94</v>
      </c>
      <c r="D6657">
        <f t="shared" si="107"/>
        <v>2018</v>
      </c>
    </row>
    <row r="6658" spans="1:4" x14ac:dyDescent="0.35">
      <c r="A6658" s="3">
        <v>43290</v>
      </c>
      <c r="B6658" s="2">
        <v>2.86</v>
      </c>
      <c r="C6658" s="2">
        <v>2.96</v>
      </c>
      <c r="D6658">
        <f t="shared" si="107"/>
        <v>2018</v>
      </c>
    </row>
    <row r="6659" spans="1:4" x14ac:dyDescent="0.35">
      <c r="A6659" s="3">
        <v>43291</v>
      </c>
      <c r="B6659" s="2">
        <v>2.87</v>
      </c>
      <c r="C6659" s="2">
        <v>2.97</v>
      </c>
      <c r="D6659">
        <f t="shared" si="107"/>
        <v>2018</v>
      </c>
    </row>
    <row r="6660" spans="1:4" x14ac:dyDescent="0.35">
      <c r="A6660" s="3">
        <v>43292</v>
      </c>
      <c r="B6660" s="2">
        <v>2.85</v>
      </c>
      <c r="C6660" s="2">
        <v>2.95</v>
      </c>
      <c r="D6660">
        <f t="shared" ref="D6660:D6723" si="108">YEAR(A6660)</f>
        <v>2018</v>
      </c>
    </row>
    <row r="6661" spans="1:4" x14ac:dyDescent="0.35">
      <c r="A6661" s="3">
        <v>43293</v>
      </c>
      <c r="B6661" s="2">
        <v>2.85</v>
      </c>
      <c r="C6661" s="2">
        <v>2.95</v>
      </c>
      <c r="D6661">
        <f t="shared" si="108"/>
        <v>2018</v>
      </c>
    </row>
    <row r="6662" spans="1:4" x14ac:dyDescent="0.35">
      <c r="A6662" s="3">
        <v>43294</v>
      </c>
      <c r="B6662" s="2">
        <v>2.83</v>
      </c>
      <c r="C6662" s="2">
        <v>2.94</v>
      </c>
      <c r="D6662">
        <f t="shared" si="108"/>
        <v>2018</v>
      </c>
    </row>
    <row r="6663" spans="1:4" x14ac:dyDescent="0.35">
      <c r="A6663" s="3">
        <v>43297</v>
      </c>
      <c r="B6663" s="2">
        <v>2.85</v>
      </c>
      <c r="C6663" s="2">
        <v>2.96</v>
      </c>
      <c r="D6663">
        <f t="shared" si="108"/>
        <v>2018</v>
      </c>
    </row>
    <row r="6664" spans="1:4" x14ac:dyDescent="0.35">
      <c r="A6664" s="3">
        <v>43298</v>
      </c>
      <c r="B6664" s="2">
        <v>2.86</v>
      </c>
      <c r="C6664" s="2">
        <v>2.97</v>
      </c>
      <c r="D6664">
        <f t="shared" si="108"/>
        <v>2018</v>
      </c>
    </row>
    <row r="6665" spans="1:4" x14ac:dyDescent="0.35">
      <c r="A6665" s="3">
        <v>43299</v>
      </c>
      <c r="B6665" s="2">
        <v>2.88</v>
      </c>
      <c r="C6665" s="2">
        <v>2.99</v>
      </c>
      <c r="D6665">
        <f t="shared" si="108"/>
        <v>2018</v>
      </c>
    </row>
    <row r="6666" spans="1:4" x14ac:dyDescent="0.35">
      <c r="A6666" s="3">
        <v>43300</v>
      </c>
      <c r="B6666" s="2">
        <v>2.84</v>
      </c>
      <c r="C6666" s="2">
        <v>2.96</v>
      </c>
      <c r="D6666">
        <f t="shared" si="108"/>
        <v>2018</v>
      </c>
    </row>
    <row r="6667" spans="1:4" x14ac:dyDescent="0.35">
      <c r="A6667" s="3">
        <v>43301</v>
      </c>
      <c r="B6667" s="2">
        <v>2.89</v>
      </c>
      <c r="C6667" s="2">
        <v>3.03</v>
      </c>
      <c r="D6667">
        <f t="shared" si="108"/>
        <v>2018</v>
      </c>
    </row>
    <row r="6668" spans="1:4" x14ac:dyDescent="0.35">
      <c r="A6668" s="3">
        <v>43304</v>
      </c>
      <c r="B6668" s="2">
        <v>2.96</v>
      </c>
      <c r="C6668" s="2">
        <v>3.1</v>
      </c>
      <c r="D6668">
        <f t="shared" si="108"/>
        <v>2018</v>
      </c>
    </row>
    <row r="6669" spans="1:4" x14ac:dyDescent="0.35">
      <c r="A6669" s="3">
        <v>43305</v>
      </c>
      <c r="B6669" s="2">
        <v>2.95</v>
      </c>
      <c r="C6669" s="2">
        <v>3.08</v>
      </c>
      <c r="D6669">
        <f t="shared" si="108"/>
        <v>2018</v>
      </c>
    </row>
    <row r="6670" spans="1:4" x14ac:dyDescent="0.35">
      <c r="A6670" s="3">
        <v>43306</v>
      </c>
      <c r="B6670" s="2">
        <v>2.94</v>
      </c>
      <c r="C6670" s="2">
        <v>3.06</v>
      </c>
      <c r="D6670">
        <f t="shared" si="108"/>
        <v>2018</v>
      </c>
    </row>
    <row r="6671" spans="1:4" x14ac:dyDescent="0.35">
      <c r="A6671" s="3">
        <v>43307</v>
      </c>
      <c r="B6671" s="2">
        <v>2.98</v>
      </c>
      <c r="C6671" s="2">
        <v>3.1</v>
      </c>
      <c r="D6671">
        <f t="shared" si="108"/>
        <v>2018</v>
      </c>
    </row>
    <row r="6672" spans="1:4" x14ac:dyDescent="0.35">
      <c r="A6672" s="3">
        <v>43308</v>
      </c>
      <c r="B6672" s="2">
        <v>2.96</v>
      </c>
      <c r="C6672" s="2">
        <v>3.09</v>
      </c>
      <c r="D6672">
        <f t="shared" si="108"/>
        <v>2018</v>
      </c>
    </row>
    <row r="6673" spans="1:4" x14ac:dyDescent="0.35">
      <c r="A6673" s="3">
        <v>43311</v>
      </c>
      <c r="B6673" s="2">
        <v>2.98</v>
      </c>
      <c r="C6673" s="2">
        <v>3.11</v>
      </c>
      <c r="D6673">
        <f t="shared" si="108"/>
        <v>2018</v>
      </c>
    </row>
    <row r="6674" spans="1:4" x14ac:dyDescent="0.35">
      <c r="A6674" s="3">
        <v>43312</v>
      </c>
      <c r="B6674" s="2">
        <v>2.96</v>
      </c>
      <c r="C6674" s="2">
        <v>3.08</v>
      </c>
      <c r="D6674">
        <f t="shared" si="108"/>
        <v>2018</v>
      </c>
    </row>
    <row r="6675" spans="1:4" x14ac:dyDescent="0.35">
      <c r="A6675" s="3">
        <v>43313</v>
      </c>
      <c r="B6675" s="2">
        <v>3</v>
      </c>
      <c r="C6675" s="2">
        <v>3.13</v>
      </c>
      <c r="D6675">
        <f t="shared" si="108"/>
        <v>2018</v>
      </c>
    </row>
    <row r="6676" spans="1:4" x14ac:dyDescent="0.35">
      <c r="A6676" s="3">
        <v>43314</v>
      </c>
      <c r="B6676" s="2">
        <v>2.98</v>
      </c>
      <c r="C6676" s="2">
        <v>3.12</v>
      </c>
      <c r="D6676">
        <f t="shared" si="108"/>
        <v>2018</v>
      </c>
    </row>
    <row r="6677" spans="1:4" x14ac:dyDescent="0.35">
      <c r="A6677" s="3">
        <v>43315</v>
      </c>
      <c r="B6677" s="2">
        <v>2.95</v>
      </c>
      <c r="C6677" s="2">
        <v>3.09</v>
      </c>
      <c r="D6677">
        <f t="shared" si="108"/>
        <v>2018</v>
      </c>
    </row>
    <row r="6678" spans="1:4" x14ac:dyDescent="0.35">
      <c r="A6678" s="3">
        <v>43318</v>
      </c>
      <c r="B6678" s="2">
        <v>2.94</v>
      </c>
      <c r="C6678" s="2">
        <v>3.08</v>
      </c>
      <c r="D6678">
        <f t="shared" si="108"/>
        <v>2018</v>
      </c>
    </row>
    <row r="6679" spans="1:4" x14ac:dyDescent="0.35">
      <c r="A6679" s="3">
        <v>43319</v>
      </c>
      <c r="B6679" s="2">
        <v>2.98</v>
      </c>
      <c r="C6679" s="2">
        <v>3.12</v>
      </c>
      <c r="D6679">
        <f t="shared" si="108"/>
        <v>2018</v>
      </c>
    </row>
    <row r="6680" spans="1:4" x14ac:dyDescent="0.35">
      <c r="A6680" s="3">
        <v>43320</v>
      </c>
      <c r="B6680" s="2">
        <v>2.96</v>
      </c>
      <c r="C6680" s="2">
        <v>3.12</v>
      </c>
      <c r="D6680">
        <f t="shared" si="108"/>
        <v>2018</v>
      </c>
    </row>
    <row r="6681" spans="1:4" x14ac:dyDescent="0.35">
      <c r="A6681" s="3">
        <v>43321</v>
      </c>
      <c r="B6681" s="2">
        <v>2.93</v>
      </c>
      <c r="C6681" s="2">
        <v>3.08</v>
      </c>
      <c r="D6681">
        <f t="shared" si="108"/>
        <v>2018</v>
      </c>
    </row>
    <row r="6682" spans="1:4" x14ac:dyDescent="0.35">
      <c r="A6682" s="3">
        <v>43322</v>
      </c>
      <c r="B6682" s="2">
        <v>2.87</v>
      </c>
      <c r="C6682" s="2">
        <v>3.03</v>
      </c>
      <c r="D6682">
        <f t="shared" si="108"/>
        <v>2018</v>
      </c>
    </row>
    <row r="6683" spans="1:4" x14ac:dyDescent="0.35">
      <c r="A6683" s="3">
        <v>43325</v>
      </c>
      <c r="B6683" s="2">
        <v>2.88</v>
      </c>
      <c r="C6683" s="2">
        <v>3.05</v>
      </c>
      <c r="D6683">
        <f t="shared" si="108"/>
        <v>2018</v>
      </c>
    </row>
    <row r="6684" spans="1:4" x14ac:dyDescent="0.35">
      <c r="A6684" s="3">
        <v>43326</v>
      </c>
      <c r="B6684" s="2">
        <v>2.89</v>
      </c>
      <c r="C6684" s="2">
        <v>3.06</v>
      </c>
      <c r="D6684">
        <f t="shared" si="108"/>
        <v>2018</v>
      </c>
    </row>
    <row r="6685" spans="1:4" x14ac:dyDescent="0.35">
      <c r="A6685" s="3">
        <v>43327</v>
      </c>
      <c r="B6685" s="2">
        <v>2.86</v>
      </c>
      <c r="C6685" s="2">
        <v>3.03</v>
      </c>
      <c r="D6685">
        <f t="shared" si="108"/>
        <v>2018</v>
      </c>
    </row>
    <row r="6686" spans="1:4" x14ac:dyDescent="0.35">
      <c r="A6686" s="3">
        <v>43328</v>
      </c>
      <c r="B6686" s="2">
        <v>2.87</v>
      </c>
      <c r="C6686" s="2">
        <v>3.03</v>
      </c>
      <c r="D6686">
        <f t="shared" si="108"/>
        <v>2018</v>
      </c>
    </row>
    <row r="6687" spans="1:4" x14ac:dyDescent="0.35">
      <c r="A6687" s="3">
        <v>43329</v>
      </c>
      <c r="B6687" s="2">
        <v>2.87</v>
      </c>
      <c r="C6687" s="2">
        <v>3.03</v>
      </c>
      <c r="D6687">
        <f t="shared" si="108"/>
        <v>2018</v>
      </c>
    </row>
    <row r="6688" spans="1:4" x14ac:dyDescent="0.35">
      <c r="A6688" s="3">
        <v>43332</v>
      </c>
      <c r="B6688" s="2">
        <v>2.82</v>
      </c>
      <c r="C6688" s="2">
        <v>2.99</v>
      </c>
      <c r="D6688">
        <f t="shared" si="108"/>
        <v>2018</v>
      </c>
    </row>
    <row r="6689" spans="1:4" x14ac:dyDescent="0.35">
      <c r="A6689" s="3">
        <v>43333</v>
      </c>
      <c r="B6689" s="2">
        <v>2.85</v>
      </c>
      <c r="C6689" s="2">
        <v>3</v>
      </c>
      <c r="D6689">
        <f t="shared" si="108"/>
        <v>2018</v>
      </c>
    </row>
    <row r="6690" spans="1:4" x14ac:dyDescent="0.35">
      <c r="A6690" s="3">
        <v>43334</v>
      </c>
      <c r="B6690" s="2">
        <v>2.82</v>
      </c>
      <c r="C6690" s="2">
        <v>2.99</v>
      </c>
      <c r="D6690">
        <f t="shared" si="108"/>
        <v>2018</v>
      </c>
    </row>
    <row r="6691" spans="1:4" x14ac:dyDescent="0.35">
      <c r="A6691" s="3">
        <v>43335</v>
      </c>
      <c r="B6691" s="2">
        <v>2.82</v>
      </c>
      <c r="C6691" s="2">
        <v>2.97</v>
      </c>
      <c r="D6691">
        <f t="shared" si="108"/>
        <v>2018</v>
      </c>
    </row>
    <row r="6692" spans="1:4" x14ac:dyDescent="0.35">
      <c r="A6692" s="3">
        <v>43336</v>
      </c>
      <c r="B6692" s="2">
        <v>2.82</v>
      </c>
      <c r="C6692" s="2">
        <v>2.97</v>
      </c>
      <c r="D6692">
        <f t="shared" si="108"/>
        <v>2018</v>
      </c>
    </row>
    <row r="6693" spans="1:4" x14ac:dyDescent="0.35">
      <c r="A6693" s="3">
        <v>43339</v>
      </c>
      <c r="B6693" s="2">
        <v>2.85</v>
      </c>
      <c r="C6693" s="2">
        <v>3</v>
      </c>
      <c r="D6693">
        <f t="shared" si="108"/>
        <v>2018</v>
      </c>
    </row>
    <row r="6694" spans="1:4" x14ac:dyDescent="0.35">
      <c r="A6694" s="3">
        <v>43340</v>
      </c>
      <c r="B6694" s="2">
        <v>2.88</v>
      </c>
      <c r="C6694" s="2">
        <v>3.03</v>
      </c>
      <c r="D6694">
        <f t="shared" si="108"/>
        <v>2018</v>
      </c>
    </row>
    <row r="6695" spans="1:4" x14ac:dyDescent="0.35">
      <c r="A6695" s="3">
        <v>43341</v>
      </c>
      <c r="B6695" s="2">
        <v>2.89</v>
      </c>
      <c r="C6695" s="2">
        <v>3.02</v>
      </c>
      <c r="D6695">
        <f t="shared" si="108"/>
        <v>2018</v>
      </c>
    </row>
    <row r="6696" spans="1:4" x14ac:dyDescent="0.35">
      <c r="A6696" s="3">
        <v>43342</v>
      </c>
      <c r="B6696" s="2">
        <v>2.86</v>
      </c>
      <c r="C6696" s="2">
        <v>3</v>
      </c>
      <c r="D6696">
        <f t="shared" si="108"/>
        <v>2018</v>
      </c>
    </row>
    <row r="6697" spans="1:4" x14ac:dyDescent="0.35">
      <c r="A6697" s="3">
        <v>43343</v>
      </c>
      <c r="B6697" s="2">
        <v>2.86</v>
      </c>
      <c r="C6697" s="2">
        <v>3.02</v>
      </c>
      <c r="D6697">
        <f t="shared" si="108"/>
        <v>2018</v>
      </c>
    </row>
    <row r="6698" spans="1:4" x14ac:dyDescent="0.35">
      <c r="A6698" s="3">
        <v>43346</v>
      </c>
      <c r="B6698" s="2" t="s">
        <v>9</v>
      </c>
      <c r="C6698" s="2" t="s">
        <v>9</v>
      </c>
      <c r="D6698">
        <f t="shared" si="108"/>
        <v>2018</v>
      </c>
    </row>
    <row r="6699" spans="1:4" x14ac:dyDescent="0.35">
      <c r="A6699" s="3">
        <v>43347</v>
      </c>
      <c r="B6699" s="2">
        <v>2.9</v>
      </c>
      <c r="C6699" s="2">
        <v>3.07</v>
      </c>
      <c r="D6699">
        <f t="shared" si="108"/>
        <v>2018</v>
      </c>
    </row>
    <row r="6700" spans="1:4" x14ac:dyDescent="0.35">
      <c r="A6700" s="3">
        <v>43348</v>
      </c>
      <c r="B6700" s="2">
        <v>2.9</v>
      </c>
      <c r="C6700" s="2">
        <v>3.08</v>
      </c>
      <c r="D6700">
        <f t="shared" si="108"/>
        <v>2018</v>
      </c>
    </row>
    <row r="6701" spans="1:4" x14ac:dyDescent="0.35">
      <c r="A6701" s="3">
        <v>43349</v>
      </c>
      <c r="B6701" s="2">
        <v>2.88</v>
      </c>
      <c r="C6701" s="2">
        <v>3.06</v>
      </c>
      <c r="D6701">
        <f t="shared" si="108"/>
        <v>2018</v>
      </c>
    </row>
    <row r="6702" spans="1:4" x14ac:dyDescent="0.35">
      <c r="A6702" s="3">
        <v>43350</v>
      </c>
      <c r="B6702" s="2">
        <v>2.94</v>
      </c>
      <c r="C6702" s="2">
        <v>3.11</v>
      </c>
      <c r="D6702">
        <f t="shared" si="108"/>
        <v>2018</v>
      </c>
    </row>
    <row r="6703" spans="1:4" x14ac:dyDescent="0.35">
      <c r="A6703" s="3">
        <v>43353</v>
      </c>
      <c r="B6703" s="2">
        <v>2.94</v>
      </c>
      <c r="C6703" s="2">
        <v>3.09</v>
      </c>
      <c r="D6703">
        <f t="shared" si="108"/>
        <v>2018</v>
      </c>
    </row>
    <row r="6704" spans="1:4" x14ac:dyDescent="0.35">
      <c r="A6704" s="3">
        <v>43354</v>
      </c>
      <c r="B6704" s="2">
        <v>2.98</v>
      </c>
      <c r="C6704" s="2">
        <v>3.13</v>
      </c>
      <c r="D6704">
        <f t="shared" si="108"/>
        <v>2018</v>
      </c>
    </row>
    <row r="6705" spans="1:4" x14ac:dyDescent="0.35">
      <c r="A6705" s="3">
        <v>43355</v>
      </c>
      <c r="B6705" s="2">
        <v>2.97</v>
      </c>
      <c r="C6705" s="2">
        <v>3.11</v>
      </c>
      <c r="D6705">
        <f t="shared" si="108"/>
        <v>2018</v>
      </c>
    </row>
    <row r="6706" spans="1:4" x14ac:dyDescent="0.35">
      <c r="A6706" s="3">
        <v>43356</v>
      </c>
      <c r="B6706" s="2">
        <v>2.97</v>
      </c>
      <c r="C6706" s="2">
        <v>3.11</v>
      </c>
      <c r="D6706">
        <f t="shared" si="108"/>
        <v>2018</v>
      </c>
    </row>
    <row r="6707" spans="1:4" x14ac:dyDescent="0.35">
      <c r="A6707" s="3">
        <v>43357</v>
      </c>
      <c r="B6707" s="2">
        <v>2.99</v>
      </c>
      <c r="C6707" s="2">
        <v>3.13</v>
      </c>
      <c r="D6707">
        <f t="shared" si="108"/>
        <v>2018</v>
      </c>
    </row>
    <row r="6708" spans="1:4" x14ac:dyDescent="0.35">
      <c r="A6708" s="3">
        <v>43360</v>
      </c>
      <c r="B6708" s="2">
        <v>2.99</v>
      </c>
      <c r="C6708" s="2">
        <v>3.13</v>
      </c>
      <c r="D6708">
        <f t="shared" si="108"/>
        <v>2018</v>
      </c>
    </row>
    <row r="6709" spans="1:4" x14ac:dyDescent="0.35">
      <c r="A6709" s="3">
        <v>43361</v>
      </c>
      <c r="B6709" s="2">
        <v>3.05</v>
      </c>
      <c r="C6709" s="2">
        <v>3.2</v>
      </c>
      <c r="D6709">
        <f t="shared" si="108"/>
        <v>2018</v>
      </c>
    </row>
    <row r="6710" spans="1:4" x14ac:dyDescent="0.35">
      <c r="A6710" s="3">
        <v>43362</v>
      </c>
      <c r="B6710" s="2">
        <v>3.08</v>
      </c>
      <c r="C6710" s="2">
        <v>3.23</v>
      </c>
      <c r="D6710">
        <f t="shared" si="108"/>
        <v>2018</v>
      </c>
    </row>
    <row r="6711" spans="1:4" x14ac:dyDescent="0.35">
      <c r="A6711" s="3">
        <v>43363</v>
      </c>
      <c r="B6711" s="2">
        <v>3.07</v>
      </c>
      <c r="C6711" s="2">
        <v>3.21</v>
      </c>
      <c r="D6711">
        <f t="shared" si="108"/>
        <v>2018</v>
      </c>
    </row>
    <row r="6712" spans="1:4" x14ac:dyDescent="0.35">
      <c r="A6712" s="3">
        <v>43364</v>
      </c>
      <c r="B6712" s="2">
        <v>3.07</v>
      </c>
      <c r="C6712" s="2">
        <v>3.2</v>
      </c>
      <c r="D6712">
        <f t="shared" si="108"/>
        <v>2018</v>
      </c>
    </row>
    <row r="6713" spans="1:4" x14ac:dyDescent="0.35">
      <c r="A6713" s="3">
        <v>43367</v>
      </c>
      <c r="B6713" s="2">
        <v>3.08</v>
      </c>
      <c r="C6713" s="2">
        <v>3.21</v>
      </c>
      <c r="D6713">
        <f t="shared" si="108"/>
        <v>2018</v>
      </c>
    </row>
    <row r="6714" spans="1:4" x14ac:dyDescent="0.35">
      <c r="A6714" s="3">
        <v>43368</v>
      </c>
      <c r="B6714" s="2">
        <v>3.1</v>
      </c>
      <c r="C6714" s="2">
        <v>3.23</v>
      </c>
      <c r="D6714">
        <f t="shared" si="108"/>
        <v>2018</v>
      </c>
    </row>
    <row r="6715" spans="1:4" x14ac:dyDescent="0.35">
      <c r="A6715" s="3">
        <v>43369</v>
      </c>
      <c r="B6715" s="2">
        <v>3.06</v>
      </c>
      <c r="C6715" s="2">
        <v>3.19</v>
      </c>
      <c r="D6715">
        <f t="shared" si="108"/>
        <v>2018</v>
      </c>
    </row>
    <row r="6716" spans="1:4" x14ac:dyDescent="0.35">
      <c r="A6716" s="3">
        <v>43370</v>
      </c>
      <c r="B6716" s="2">
        <v>3.06</v>
      </c>
      <c r="C6716" s="2">
        <v>3.19</v>
      </c>
      <c r="D6716">
        <f t="shared" si="108"/>
        <v>2018</v>
      </c>
    </row>
    <row r="6717" spans="1:4" x14ac:dyDescent="0.35">
      <c r="A6717" s="3">
        <v>43371</v>
      </c>
      <c r="B6717" s="2">
        <v>3.05</v>
      </c>
      <c r="C6717" s="2">
        <v>3.19</v>
      </c>
      <c r="D6717">
        <f t="shared" si="108"/>
        <v>2018</v>
      </c>
    </row>
    <row r="6718" spans="1:4" x14ac:dyDescent="0.35">
      <c r="A6718" s="3">
        <v>43374</v>
      </c>
      <c r="B6718" s="2">
        <v>3.09</v>
      </c>
      <c r="C6718" s="2">
        <v>3.24</v>
      </c>
      <c r="D6718">
        <f t="shared" si="108"/>
        <v>2018</v>
      </c>
    </row>
    <row r="6719" spans="1:4" x14ac:dyDescent="0.35">
      <c r="A6719" s="3">
        <v>43375</v>
      </c>
      <c r="B6719" s="2">
        <v>3.05</v>
      </c>
      <c r="C6719" s="2">
        <v>3.2</v>
      </c>
      <c r="D6719">
        <f t="shared" si="108"/>
        <v>2018</v>
      </c>
    </row>
    <row r="6720" spans="1:4" x14ac:dyDescent="0.35">
      <c r="A6720" s="3">
        <v>43376</v>
      </c>
      <c r="B6720" s="2">
        <v>3.15</v>
      </c>
      <c r="C6720" s="2">
        <v>3.3</v>
      </c>
      <c r="D6720">
        <f t="shared" si="108"/>
        <v>2018</v>
      </c>
    </row>
    <row r="6721" spans="1:4" x14ac:dyDescent="0.35">
      <c r="A6721" s="3">
        <v>43377</v>
      </c>
      <c r="B6721" s="2">
        <v>3.19</v>
      </c>
      <c r="C6721" s="2">
        <v>3.35</v>
      </c>
      <c r="D6721">
        <f t="shared" si="108"/>
        <v>2018</v>
      </c>
    </row>
    <row r="6722" spans="1:4" x14ac:dyDescent="0.35">
      <c r="A6722" s="3">
        <v>43378</v>
      </c>
      <c r="B6722" s="2">
        <v>3.23</v>
      </c>
      <c r="C6722" s="2">
        <v>3.4</v>
      </c>
      <c r="D6722">
        <f t="shared" si="108"/>
        <v>2018</v>
      </c>
    </row>
    <row r="6723" spans="1:4" x14ac:dyDescent="0.35">
      <c r="A6723" s="3">
        <v>43381</v>
      </c>
      <c r="B6723" s="2" t="s">
        <v>9</v>
      </c>
      <c r="C6723" s="2" t="s">
        <v>9</v>
      </c>
      <c r="D6723">
        <f t="shared" si="108"/>
        <v>2018</v>
      </c>
    </row>
    <row r="6724" spans="1:4" x14ac:dyDescent="0.35">
      <c r="A6724" s="3">
        <v>43382</v>
      </c>
      <c r="B6724" s="2">
        <v>3.21</v>
      </c>
      <c r="C6724" s="2">
        <v>3.37</v>
      </c>
      <c r="D6724">
        <f t="shared" ref="D6724:D6787" si="109">YEAR(A6724)</f>
        <v>2018</v>
      </c>
    </row>
    <row r="6725" spans="1:4" x14ac:dyDescent="0.35">
      <c r="A6725" s="3">
        <v>43383</v>
      </c>
      <c r="B6725" s="2">
        <v>3.22</v>
      </c>
      <c r="C6725" s="2">
        <v>3.39</v>
      </c>
      <c r="D6725">
        <f t="shared" si="109"/>
        <v>2018</v>
      </c>
    </row>
    <row r="6726" spans="1:4" x14ac:dyDescent="0.35">
      <c r="A6726" s="3">
        <v>43384</v>
      </c>
      <c r="B6726" s="2">
        <v>3.14</v>
      </c>
      <c r="C6726" s="2">
        <v>3.32</v>
      </c>
      <c r="D6726">
        <f t="shared" si="109"/>
        <v>2018</v>
      </c>
    </row>
    <row r="6727" spans="1:4" x14ac:dyDescent="0.35">
      <c r="A6727" s="3">
        <v>43385</v>
      </c>
      <c r="B6727" s="2">
        <v>3.15</v>
      </c>
      <c r="C6727" s="2">
        <v>3.32</v>
      </c>
      <c r="D6727">
        <f t="shared" si="109"/>
        <v>2018</v>
      </c>
    </row>
    <row r="6728" spans="1:4" x14ac:dyDescent="0.35">
      <c r="A6728" s="3">
        <v>43388</v>
      </c>
      <c r="B6728" s="2">
        <v>3.16</v>
      </c>
      <c r="C6728" s="2">
        <v>3.34</v>
      </c>
      <c r="D6728">
        <f t="shared" si="109"/>
        <v>2018</v>
      </c>
    </row>
    <row r="6729" spans="1:4" x14ac:dyDescent="0.35">
      <c r="A6729" s="3">
        <v>43389</v>
      </c>
      <c r="B6729" s="2">
        <v>3.16</v>
      </c>
      <c r="C6729" s="2">
        <v>3.32</v>
      </c>
      <c r="D6729">
        <f t="shared" si="109"/>
        <v>2018</v>
      </c>
    </row>
    <row r="6730" spans="1:4" x14ac:dyDescent="0.35">
      <c r="A6730" s="3">
        <v>43390</v>
      </c>
      <c r="B6730" s="2">
        <v>3.19</v>
      </c>
      <c r="C6730" s="2">
        <v>3.35</v>
      </c>
      <c r="D6730">
        <f t="shared" si="109"/>
        <v>2018</v>
      </c>
    </row>
    <row r="6731" spans="1:4" x14ac:dyDescent="0.35">
      <c r="A6731" s="3">
        <v>43391</v>
      </c>
      <c r="B6731" s="2">
        <v>3.17</v>
      </c>
      <c r="C6731" s="2">
        <v>3.36</v>
      </c>
      <c r="D6731">
        <f t="shared" si="109"/>
        <v>2018</v>
      </c>
    </row>
    <row r="6732" spans="1:4" x14ac:dyDescent="0.35">
      <c r="A6732" s="3">
        <v>43392</v>
      </c>
      <c r="B6732" s="2">
        <v>3.2</v>
      </c>
      <c r="C6732" s="2">
        <v>3.38</v>
      </c>
      <c r="D6732">
        <f t="shared" si="109"/>
        <v>2018</v>
      </c>
    </row>
    <row r="6733" spans="1:4" x14ac:dyDescent="0.35">
      <c r="A6733" s="3">
        <v>43395</v>
      </c>
      <c r="B6733" s="2">
        <v>3.2</v>
      </c>
      <c r="C6733" s="2">
        <v>3.38</v>
      </c>
      <c r="D6733">
        <f t="shared" si="109"/>
        <v>2018</v>
      </c>
    </row>
    <row r="6734" spans="1:4" x14ac:dyDescent="0.35">
      <c r="A6734" s="3">
        <v>43396</v>
      </c>
      <c r="B6734" s="2">
        <v>3.17</v>
      </c>
      <c r="C6734" s="2">
        <v>3.37</v>
      </c>
      <c r="D6734">
        <f t="shared" si="109"/>
        <v>2018</v>
      </c>
    </row>
    <row r="6735" spans="1:4" x14ac:dyDescent="0.35">
      <c r="A6735" s="3">
        <v>43397</v>
      </c>
      <c r="B6735" s="2">
        <v>3.1</v>
      </c>
      <c r="C6735" s="2">
        <v>3.33</v>
      </c>
      <c r="D6735">
        <f t="shared" si="109"/>
        <v>2018</v>
      </c>
    </row>
    <row r="6736" spans="1:4" x14ac:dyDescent="0.35">
      <c r="A6736" s="3">
        <v>43398</v>
      </c>
      <c r="B6736" s="2">
        <v>3.14</v>
      </c>
      <c r="C6736" s="2">
        <v>3.35</v>
      </c>
      <c r="D6736">
        <f t="shared" si="109"/>
        <v>2018</v>
      </c>
    </row>
    <row r="6737" spans="1:4" x14ac:dyDescent="0.35">
      <c r="A6737" s="3">
        <v>43399</v>
      </c>
      <c r="B6737" s="2">
        <v>3.08</v>
      </c>
      <c r="C6737" s="2">
        <v>3.32</v>
      </c>
      <c r="D6737">
        <f t="shared" si="109"/>
        <v>2018</v>
      </c>
    </row>
    <row r="6738" spans="1:4" x14ac:dyDescent="0.35">
      <c r="A6738" s="3">
        <v>43402</v>
      </c>
      <c r="B6738" s="2">
        <v>3.08</v>
      </c>
      <c r="C6738" s="2">
        <v>3.33</v>
      </c>
      <c r="D6738">
        <f t="shared" si="109"/>
        <v>2018</v>
      </c>
    </row>
    <row r="6739" spans="1:4" x14ac:dyDescent="0.35">
      <c r="A6739" s="3">
        <v>43403</v>
      </c>
      <c r="B6739" s="2">
        <v>3.12</v>
      </c>
      <c r="C6739" s="2">
        <v>3.36</v>
      </c>
      <c r="D6739">
        <f t="shared" si="109"/>
        <v>2018</v>
      </c>
    </row>
    <row r="6740" spans="1:4" x14ac:dyDescent="0.35">
      <c r="A6740" s="3">
        <v>43404</v>
      </c>
      <c r="B6740" s="2">
        <v>3.15</v>
      </c>
      <c r="C6740" s="2">
        <v>3.39</v>
      </c>
      <c r="D6740">
        <f t="shared" si="109"/>
        <v>2018</v>
      </c>
    </row>
    <row r="6741" spans="1:4" x14ac:dyDescent="0.35">
      <c r="A6741" s="3">
        <v>43405</v>
      </c>
      <c r="B6741" s="2">
        <v>3.14</v>
      </c>
      <c r="C6741" s="2">
        <v>3.38</v>
      </c>
      <c r="D6741">
        <f t="shared" si="109"/>
        <v>2018</v>
      </c>
    </row>
    <row r="6742" spans="1:4" x14ac:dyDescent="0.35">
      <c r="A6742" s="3">
        <v>43406</v>
      </c>
      <c r="B6742" s="2">
        <v>3.22</v>
      </c>
      <c r="C6742" s="2">
        <v>3.46</v>
      </c>
      <c r="D6742">
        <f t="shared" si="109"/>
        <v>2018</v>
      </c>
    </row>
    <row r="6743" spans="1:4" x14ac:dyDescent="0.35">
      <c r="A6743" s="3">
        <v>43409</v>
      </c>
      <c r="B6743" s="2">
        <v>3.2</v>
      </c>
      <c r="C6743" s="2">
        <v>3.43</v>
      </c>
      <c r="D6743">
        <f t="shared" si="109"/>
        <v>2018</v>
      </c>
    </row>
    <row r="6744" spans="1:4" x14ac:dyDescent="0.35">
      <c r="A6744" s="3">
        <v>43410</v>
      </c>
      <c r="B6744" s="2">
        <v>3.22</v>
      </c>
      <c r="C6744" s="2">
        <v>3.43</v>
      </c>
      <c r="D6744">
        <f t="shared" si="109"/>
        <v>2018</v>
      </c>
    </row>
    <row r="6745" spans="1:4" x14ac:dyDescent="0.35">
      <c r="A6745" s="3">
        <v>43411</v>
      </c>
      <c r="B6745" s="2">
        <v>3.22</v>
      </c>
      <c r="C6745" s="2">
        <v>3.43</v>
      </c>
      <c r="D6745">
        <f t="shared" si="109"/>
        <v>2018</v>
      </c>
    </row>
    <row r="6746" spans="1:4" x14ac:dyDescent="0.35">
      <c r="A6746" s="3">
        <v>43412</v>
      </c>
      <c r="B6746" s="2">
        <v>3.24</v>
      </c>
      <c r="C6746" s="2">
        <v>3.43</v>
      </c>
      <c r="D6746">
        <f t="shared" si="109"/>
        <v>2018</v>
      </c>
    </row>
    <row r="6747" spans="1:4" x14ac:dyDescent="0.35">
      <c r="A6747" s="3">
        <v>43413</v>
      </c>
      <c r="B6747" s="2">
        <v>3.19</v>
      </c>
      <c r="C6747" s="2">
        <v>3.4</v>
      </c>
      <c r="D6747">
        <f t="shared" si="109"/>
        <v>2018</v>
      </c>
    </row>
    <row r="6748" spans="1:4" x14ac:dyDescent="0.35">
      <c r="A6748" s="3">
        <v>43416</v>
      </c>
      <c r="B6748" s="2" t="s">
        <v>9</v>
      </c>
      <c r="C6748" s="2" t="s">
        <v>9</v>
      </c>
      <c r="D6748">
        <f t="shared" si="109"/>
        <v>2018</v>
      </c>
    </row>
    <row r="6749" spans="1:4" x14ac:dyDescent="0.35">
      <c r="A6749" s="3">
        <v>43417</v>
      </c>
      <c r="B6749" s="2">
        <v>3.14</v>
      </c>
      <c r="C6749" s="2">
        <v>3.36</v>
      </c>
      <c r="D6749">
        <f t="shared" si="109"/>
        <v>2018</v>
      </c>
    </row>
    <row r="6750" spans="1:4" x14ac:dyDescent="0.35">
      <c r="A6750" s="3">
        <v>43418</v>
      </c>
      <c r="B6750" s="2">
        <v>3.12</v>
      </c>
      <c r="C6750" s="2">
        <v>3.35</v>
      </c>
      <c r="D6750">
        <f t="shared" si="109"/>
        <v>2018</v>
      </c>
    </row>
    <row r="6751" spans="1:4" x14ac:dyDescent="0.35">
      <c r="A6751" s="3">
        <v>43419</v>
      </c>
      <c r="B6751" s="2">
        <v>3.11</v>
      </c>
      <c r="C6751" s="2">
        <v>3.36</v>
      </c>
      <c r="D6751">
        <f t="shared" si="109"/>
        <v>2018</v>
      </c>
    </row>
    <row r="6752" spans="1:4" x14ac:dyDescent="0.35">
      <c r="A6752" s="3">
        <v>43420</v>
      </c>
      <c r="B6752" s="2">
        <v>3.08</v>
      </c>
      <c r="C6752" s="2">
        <v>3.33</v>
      </c>
      <c r="D6752">
        <f t="shared" si="109"/>
        <v>2018</v>
      </c>
    </row>
    <row r="6753" spans="1:4" x14ac:dyDescent="0.35">
      <c r="A6753" s="3">
        <v>43423</v>
      </c>
      <c r="B6753" s="2">
        <v>3.06</v>
      </c>
      <c r="C6753" s="2">
        <v>3.32</v>
      </c>
      <c r="D6753">
        <f t="shared" si="109"/>
        <v>2018</v>
      </c>
    </row>
    <row r="6754" spans="1:4" x14ac:dyDescent="0.35">
      <c r="A6754" s="3">
        <v>43424</v>
      </c>
      <c r="B6754" s="2">
        <v>3.06</v>
      </c>
      <c r="C6754" s="2">
        <v>3.31</v>
      </c>
      <c r="D6754">
        <f t="shared" si="109"/>
        <v>2018</v>
      </c>
    </row>
    <row r="6755" spans="1:4" x14ac:dyDescent="0.35">
      <c r="A6755" s="3">
        <v>43425</v>
      </c>
      <c r="B6755" s="2">
        <v>3.06</v>
      </c>
      <c r="C6755" s="2">
        <v>3.31</v>
      </c>
      <c r="D6755">
        <f t="shared" si="109"/>
        <v>2018</v>
      </c>
    </row>
    <row r="6756" spans="1:4" x14ac:dyDescent="0.35">
      <c r="A6756" s="3">
        <v>43426</v>
      </c>
      <c r="B6756" s="2" t="s">
        <v>9</v>
      </c>
      <c r="C6756" s="2" t="s">
        <v>9</v>
      </c>
      <c r="D6756">
        <f t="shared" si="109"/>
        <v>2018</v>
      </c>
    </row>
    <row r="6757" spans="1:4" x14ac:dyDescent="0.35">
      <c r="A6757" s="3">
        <v>43427</v>
      </c>
      <c r="B6757" s="2">
        <v>3.05</v>
      </c>
      <c r="C6757" s="2">
        <v>3.31</v>
      </c>
      <c r="D6757">
        <f t="shared" si="109"/>
        <v>2018</v>
      </c>
    </row>
    <row r="6758" spans="1:4" x14ac:dyDescent="0.35">
      <c r="A6758" s="3">
        <v>43430</v>
      </c>
      <c r="B6758" s="2">
        <v>3.07</v>
      </c>
      <c r="C6758" s="2">
        <v>3.32</v>
      </c>
      <c r="D6758">
        <f t="shared" si="109"/>
        <v>2018</v>
      </c>
    </row>
    <row r="6759" spans="1:4" x14ac:dyDescent="0.35">
      <c r="A6759" s="3">
        <v>43431</v>
      </c>
      <c r="B6759" s="2">
        <v>3.06</v>
      </c>
      <c r="C6759" s="2">
        <v>3.32</v>
      </c>
      <c r="D6759">
        <f t="shared" si="109"/>
        <v>2018</v>
      </c>
    </row>
    <row r="6760" spans="1:4" x14ac:dyDescent="0.35">
      <c r="A6760" s="3">
        <v>43432</v>
      </c>
      <c r="B6760" s="2">
        <v>3.06</v>
      </c>
      <c r="C6760" s="2">
        <v>3.34</v>
      </c>
      <c r="D6760">
        <f t="shared" si="109"/>
        <v>2018</v>
      </c>
    </row>
    <row r="6761" spans="1:4" x14ac:dyDescent="0.35">
      <c r="A6761" s="3">
        <v>43433</v>
      </c>
      <c r="B6761" s="2">
        <v>3.03</v>
      </c>
      <c r="C6761" s="2">
        <v>3.33</v>
      </c>
      <c r="D6761">
        <f t="shared" si="109"/>
        <v>2018</v>
      </c>
    </row>
    <row r="6762" spans="1:4" x14ac:dyDescent="0.35">
      <c r="A6762" s="3">
        <v>43434</v>
      </c>
      <c r="B6762" s="2">
        <v>3.01</v>
      </c>
      <c r="C6762" s="2">
        <v>3.3</v>
      </c>
      <c r="D6762">
        <f t="shared" si="109"/>
        <v>2018</v>
      </c>
    </row>
    <row r="6763" spans="1:4" x14ac:dyDescent="0.35">
      <c r="A6763" s="3">
        <v>43437</v>
      </c>
      <c r="B6763" s="2">
        <v>2.98</v>
      </c>
      <c r="C6763" s="2">
        <v>3.27</v>
      </c>
      <c r="D6763">
        <f t="shared" si="109"/>
        <v>2018</v>
      </c>
    </row>
    <row r="6764" spans="1:4" x14ac:dyDescent="0.35">
      <c r="A6764" s="3">
        <v>43438</v>
      </c>
      <c r="B6764" s="2">
        <v>2.91</v>
      </c>
      <c r="C6764" s="2">
        <v>3.16</v>
      </c>
      <c r="D6764">
        <f t="shared" si="109"/>
        <v>2018</v>
      </c>
    </row>
    <row r="6765" spans="1:4" x14ac:dyDescent="0.35">
      <c r="A6765" s="3">
        <v>43439</v>
      </c>
      <c r="B6765" s="2" t="s">
        <v>9</v>
      </c>
      <c r="C6765" s="2" t="s">
        <v>9</v>
      </c>
      <c r="D6765">
        <f t="shared" si="109"/>
        <v>2018</v>
      </c>
    </row>
    <row r="6766" spans="1:4" x14ac:dyDescent="0.35">
      <c r="A6766" s="3">
        <v>43440</v>
      </c>
      <c r="B6766" s="2">
        <v>2.87</v>
      </c>
      <c r="C6766" s="2">
        <v>3.14</v>
      </c>
      <c r="D6766">
        <f t="shared" si="109"/>
        <v>2018</v>
      </c>
    </row>
    <row r="6767" spans="1:4" x14ac:dyDescent="0.35">
      <c r="A6767" s="3">
        <v>43441</v>
      </c>
      <c r="B6767" s="2">
        <v>2.85</v>
      </c>
      <c r="C6767" s="2">
        <v>3.14</v>
      </c>
      <c r="D6767">
        <f t="shared" si="109"/>
        <v>2018</v>
      </c>
    </row>
    <row r="6768" spans="1:4" x14ac:dyDescent="0.35">
      <c r="A6768" s="3">
        <v>43444</v>
      </c>
      <c r="B6768" s="2">
        <v>2.85</v>
      </c>
      <c r="C6768" s="2">
        <v>3.13</v>
      </c>
      <c r="D6768">
        <f t="shared" si="109"/>
        <v>2018</v>
      </c>
    </row>
    <row r="6769" spans="1:4" x14ac:dyDescent="0.35">
      <c r="A6769" s="3">
        <v>43445</v>
      </c>
      <c r="B6769" s="2">
        <v>2.89</v>
      </c>
      <c r="C6769" s="2">
        <v>3.13</v>
      </c>
      <c r="D6769">
        <f t="shared" si="109"/>
        <v>2018</v>
      </c>
    </row>
    <row r="6770" spans="1:4" x14ac:dyDescent="0.35">
      <c r="A6770" s="3">
        <v>43446</v>
      </c>
      <c r="B6770" s="2">
        <v>2.91</v>
      </c>
      <c r="C6770" s="2">
        <v>3.15</v>
      </c>
      <c r="D6770">
        <f t="shared" si="109"/>
        <v>2018</v>
      </c>
    </row>
    <row r="6771" spans="1:4" x14ac:dyDescent="0.35">
      <c r="A6771" s="3">
        <v>43447</v>
      </c>
      <c r="B6771" s="2">
        <v>2.91</v>
      </c>
      <c r="C6771" s="2">
        <v>3.16</v>
      </c>
      <c r="D6771">
        <f t="shared" si="109"/>
        <v>2018</v>
      </c>
    </row>
    <row r="6772" spans="1:4" x14ac:dyDescent="0.35">
      <c r="A6772" s="3">
        <v>43448</v>
      </c>
      <c r="B6772" s="2">
        <v>2.89</v>
      </c>
      <c r="C6772" s="2">
        <v>3.14</v>
      </c>
      <c r="D6772">
        <f t="shared" si="109"/>
        <v>2018</v>
      </c>
    </row>
    <row r="6773" spans="1:4" x14ac:dyDescent="0.35">
      <c r="A6773" s="3">
        <v>43451</v>
      </c>
      <c r="B6773" s="2">
        <v>2.86</v>
      </c>
      <c r="C6773" s="2">
        <v>3.11</v>
      </c>
      <c r="D6773">
        <f t="shared" si="109"/>
        <v>2018</v>
      </c>
    </row>
    <row r="6774" spans="1:4" x14ac:dyDescent="0.35">
      <c r="A6774" s="3">
        <v>43452</v>
      </c>
      <c r="B6774" s="2">
        <v>2.82</v>
      </c>
      <c r="C6774" s="2">
        <v>3.07</v>
      </c>
      <c r="D6774">
        <f t="shared" si="109"/>
        <v>2018</v>
      </c>
    </row>
    <row r="6775" spans="1:4" x14ac:dyDescent="0.35">
      <c r="A6775" s="3">
        <v>43453</v>
      </c>
      <c r="B6775" s="2">
        <v>2.77</v>
      </c>
      <c r="C6775" s="2">
        <v>3</v>
      </c>
      <c r="D6775">
        <f t="shared" si="109"/>
        <v>2018</v>
      </c>
    </row>
    <row r="6776" spans="1:4" x14ac:dyDescent="0.35">
      <c r="A6776" s="3">
        <v>43454</v>
      </c>
      <c r="B6776" s="2">
        <v>2.79</v>
      </c>
      <c r="C6776" s="2">
        <v>3.02</v>
      </c>
      <c r="D6776">
        <f t="shared" si="109"/>
        <v>2018</v>
      </c>
    </row>
    <row r="6777" spans="1:4" x14ac:dyDescent="0.35">
      <c r="A6777" s="3">
        <v>43455</v>
      </c>
      <c r="B6777" s="2">
        <v>2.79</v>
      </c>
      <c r="C6777" s="2">
        <v>3.03</v>
      </c>
      <c r="D6777">
        <f t="shared" si="109"/>
        <v>2018</v>
      </c>
    </row>
    <row r="6778" spans="1:4" x14ac:dyDescent="0.35">
      <c r="A6778" s="3">
        <v>43458</v>
      </c>
      <c r="B6778" s="2">
        <v>2.74</v>
      </c>
      <c r="C6778" s="2">
        <v>3</v>
      </c>
      <c r="D6778">
        <f t="shared" si="109"/>
        <v>2018</v>
      </c>
    </row>
    <row r="6779" spans="1:4" x14ac:dyDescent="0.35">
      <c r="A6779" s="3">
        <v>43459</v>
      </c>
      <c r="B6779" s="2" t="s">
        <v>9</v>
      </c>
      <c r="C6779" s="2" t="s">
        <v>9</v>
      </c>
      <c r="D6779">
        <f t="shared" si="109"/>
        <v>2018</v>
      </c>
    </row>
    <row r="6780" spans="1:4" x14ac:dyDescent="0.35">
      <c r="A6780" s="3">
        <v>43460</v>
      </c>
      <c r="B6780" s="2">
        <v>2.81</v>
      </c>
      <c r="C6780" s="2">
        <v>3.06</v>
      </c>
      <c r="D6780">
        <f t="shared" si="109"/>
        <v>2018</v>
      </c>
    </row>
    <row r="6781" spans="1:4" x14ac:dyDescent="0.35">
      <c r="A6781" s="3">
        <v>43461</v>
      </c>
      <c r="B6781" s="2">
        <v>2.77</v>
      </c>
      <c r="C6781" s="2">
        <v>3.05</v>
      </c>
      <c r="D6781">
        <f t="shared" si="109"/>
        <v>2018</v>
      </c>
    </row>
    <row r="6782" spans="1:4" x14ac:dyDescent="0.35">
      <c r="A6782" s="3">
        <v>43462</v>
      </c>
      <c r="B6782" s="2">
        <v>2.72</v>
      </c>
      <c r="C6782" s="2">
        <v>3.04</v>
      </c>
      <c r="D6782">
        <f t="shared" si="109"/>
        <v>2018</v>
      </c>
    </row>
    <row r="6783" spans="1:4" x14ac:dyDescent="0.35">
      <c r="A6783" s="3">
        <v>43465</v>
      </c>
      <c r="B6783" s="2">
        <v>2.69</v>
      </c>
      <c r="C6783" s="2">
        <v>3.02</v>
      </c>
      <c r="D6783">
        <f t="shared" si="109"/>
        <v>2018</v>
      </c>
    </row>
    <row r="6784" spans="1:4" x14ac:dyDescent="0.35">
      <c r="A6784" s="3">
        <v>43466</v>
      </c>
      <c r="B6784" s="2" t="s">
        <v>9</v>
      </c>
      <c r="C6784" s="2" t="s">
        <v>9</v>
      </c>
      <c r="D6784">
        <f t="shared" si="109"/>
        <v>2019</v>
      </c>
    </row>
    <row r="6785" spans="1:4" x14ac:dyDescent="0.35">
      <c r="A6785" s="3">
        <v>43467</v>
      </c>
      <c r="B6785" s="2">
        <v>2.66</v>
      </c>
      <c r="C6785" s="2">
        <v>2.97</v>
      </c>
      <c r="D6785">
        <f t="shared" si="109"/>
        <v>2019</v>
      </c>
    </row>
    <row r="6786" spans="1:4" x14ac:dyDescent="0.35">
      <c r="A6786" s="3">
        <v>43468</v>
      </c>
      <c r="B6786" s="2">
        <v>2.56</v>
      </c>
      <c r="C6786" s="2">
        <v>2.92</v>
      </c>
      <c r="D6786">
        <f t="shared" si="109"/>
        <v>2019</v>
      </c>
    </row>
    <row r="6787" spans="1:4" x14ac:dyDescent="0.35">
      <c r="A6787" s="3">
        <v>43469</v>
      </c>
      <c r="B6787" s="2">
        <v>2.67</v>
      </c>
      <c r="C6787" s="2">
        <v>2.98</v>
      </c>
      <c r="D6787">
        <f t="shared" si="109"/>
        <v>2019</v>
      </c>
    </row>
    <row r="6788" spans="1:4" x14ac:dyDescent="0.35">
      <c r="A6788" s="3">
        <v>43472</v>
      </c>
      <c r="B6788" s="2">
        <v>2.7</v>
      </c>
      <c r="C6788" s="2">
        <v>2.99</v>
      </c>
      <c r="D6788">
        <f t="shared" ref="D6788:D6851" si="110">YEAR(A6788)</f>
        <v>2019</v>
      </c>
    </row>
    <row r="6789" spans="1:4" x14ac:dyDescent="0.35">
      <c r="A6789" s="3">
        <v>43473</v>
      </c>
      <c r="B6789" s="2">
        <v>2.73</v>
      </c>
      <c r="C6789" s="2">
        <v>3</v>
      </c>
      <c r="D6789">
        <f t="shared" si="110"/>
        <v>2019</v>
      </c>
    </row>
    <row r="6790" spans="1:4" x14ac:dyDescent="0.35">
      <c r="A6790" s="3">
        <v>43474</v>
      </c>
      <c r="B6790" s="2">
        <v>2.74</v>
      </c>
      <c r="C6790" s="2">
        <v>3.03</v>
      </c>
      <c r="D6790">
        <f t="shared" si="110"/>
        <v>2019</v>
      </c>
    </row>
    <row r="6791" spans="1:4" x14ac:dyDescent="0.35">
      <c r="A6791" s="3">
        <v>43475</v>
      </c>
      <c r="B6791" s="2">
        <v>2.74</v>
      </c>
      <c r="C6791" s="2">
        <v>3.06</v>
      </c>
      <c r="D6791">
        <f t="shared" si="110"/>
        <v>2019</v>
      </c>
    </row>
    <row r="6792" spans="1:4" x14ac:dyDescent="0.35">
      <c r="A6792" s="3">
        <v>43476</v>
      </c>
      <c r="B6792" s="2">
        <v>2.71</v>
      </c>
      <c r="C6792" s="2">
        <v>3.04</v>
      </c>
      <c r="D6792">
        <f t="shared" si="110"/>
        <v>2019</v>
      </c>
    </row>
    <row r="6793" spans="1:4" x14ac:dyDescent="0.35">
      <c r="A6793" s="3">
        <v>43479</v>
      </c>
      <c r="B6793" s="2">
        <v>2.71</v>
      </c>
      <c r="C6793" s="2">
        <v>3.06</v>
      </c>
      <c r="D6793">
        <f t="shared" si="110"/>
        <v>2019</v>
      </c>
    </row>
    <row r="6794" spans="1:4" x14ac:dyDescent="0.35">
      <c r="A6794" s="3">
        <v>43480</v>
      </c>
      <c r="B6794" s="2">
        <v>2.72</v>
      </c>
      <c r="C6794" s="2">
        <v>3.08</v>
      </c>
      <c r="D6794">
        <f t="shared" si="110"/>
        <v>2019</v>
      </c>
    </row>
    <row r="6795" spans="1:4" x14ac:dyDescent="0.35">
      <c r="A6795" s="3">
        <v>43481</v>
      </c>
      <c r="B6795" s="2">
        <v>2.73</v>
      </c>
      <c r="C6795" s="2">
        <v>3.07</v>
      </c>
      <c r="D6795">
        <f t="shared" si="110"/>
        <v>2019</v>
      </c>
    </row>
    <row r="6796" spans="1:4" x14ac:dyDescent="0.35">
      <c r="A6796" s="3">
        <v>43482</v>
      </c>
      <c r="B6796" s="2">
        <v>2.75</v>
      </c>
      <c r="C6796" s="2">
        <v>3.07</v>
      </c>
      <c r="D6796">
        <f t="shared" si="110"/>
        <v>2019</v>
      </c>
    </row>
    <row r="6797" spans="1:4" x14ac:dyDescent="0.35">
      <c r="A6797" s="3">
        <v>43483</v>
      </c>
      <c r="B6797" s="2">
        <v>2.79</v>
      </c>
      <c r="C6797" s="2">
        <v>3.09</v>
      </c>
      <c r="D6797">
        <f t="shared" si="110"/>
        <v>2019</v>
      </c>
    </row>
    <row r="6798" spans="1:4" x14ac:dyDescent="0.35">
      <c r="A6798" s="3">
        <v>43486</v>
      </c>
      <c r="B6798" s="2" t="s">
        <v>9</v>
      </c>
      <c r="C6798" s="2" t="s">
        <v>9</v>
      </c>
      <c r="D6798">
        <f t="shared" si="110"/>
        <v>2019</v>
      </c>
    </row>
    <row r="6799" spans="1:4" x14ac:dyDescent="0.35">
      <c r="A6799" s="3">
        <v>43487</v>
      </c>
      <c r="B6799" s="2">
        <v>2.74</v>
      </c>
      <c r="C6799" s="2">
        <v>3.06</v>
      </c>
      <c r="D6799">
        <f t="shared" si="110"/>
        <v>2019</v>
      </c>
    </row>
    <row r="6800" spans="1:4" x14ac:dyDescent="0.35">
      <c r="A6800" s="3">
        <v>43488</v>
      </c>
      <c r="B6800" s="2">
        <v>2.76</v>
      </c>
      <c r="C6800" s="2">
        <v>3.07</v>
      </c>
      <c r="D6800">
        <f t="shared" si="110"/>
        <v>2019</v>
      </c>
    </row>
    <row r="6801" spans="1:4" x14ac:dyDescent="0.35">
      <c r="A6801" s="3">
        <v>43489</v>
      </c>
      <c r="B6801" s="2">
        <v>2.72</v>
      </c>
      <c r="C6801" s="2">
        <v>3.04</v>
      </c>
      <c r="D6801">
        <f t="shared" si="110"/>
        <v>2019</v>
      </c>
    </row>
    <row r="6802" spans="1:4" x14ac:dyDescent="0.35">
      <c r="A6802" s="3">
        <v>43490</v>
      </c>
      <c r="B6802" s="2">
        <v>2.76</v>
      </c>
      <c r="C6802" s="2">
        <v>3.06</v>
      </c>
      <c r="D6802">
        <f t="shared" si="110"/>
        <v>2019</v>
      </c>
    </row>
    <row r="6803" spans="1:4" x14ac:dyDescent="0.35">
      <c r="A6803" s="3">
        <v>43493</v>
      </c>
      <c r="B6803" s="2">
        <v>2.75</v>
      </c>
      <c r="C6803" s="2">
        <v>3.06</v>
      </c>
      <c r="D6803">
        <f t="shared" si="110"/>
        <v>2019</v>
      </c>
    </row>
    <row r="6804" spans="1:4" x14ac:dyDescent="0.35">
      <c r="A6804" s="3">
        <v>43494</v>
      </c>
      <c r="B6804" s="2">
        <v>2.72</v>
      </c>
      <c r="C6804" s="2">
        <v>3.04</v>
      </c>
      <c r="D6804">
        <f t="shared" si="110"/>
        <v>2019</v>
      </c>
    </row>
    <row r="6805" spans="1:4" x14ac:dyDescent="0.35">
      <c r="A6805" s="3">
        <v>43495</v>
      </c>
      <c r="B6805" s="2">
        <v>2.7</v>
      </c>
      <c r="C6805" s="2">
        <v>3.06</v>
      </c>
      <c r="D6805">
        <f t="shared" si="110"/>
        <v>2019</v>
      </c>
    </row>
    <row r="6806" spans="1:4" x14ac:dyDescent="0.35">
      <c r="A6806" s="3">
        <v>43496</v>
      </c>
      <c r="B6806" s="2">
        <v>2.63</v>
      </c>
      <c r="C6806" s="2">
        <v>2.99</v>
      </c>
      <c r="D6806">
        <f t="shared" si="110"/>
        <v>2019</v>
      </c>
    </row>
    <row r="6807" spans="1:4" x14ac:dyDescent="0.35">
      <c r="A6807" s="3">
        <v>43497</v>
      </c>
      <c r="B6807" s="2">
        <v>2.7</v>
      </c>
      <c r="C6807" s="2">
        <v>3.03</v>
      </c>
      <c r="D6807">
        <f t="shared" si="110"/>
        <v>2019</v>
      </c>
    </row>
    <row r="6808" spans="1:4" x14ac:dyDescent="0.35">
      <c r="A6808" s="3">
        <v>43500</v>
      </c>
      <c r="B6808" s="2">
        <v>2.73</v>
      </c>
      <c r="C6808" s="2">
        <v>3.06</v>
      </c>
      <c r="D6808">
        <f t="shared" si="110"/>
        <v>2019</v>
      </c>
    </row>
    <row r="6809" spans="1:4" x14ac:dyDescent="0.35">
      <c r="A6809" s="3">
        <v>43501</v>
      </c>
      <c r="B6809" s="2">
        <v>2.71</v>
      </c>
      <c r="C6809" s="2">
        <v>3.03</v>
      </c>
      <c r="D6809">
        <f t="shared" si="110"/>
        <v>2019</v>
      </c>
    </row>
    <row r="6810" spans="1:4" x14ac:dyDescent="0.35">
      <c r="A6810" s="3">
        <v>43502</v>
      </c>
      <c r="B6810" s="2">
        <v>2.7</v>
      </c>
      <c r="C6810" s="2">
        <v>3.03</v>
      </c>
      <c r="D6810">
        <f t="shared" si="110"/>
        <v>2019</v>
      </c>
    </row>
    <row r="6811" spans="1:4" x14ac:dyDescent="0.35">
      <c r="A6811" s="3">
        <v>43503</v>
      </c>
      <c r="B6811" s="2">
        <v>2.65</v>
      </c>
      <c r="C6811" s="2">
        <v>3</v>
      </c>
      <c r="D6811">
        <f t="shared" si="110"/>
        <v>2019</v>
      </c>
    </row>
    <row r="6812" spans="1:4" x14ac:dyDescent="0.35">
      <c r="A6812" s="3">
        <v>43504</v>
      </c>
      <c r="B6812" s="2">
        <v>2.63</v>
      </c>
      <c r="C6812" s="2">
        <v>2.97</v>
      </c>
      <c r="D6812">
        <f t="shared" si="110"/>
        <v>2019</v>
      </c>
    </row>
    <row r="6813" spans="1:4" x14ac:dyDescent="0.35">
      <c r="A6813" s="3">
        <v>43507</v>
      </c>
      <c r="B6813" s="2">
        <v>2.65</v>
      </c>
      <c r="C6813" s="2">
        <v>3</v>
      </c>
      <c r="D6813">
        <f t="shared" si="110"/>
        <v>2019</v>
      </c>
    </row>
    <row r="6814" spans="1:4" x14ac:dyDescent="0.35">
      <c r="A6814" s="3">
        <v>43508</v>
      </c>
      <c r="B6814" s="2">
        <v>2.68</v>
      </c>
      <c r="C6814" s="2">
        <v>3.02</v>
      </c>
      <c r="D6814">
        <f t="shared" si="110"/>
        <v>2019</v>
      </c>
    </row>
    <row r="6815" spans="1:4" x14ac:dyDescent="0.35">
      <c r="A6815" s="3">
        <v>43509</v>
      </c>
      <c r="B6815" s="2">
        <v>2.71</v>
      </c>
      <c r="C6815" s="2">
        <v>3.04</v>
      </c>
      <c r="D6815">
        <f t="shared" si="110"/>
        <v>2019</v>
      </c>
    </row>
    <row r="6816" spans="1:4" x14ac:dyDescent="0.35">
      <c r="A6816" s="3">
        <v>43510</v>
      </c>
      <c r="B6816" s="2">
        <v>2.66</v>
      </c>
      <c r="C6816" s="2">
        <v>3.01</v>
      </c>
      <c r="D6816">
        <f t="shared" si="110"/>
        <v>2019</v>
      </c>
    </row>
    <row r="6817" spans="1:4" x14ac:dyDescent="0.35">
      <c r="A6817" s="3">
        <v>43511</v>
      </c>
      <c r="B6817" s="2">
        <v>2.66</v>
      </c>
      <c r="C6817" s="2">
        <v>3</v>
      </c>
      <c r="D6817">
        <f t="shared" si="110"/>
        <v>2019</v>
      </c>
    </row>
    <row r="6818" spans="1:4" x14ac:dyDescent="0.35">
      <c r="A6818" s="3">
        <v>43514</v>
      </c>
      <c r="B6818" s="2" t="s">
        <v>9</v>
      </c>
      <c r="C6818" s="2" t="s">
        <v>9</v>
      </c>
      <c r="D6818">
        <f t="shared" si="110"/>
        <v>2019</v>
      </c>
    </row>
    <row r="6819" spans="1:4" x14ac:dyDescent="0.35">
      <c r="A6819" s="3">
        <v>43515</v>
      </c>
      <c r="B6819" s="2">
        <v>2.65</v>
      </c>
      <c r="C6819" s="2">
        <v>2.99</v>
      </c>
      <c r="D6819">
        <f t="shared" si="110"/>
        <v>2019</v>
      </c>
    </row>
    <row r="6820" spans="1:4" x14ac:dyDescent="0.35">
      <c r="A6820" s="3">
        <v>43516</v>
      </c>
      <c r="B6820" s="2">
        <v>2.65</v>
      </c>
      <c r="C6820" s="2">
        <v>3</v>
      </c>
      <c r="D6820">
        <f t="shared" si="110"/>
        <v>2019</v>
      </c>
    </row>
    <row r="6821" spans="1:4" x14ac:dyDescent="0.35">
      <c r="A6821" s="3">
        <v>43517</v>
      </c>
      <c r="B6821" s="2">
        <v>2.69</v>
      </c>
      <c r="C6821" s="2">
        <v>3.05</v>
      </c>
      <c r="D6821">
        <f t="shared" si="110"/>
        <v>2019</v>
      </c>
    </row>
    <row r="6822" spans="1:4" x14ac:dyDescent="0.35">
      <c r="A6822" s="3">
        <v>43518</v>
      </c>
      <c r="B6822" s="2">
        <v>2.65</v>
      </c>
      <c r="C6822" s="2">
        <v>3.02</v>
      </c>
      <c r="D6822">
        <f t="shared" si="110"/>
        <v>2019</v>
      </c>
    </row>
    <row r="6823" spans="1:4" x14ac:dyDescent="0.35">
      <c r="A6823" s="3">
        <v>43521</v>
      </c>
      <c r="B6823" s="2">
        <v>2.67</v>
      </c>
      <c r="C6823" s="2">
        <v>3.03</v>
      </c>
      <c r="D6823">
        <f t="shared" si="110"/>
        <v>2019</v>
      </c>
    </row>
    <row r="6824" spans="1:4" x14ac:dyDescent="0.35">
      <c r="A6824" s="3">
        <v>43522</v>
      </c>
      <c r="B6824" s="2">
        <v>2.64</v>
      </c>
      <c r="C6824" s="2">
        <v>3.01</v>
      </c>
      <c r="D6824">
        <f t="shared" si="110"/>
        <v>2019</v>
      </c>
    </row>
    <row r="6825" spans="1:4" x14ac:dyDescent="0.35">
      <c r="A6825" s="3">
        <v>43523</v>
      </c>
      <c r="B6825" s="2">
        <v>2.69</v>
      </c>
      <c r="C6825" s="2">
        <v>3.07</v>
      </c>
      <c r="D6825">
        <f t="shared" si="110"/>
        <v>2019</v>
      </c>
    </row>
    <row r="6826" spans="1:4" x14ac:dyDescent="0.35">
      <c r="A6826" s="3">
        <v>43524</v>
      </c>
      <c r="B6826" s="2">
        <v>2.73</v>
      </c>
      <c r="C6826" s="2">
        <v>3.09</v>
      </c>
      <c r="D6826">
        <f t="shared" si="110"/>
        <v>2019</v>
      </c>
    </row>
    <row r="6827" spans="1:4" x14ac:dyDescent="0.35">
      <c r="A6827" s="3">
        <v>43525</v>
      </c>
      <c r="B6827" s="2">
        <v>2.76</v>
      </c>
      <c r="C6827" s="2">
        <v>3.13</v>
      </c>
      <c r="D6827">
        <f t="shared" si="110"/>
        <v>2019</v>
      </c>
    </row>
    <row r="6828" spans="1:4" x14ac:dyDescent="0.35">
      <c r="A6828" s="3">
        <v>43528</v>
      </c>
      <c r="B6828" s="2">
        <v>2.72</v>
      </c>
      <c r="C6828" s="2">
        <v>3.09</v>
      </c>
      <c r="D6828">
        <f t="shared" si="110"/>
        <v>2019</v>
      </c>
    </row>
    <row r="6829" spans="1:4" x14ac:dyDescent="0.35">
      <c r="A6829" s="3">
        <v>43529</v>
      </c>
      <c r="B6829" s="2">
        <v>2.72</v>
      </c>
      <c r="C6829" s="2">
        <v>3.08</v>
      </c>
      <c r="D6829">
        <f t="shared" si="110"/>
        <v>2019</v>
      </c>
    </row>
    <row r="6830" spans="1:4" x14ac:dyDescent="0.35">
      <c r="A6830" s="3">
        <v>43530</v>
      </c>
      <c r="B6830" s="2">
        <v>2.69</v>
      </c>
      <c r="C6830" s="2">
        <v>3.06</v>
      </c>
      <c r="D6830">
        <f t="shared" si="110"/>
        <v>2019</v>
      </c>
    </row>
    <row r="6831" spans="1:4" x14ac:dyDescent="0.35">
      <c r="A6831" s="3">
        <v>43531</v>
      </c>
      <c r="B6831" s="2">
        <v>2.64</v>
      </c>
      <c r="C6831" s="2">
        <v>3.03</v>
      </c>
      <c r="D6831">
        <f t="shared" si="110"/>
        <v>2019</v>
      </c>
    </row>
    <row r="6832" spans="1:4" x14ac:dyDescent="0.35">
      <c r="A6832" s="3">
        <v>43532</v>
      </c>
      <c r="B6832" s="2">
        <v>2.62</v>
      </c>
      <c r="C6832" s="2">
        <v>3</v>
      </c>
      <c r="D6832">
        <f t="shared" si="110"/>
        <v>2019</v>
      </c>
    </row>
    <row r="6833" spans="1:4" x14ac:dyDescent="0.35">
      <c r="A6833" s="3">
        <v>43535</v>
      </c>
      <c r="B6833" s="2">
        <v>2.64</v>
      </c>
      <c r="C6833" s="2">
        <v>3.03</v>
      </c>
      <c r="D6833">
        <f t="shared" si="110"/>
        <v>2019</v>
      </c>
    </row>
    <row r="6834" spans="1:4" x14ac:dyDescent="0.35">
      <c r="A6834" s="3">
        <v>43536</v>
      </c>
      <c r="B6834" s="2">
        <v>2.61</v>
      </c>
      <c r="C6834" s="2">
        <v>3</v>
      </c>
      <c r="D6834">
        <f t="shared" si="110"/>
        <v>2019</v>
      </c>
    </row>
    <row r="6835" spans="1:4" x14ac:dyDescent="0.35">
      <c r="A6835" s="3">
        <v>43537</v>
      </c>
      <c r="B6835" s="2">
        <v>2.61</v>
      </c>
      <c r="C6835" s="2">
        <v>3.02</v>
      </c>
      <c r="D6835">
        <f t="shared" si="110"/>
        <v>2019</v>
      </c>
    </row>
    <row r="6836" spans="1:4" x14ac:dyDescent="0.35">
      <c r="A6836" s="3">
        <v>43538</v>
      </c>
      <c r="B6836" s="2">
        <v>2.63</v>
      </c>
      <c r="C6836" s="2">
        <v>3.04</v>
      </c>
      <c r="D6836">
        <f t="shared" si="110"/>
        <v>2019</v>
      </c>
    </row>
    <row r="6837" spans="1:4" x14ac:dyDescent="0.35">
      <c r="A6837" s="3">
        <v>43539</v>
      </c>
      <c r="B6837" s="2">
        <v>2.59</v>
      </c>
      <c r="C6837" s="2">
        <v>3.02</v>
      </c>
      <c r="D6837">
        <f t="shared" si="110"/>
        <v>2019</v>
      </c>
    </row>
    <row r="6838" spans="1:4" x14ac:dyDescent="0.35">
      <c r="A6838" s="3">
        <v>43542</v>
      </c>
      <c r="B6838" s="2">
        <v>2.6</v>
      </c>
      <c r="C6838" s="2">
        <v>3.01</v>
      </c>
      <c r="D6838">
        <f t="shared" si="110"/>
        <v>2019</v>
      </c>
    </row>
    <row r="6839" spans="1:4" x14ac:dyDescent="0.35">
      <c r="A6839" s="3">
        <v>43543</v>
      </c>
      <c r="B6839" s="2">
        <v>2.61</v>
      </c>
      <c r="C6839" s="2">
        <v>3.02</v>
      </c>
      <c r="D6839">
        <f t="shared" si="110"/>
        <v>2019</v>
      </c>
    </row>
    <row r="6840" spans="1:4" x14ac:dyDescent="0.35">
      <c r="A6840" s="3">
        <v>43544</v>
      </c>
      <c r="B6840" s="2">
        <v>2.54</v>
      </c>
      <c r="C6840" s="2">
        <v>2.98</v>
      </c>
      <c r="D6840">
        <f t="shared" si="110"/>
        <v>2019</v>
      </c>
    </row>
    <row r="6841" spans="1:4" x14ac:dyDescent="0.35">
      <c r="A6841" s="3">
        <v>43545</v>
      </c>
      <c r="B6841" s="2">
        <v>2.54</v>
      </c>
      <c r="C6841" s="2">
        <v>2.96</v>
      </c>
      <c r="D6841">
        <f t="shared" si="110"/>
        <v>2019</v>
      </c>
    </row>
    <row r="6842" spans="1:4" x14ac:dyDescent="0.35">
      <c r="A6842" s="3">
        <v>43546</v>
      </c>
      <c r="B6842" s="2">
        <v>2.44</v>
      </c>
      <c r="C6842" s="2">
        <v>2.88</v>
      </c>
      <c r="D6842">
        <f t="shared" si="110"/>
        <v>2019</v>
      </c>
    </row>
    <row r="6843" spans="1:4" x14ac:dyDescent="0.35">
      <c r="A6843" s="3">
        <v>43549</v>
      </c>
      <c r="B6843" s="2">
        <v>2.4300000000000002</v>
      </c>
      <c r="C6843" s="2">
        <v>2.87</v>
      </c>
      <c r="D6843">
        <f t="shared" si="110"/>
        <v>2019</v>
      </c>
    </row>
    <row r="6844" spans="1:4" x14ac:dyDescent="0.35">
      <c r="A6844" s="3">
        <v>43550</v>
      </c>
      <c r="B6844" s="2">
        <v>2.41</v>
      </c>
      <c r="C6844" s="2">
        <v>2.86</v>
      </c>
      <c r="D6844">
        <f t="shared" si="110"/>
        <v>2019</v>
      </c>
    </row>
    <row r="6845" spans="1:4" x14ac:dyDescent="0.35">
      <c r="A6845" s="3">
        <v>43551</v>
      </c>
      <c r="B6845" s="2">
        <v>2.39</v>
      </c>
      <c r="C6845" s="2">
        <v>2.83</v>
      </c>
      <c r="D6845">
        <f t="shared" si="110"/>
        <v>2019</v>
      </c>
    </row>
    <row r="6846" spans="1:4" x14ac:dyDescent="0.35">
      <c r="A6846" s="3">
        <v>43552</v>
      </c>
      <c r="B6846" s="2">
        <v>2.39</v>
      </c>
      <c r="C6846" s="2">
        <v>2.81</v>
      </c>
      <c r="D6846">
        <f t="shared" si="110"/>
        <v>2019</v>
      </c>
    </row>
    <row r="6847" spans="1:4" x14ac:dyDescent="0.35">
      <c r="A6847" s="3">
        <v>43553</v>
      </c>
      <c r="B6847" s="2">
        <v>2.41</v>
      </c>
      <c r="C6847" s="2">
        <v>2.81</v>
      </c>
      <c r="D6847">
        <f t="shared" si="110"/>
        <v>2019</v>
      </c>
    </row>
    <row r="6848" spans="1:4" x14ac:dyDescent="0.35">
      <c r="A6848" s="3">
        <v>43556</v>
      </c>
      <c r="B6848" s="2">
        <v>2.4900000000000002</v>
      </c>
      <c r="C6848" s="2">
        <v>2.89</v>
      </c>
      <c r="D6848">
        <f t="shared" si="110"/>
        <v>2019</v>
      </c>
    </row>
    <row r="6849" spans="1:4" x14ac:dyDescent="0.35">
      <c r="A6849" s="3">
        <v>43557</v>
      </c>
      <c r="B6849" s="2">
        <v>2.48</v>
      </c>
      <c r="C6849" s="2">
        <v>2.88</v>
      </c>
      <c r="D6849">
        <f t="shared" si="110"/>
        <v>2019</v>
      </c>
    </row>
    <row r="6850" spans="1:4" x14ac:dyDescent="0.35">
      <c r="A6850" s="3">
        <v>43558</v>
      </c>
      <c r="B6850" s="2">
        <v>2.52</v>
      </c>
      <c r="C6850" s="2">
        <v>2.93</v>
      </c>
      <c r="D6850">
        <f t="shared" si="110"/>
        <v>2019</v>
      </c>
    </row>
    <row r="6851" spans="1:4" x14ac:dyDescent="0.35">
      <c r="A6851" s="3">
        <v>43559</v>
      </c>
      <c r="B6851" s="2">
        <v>2.5099999999999998</v>
      </c>
      <c r="C6851" s="2">
        <v>2.92</v>
      </c>
      <c r="D6851">
        <f t="shared" si="110"/>
        <v>2019</v>
      </c>
    </row>
    <row r="6852" spans="1:4" x14ac:dyDescent="0.35">
      <c r="A6852" s="3">
        <v>43560</v>
      </c>
      <c r="B6852" s="2">
        <v>2.5</v>
      </c>
      <c r="C6852" s="2">
        <v>2.91</v>
      </c>
      <c r="D6852">
        <f t="shared" ref="D6852:D6915" si="111">YEAR(A6852)</f>
        <v>2019</v>
      </c>
    </row>
    <row r="6853" spans="1:4" x14ac:dyDescent="0.35">
      <c r="A6853" s="3">
        <v>43563</v>
      </c>
      <c r="B6853" s="2">
        <v>2.52</v>
      </c>
      <c r="C6853" s="2">
        <v>2.93</v>
      </c>
      <c r="D6853">
        <f t="shared" si="111"/>
        <v>2019</v>
      </c>
    </row>
    <row r="6854" spans="1:4" x14ac:dyDescent="0.35">
      <c r="A6854" s="3">
        <v>43564</v>
      </c>
      <c r="B6854" s="2">
        <v>2.5099999999999998</v>
      </c>
      <c r="C6854" s="2">
        <v>2.92</v>
      </c>
      <c r="D6854">
        <f t="shared" si="111"/>
        <v>2019</v>
      </c>
    </row>
    <row r="6855" spans="1:4" x14ac:dyDescent="0.35">
      <c r="A6855" s="3">
        <v>43565</v>
      </c>
      <c r="B6855" s="2">
        <v>2.48</v>
      </c>
      <c r="C6855" s="2">
        <v>2.9</v>
      </c>
      <c r="D6855">
        <f t="shared" si="111"/>
        <v>2019</v>
      </c>
    </row>
    <row r="6856" spans="1:4" x14ac:dyDescent="0.35">
      <c r="A6856" s="3">
        <v>43566</v>
      </c>
      <c r="B6856" s="2">
        <v>2.5099999999999998</v>
      </c>
      <c r="C6856" s="2">
        <v>2.94</v>
      </c>
      <c r="D6856">
        <f t="shared" si="111"/>
        <v>2019</v>
      </c>
    </row>
    <row r="6857" spans="1:4" x14ac:dyDescent="0.35">
      <c r="A6857" s="3">
        <v>43567</v>
      </c>
      <c r="B6857" s="2">
        <v>2.56</v>
      </c>
      <c r="C6857" s="2">
        <v>2.97</v>
      </c>
      <c r="D6857">
        <f t="shared" si="111"/>
        <v>2019</v>
      </c>
    </row>
    <row r="6858" spans="1:4" x14ac:dyDescent="0.35">
      <c r="A6858" s="3">
        <v>43570</v>
      </c>
      <c r="B6858" s="2">
        <v>2.5499999999999998</v>
      </c>
      <c r="C6858" s="2">
        <v>2.96</v>
      </c>
      <c r="D6858">
        <f t="shared" si="111"/>
        <v>2019</v>
      </c>
    </row>
    <row r="6859" spans="1:4" x14ac:dyDescent="0.35">
      <c r="A6859" s="3">
        <v>43571</v>
      </c>
      <c r="B6859" s="2">
        <v>2.6</v>
      </c>
      <c r="C6859" s="2">
        <v>2.99</v>
      </c>
      <c r="D6859">
        <f t="shared" si="111"/>
        <v>2019</v>
      </c>
    </row>
    <row r="6860" spans="1:4" x14ac:dyDescent="0.35">
      <c r="A6860" s="3">
        <v>43572</v>
      </c>
      <c r="B6860" s="2">
        <v>2.59</v>
      </c>
      <c r="C6860" s="2">
        <v>2.99</v>
      </c>
      <c r="D6860">
        <f t="shared" si="111"/>
        <v>2019</v>
      </c>
    </row>
    <row r="6861" spans="1:4" x14ac:dyDescent="0.35">
      <c r="A6861" s="3">
        <v>43573</v>
      </c>
      <c r="B6861" s="2">
        <v>2.57</v>
      </c>
      <c r="C6861" s="2">
        <v>2.96</v>
      </c>
      <c r="D6861">
        <f t="shared" si="111"/>
        <v>2019</v>
      </c>
    </row>
    <row r="6862" spans="1:4" x14ac:dyDescent="0.35">
      <c r="A6862" s="3">
        <v>43574</v>
      </c>
      <c r="B6862" s="2" t="s">
        <v>9</v>
      </c>
      <c r="C6862" s="2" t="s">
        <v>9</v>
      </c>
      <c r="D6862">
        <f t="shared" si="111"/>
        <v>2019</v>
      </c>
    </row>
    <row r="6863" spans="1:4" x14ac:dyDescent="0.35">
      <c r="A6863" s="3">
        <v>43577</v>
      </c>
      <c r="B6863" s="2">
        <v>2.59</v>
      </c>
      <c r="C6863" s="2">
        <v>2.99</v>
      </c>
      <c r="D6863">
        <f t="shared" si="111"/>
        <v>2019</v>
      </c>
    </row>
    <row r="6864" spans="1:4" x14ac:dyDescent="0.35">
      <c r="A6864" s="3">
        <v>43578</v>
      </c>
      <c r="B6864" s="2">
        <v>2.57</v>
      </c>
      <c r="C6864" s="2">
        <v>2.98</v>
      </c>
      <c r="D6864">
        <f t="shared" si="111"/>
        <v>2019</v>
      </c>
    </row>
    <row r="6865" spans="1:4" x14ac:dyDescent="0.35">
      <c r="A6865" s="3">
        <v>43579</v>
      </c>
      <c r="B6865" s="2">
        <v>2.5299999999999998</v>
      </c>
      <c r="C6865" s="2">
        <v>2.94</v>
      </c>
      <c r="D6865">
        <f t="shared" si="111"/>
        <v>2019</v>
      </c>
    </row>
    <row r="6866" spans="1:4" x14ac:dyDescent="0.35">
      <c r="A6866" s="3">
        <v>43580</v>
      </c>
      <c r="B6866" s="2">
        <v>2.54</v>
      </c>
      <c r="C6866" s="2">
        <v>2.94</v>
      </c>
      <c r="D6866">
        <f t="shared" si="111"/>
        <v>2019</v>
      </c>
    </row>
    <row r="6867" spans="1:4" x14ac:dyDescent="0.35">
      <c r="A6867" s="3">
        <v>43581</v>
      </c>
      <c r="B6867" s="2">
        <v>2.5099999999999998</v>
      </c>
      <c r="C6867" s="2">
        <v>2.92</v>
      </c>
      <c r="D6867">
        <f t="shared" si="111"/>
        <v>2019</v>
      </c>
    </row>
    <row r="6868" spans="1:4" x14ac:dyDescent="0.35">
      <c r="A6868" s="3">
        <v>43584</v>
      </c>
      <c r="B6868" s="2">
        <v>2.54</v>
      </c>
      <c r="C6868" s="2">
        <v>2.96</v>
      </c>
      <c r="D6868">
        <f t="shared" si="111"/>
        <v>2019</v>
      </c>
    </row>
    <row r="6869" spans="1:4" x14ac:dyDescent="0.35">
      <c r="A6869" s="3">
        <v>43585</v>
      </c>
      <c r="B6869" s="2">
        <v>2.5099999999999998</v>
      </c>
      <c r="C6869" s="2">
        <v>2.93</v>
      </c>
      <c r="D6869">
        <f t="shared" si="111"/>
        <v>2019</v>
      </c>
    </row>
    <row r="6870" spans="1:4" x14ac:dyDescent="0.35">
      <c r="A6870" s="3">
        <v>43586</v>
      </c>
      <c r="B6870" s="2">
        <v>2.52</v>
      </c>
      <c r="C6870" s="2">
        <v>2.92</v>
      </c>
      <c r="D6870">
        <f t="shared" si="111"/>
        <v>2019</v>
      </c>
    </row>
    <row r="6871" spans="1:4" x14ac:dyDescent="0.35">
      <c r="A6871" s="3">
        <v>43587</v>
      </c>
      <c r="B6871" s="2">
        <v>2.5499999999999998</v>
      </c>
      <c r="C6871" s="2">
        <v>2.94</v>
      </c>
      <c r="D6871">
        <f t="shared" si="111"/>
        <v>2019</v>
      </c>
    </row>
    <row r="6872" spans="1:4" x14ac:dyDescent="0.35">
      <c r="A6872" s="3">
        <v>43588</v>
      </c>
      <c r="B6872" s="2">
        <v>2.54</v>
      </c>
      <c r="C6872" s="2">
        <v>2.93</v>
      </c>
      <c r="D6872">
        <f t="shared" si="111"/>
        <v>2019</v>
      </c>
    </row>
    <row r="6873" spans="1:4" x14ac:dyDescent="0.35">
      <c r="A6873" s="3">
        <v>43591</v>
      </c>
      <c r="B6873" s="2">
        <v>2.5099999999999998</v>
      </c>
      <c r="C6873" s="2">
        <v>2.91</v>
      </c>
      <c r="D6873">
        <f t="shared" si="111"/>
        <v>2019</v>
      </c>
    </row>
    <row r="6874" spans="1:4" x14ac:dyDescent="0.35">
      <c r="A6874" s="3">
        <v>43592</v>
      </c>
      <c r="B6874" s="2">
        <v>2.4500000000000002</v>
      </c>
      <c r="C6874" s="2">
        <v>2.86</v>
      </c>
      <c r="D6874">
        <f t="shared" si="111"/>
        <v>2019</v>
      </c>
    </row>
    <row r="6875" spans="1:4" x14ac:dyDescent="0.35">
      <c r="A6875" s="3">
        <v>43593</v>
      </c>
      <c r="B6875" s="2">
        <v>2.4900000000000002</v>
      </c>
      <c r="C6875" s="2">
        <v>2.89</v>
      </c>
      <c r="D6875">
        <f t="shared" si="111"/>
        <v>2019</v>
      </c>
    </row>
    <row r="6876" spans="1:4" x14ac:dyDescent="0.35">
      <c r="A6876" s="3">
        <v>43594</v>
      </c>
      <c r="B6876" s="2">
        <v>2.4500000000000002</v>
      </c>
      <c r="C6876" s="2">
        <v>2.87</v>
      </c>
      <c r="D6876">
        <f t="shared" si="111"/>
        <v>2019</v>
      </c>
    </row>
    <row r="6877" spans="1:4" x14ac:dyDescent="0.35">
      <c r="A6877" s="3">
        <v>43595</v>
      </c>
      <c r="B6877" s="2">
        <v>2.4700000000000002</v>
      </c>
      <c r="C6877" s="2">
        <v>2.89</v>
      </c>
      <c r="D6877">
        <f t="shared" si="111"/>
        <v>2019</v>
      </c>
    </row>
    <row r="6878" spans="1:4" x14ac:dyDescent="0.35">
      <c r="A6878" s="3">
        <v>43598</v>
      </c>
      <c r="B6878" s="2">
        <v>2.4</v>
      </c>
      <c r="C6878" s="2">
        <v>2.83</v>
      </c>
      <c r="D6878">
        <f t="shared" si="111"/>
        <v>2019</v>
      </c>
    </row>
    <row r="6879" spans="1:4" x14ac:dyDescent="0.35">
      <c r="A6879" s="3">
        <v>43599</v>
      </c>
      <c r="B6879" s="2">
        <v>2.42</v>
      </c>
      <c r="C6879" s="2">
        <v>2.86</v>
      </c>
      <c r="D6879">
        <f t="shared" si="111"/>
        <v>2019</v>
      </c>
    </row>
    <row r="6880" spans="1:4" x14ac:dyDescent="0.35">
      <c r="A6880" s="3">
        <v>43600</v>
      </c>
      <c r="B6880" s="2">
        <v>2.37</v>
      </c>
      <c r="C6880" s="2">
        <v>2.82</v>
      </c>
      <c r="D6880">
        <f t="shared" si="111"/>
        <v>2019</v>
      </c>
    </row>
    <row r="6881" spans="1:4" x14ac:dyDescent="0.35">
      <c r="A6881" s="3">
        <v>43601</v>
      </c>
      <c r="B6881" s="2">
        <v>2.4</v>
      </c>
      <c r="C6881" s="2">
        <v>2.84</v>
      </c>
      <c r="D6881">
        <f t="shared" si="111"/>
        <v>2019</v>
      </c>
    </row>
    <row r="6882" spans="1:4" x14ac:dyDescent="0.35">
      <c r="A6882" s="3">
        <v>43602</v>
      </c>
      <c r="B6882" s="2">
        <v>2.39</v>
      </c>
      <c r="C6882" s="2">
        <v>2.82</v>
      </c>
      <c r="D6882">
        <f t="shared" si="111"/>
        <v>2019</v>
      </c>
    </row>
    <row r="6883" spans="1:4" x14ac:dyDescent="0.35">
      <c r="A6883" s="3">
        <v>43605</v>
      </c>
      <c r="B6883" s="2">
        <v>2.41</v>
      </c>
      <c r="C6883" s="2">
        <v>2.83</v>
      </c>
      <c r="D6883">
        <f t="shared" si="111"/>
        <v>2019</v>
      </c>
    </row>
    <row r="6884" spans="1:4" x14ac:dyDescent="0.35">
      <c r="A6884" s="3">
        <v>43606</v>
      </c>
      <c r="B6884" s="2">
        <v>2.4300000000000002</v>
      </c>
      <c r="C6884" s="2">
        <v>2.84</v>
      </c>
      <c r="D6884">
        <f t="shared" si="111"/>
        <v>2019</v>
      </c>
    </row>
    <row r="6885" spans="1:4" x14ac:dyDescent="0.35">
      <c r="A6885" s="3">
        <v>43607</v>
      </c>
      <c r="B6885" s="2">
        <v>2.39</v>
      </c>
      <c r="C6885" s="2">
        <v>2.82</v>
      </c>
      <c r="D6885">
        <f t="shared" si="111"/>
        <v>2019</v>
      </c>
    </row>
    <row r="6886" spans="1:4" x14ac:dyDescent="0.35">
      <c r="A6886" s="3">
        <v>43608</v>
      </c>
      <c r="B6886" s="2">
        <v>2.31</v>
      </c>
      <c r="C6886" s="2">
        <v>2.75</v>
      </c>
      <c r="D6886">
        <f t="shared" si="111"/>
        <v>2019</v>
      </c>
    </row>
    <row r="6887" spans="1:4" x14ac:dyDescent="0.35">
      <c r="A6887" s="3">
        <v>43609</v>
      </c>
      <c r="B6887" s="2">
        <v>2.3199999999999998</v>
      </c>
      <c r="C6887" s="2">
        <v>2.75</v>
      </c>
      <c r="D6887">
        <f t="shared" si="111"/>
        <v>2019</v>
      </c>
    </row>
    <row r="6888" spans="1:4" x14ac:dyDescent="0.35">
      <c r="A6888" s="3">
        <v>43612</v>
      </c>
      <c r="B6888" s="2" t="s">
        <v>9</v>
      </c>
      <c r="C6888" s="2" t="s">
        <v>9</v>
      </c>
      <c r="D6888">
        <f t="shared" si="111"/>
        <v>2019</v>
      </c>
    </row>
    <row r="6889" spans="1:4" x14ac:dyDescent="0.35">
      <c r="A6889" s="3">
        <v>43613</v>
      </c>
      <c r="B6889" s="2">
        <v>2.2599999999999998</v>
      </c>
      <c r="C6889" s="2">
        <v>2.7</v>
      </c>
      <c r="D6889">
        <f t="shared" si="111"/>
        <v>2019</v>
      </c>
    </row>
    <row r="6890" spans="1:4" x14ac:dyDescent="0.35">
      <c r="A6890" s="3">
        <v>43614</v>
      </c>
      <c r="B6890" s="2">
        <v>2.25</v>
      </c>
      <c r="C6890" s="2">
        <v>2.69</v>
      </c>
      <c r="D6890">
        <f t="shared" si="111"/>
        <v>2019</v>
      </c>
    </row>
    <row r="6891" spans="1:4" x14ac:dyDescent="0.35">
      <c r="A6891" s="3">
        <v>43615</v>
      </c>
      <c r="B6891" s="2">
        <v>2.2200000000000002</v>
      </c>
      <c r="C6891" s="2">
        <v>2.65</v>
      </c>
      <c r="D6891">
        <f t="shared" si="111"/>
        <v>2019</v>
      </c>
    </row>
    <row r="6892" spans="1:4" x14ac:dyDescent="0.35">
      <c r="A6892" s="3">
        <v>43616</v>
      </c>
      <c r="B6892" s="2">
        <v>2.14</v>
      </c>
      <c r="C6892" s="2">
        <v>2.58</v>
      </c>
      <c r="D6892">
        <f t="shared" si="111"/>
        <v>2019</v>
      </c>
    </row>
    <row r="6893" spans="1:4" x14ac:dyDescent="0.35">
      <c r="A6893" s="3">
        <v>43619</v>
      </c>
      <c r="B6893" s="2">
        <v>2.0699999999999998</v>
      </c>
      <c r="C6893" s="2">
        <v>2.5299999999999998</v>
      </c>
      <c r="D6893">
        <f t="shared" si="111"/>
        <v>2019</v>
      </c>
    </row>
    <row r="6894" spans="1:4" x14ac:dyDescent="0.35">
      <c r="A6894" s="3">
        <v>43620</v>
      </c>
      <c r="B6894" s="2">
        <v>2.12</v>
      </c>
      <c r="C6894" s="2">
        <v>2.6</v>
      </c>
      <c r="D6894">
        <f t="shared" si="111"/>
        <v>2019</v>
      </c>
    </row>
    <row r="6895" spans="1:4" x14ac:dyDescent="0.35">
      <c r="A6895" s="3">
        <v>43621</v>
      </c>
      <c r="B6895" s="2">
        <v>2.12</v>
      </c>
      <c r="C6895" s="2">
        <v>2.63</v>
      </c>
      <c r="D6895">
        <f t="shared" si="111"/>
        <v>2019</v>
      </c>
    </row>
    <row r="6896" spans="1:4" x14ac:dyDescent="0.35">
      <c r="A6896" s="3">
        <v>43622</v>
      </c>
      <c r="B6896" s="2">
        <v>2.12</v>
      </c>
      <c r="C6896" s="2">
        <v>2.62</v>
      </c>
      <c r="D6896">
        <f t="shared" si="111"/>
        <v>2019</v>
      </c>
    </row>
    <row r="6897" spans="1:4" x14ac:dyDescent="0.35">
      <c r="A6897" s="3">
        <v>43623</v>
      </c>
      <c r="B6897" s="2">
        <v>2.09</v>
      </c>
      <c r="C6897" s="2">
        <v>2.57</v>
      </c>
      <c r="D6897">
        <f t="shared" si="111"/>
        <v>2019</v>
      </c>
    </row>
    <row r="6898" spans="1:4" x14ac:dyDescent="0.35">
      <c r="A6898" s="3">
        <v>43626</v>
      </c>
      <c r="B6898" s="2">
        <v>2.15</v>
      </c>
      <c r="C6898" s="2">
        <v>2.62</v>
      </c>
      <c r="D6898">
        <f t="shared" si="111"/>
        <v>2019</v>
      </c>
    </row>
    <row r="6899" spans="1:4" x14ac:dyDescent="0.35">
      <c r="A6899" s="3">
        <v>43627</v>
      </c>
      <c r="B6899" s="2">
        <v>2.15</v>
      </c>
      <c r="C6899" s="2">
        <v>2.62</v>
      </c>
      <c r="D6899">
        <f t="shared" si="111"/>
        <v>2019</v>
      </c>
    </row>
    <row r="6900" spans="1:4" x14ac:dyDescent="0.35">
      <c r="A6900" s="3">
        <v>43628</v>
      </c>
      <c r="B6900" s="2">
        <v>2.13</v>
      </c>
      <c r="C6900" s="2">
        <v>2.62</v>
      </c>
      <c r="D6900">
        <f t="shared" si="111"/>
        <v>2019</v>
      </c>
    </row>
    <row r="6901" spans="1:4" x14ac:dyDescent="0.35">
      <c r="A6901" s="3">
        <v>43629</v>
      </c>
      <c r="B6901" s="2">
        <v>2.1</v>
      </c>
      <c r="C6901" s="2">
        <v>2.61</v>
      </c>
      <c r="D6901">
        <f t="shared" si="111"/>
        <v>2019</v>
      </c>
    </row>
    <row r="6902" spans="1:4" x14ac:dyDescent="0.35">
      <c r="A6902" s="3">
        <v>43630</v>
      </c>
      <c r="B6902" s="2">
        <v>2.09</v>
      </c>
      <c r="C6902" s="2">
        <v>2.59</v>
      </c>
      <c r="D6902">
        <f t="shared" si="111"/>
        <v>2019</v>
      </c>
    </row>
    <row r="6903" spans="1:4" x14ac:dyDescent="0.35">
      <c r="A6903" s="3">
        <v>43633</v>
      </c>
      <c r="B6903" s="2">
        <v>2.09</v>
      </c>
      <c r="C6903" s="2">
        <v>2.58</v>
      </c>
      <c r="D6903">
        <f t="shared" si="111"/>
        <v>2019</v>
      </c>
    </row>
    <row r="6904" spans="1:4" x14ac:dyDescent="0.35">
      <c r="A6904" s="3">
        <v>43634</v>
      </c>
      <c r="B6904" s="2">
        <v>2.06</v>
      </c>
      <c r="C6904" s="2">
        <v>2.5499999999999998</v>
      </c>
      <c r="D6904">
        <f t="shared" si="111"/>
        <v>2019</v>
      </c>
    </row>
    <row r="6905" spans="1:4" x14ac:dyDescent="0.35">
      <c r="A6905" s="3">
        <v>43635</v>
      </c>
      <c r="B6905" s="2">
        <v>2.0299999999999998</v>
      </c>
      <c r="C6905" s="2">
        <v>2.54</v>
      </c>
      <c r="D6905">
        <f t="shared" si="111"/>
        <v>2019</v>
      </c>
    </row>
    <row r="6906" spans="1:4" x14ac:dyDescent="0.35">
      <c r="A6906" s="3">
        <v>43636</v>
      </c>
      <c r="B6906" s="2">
        <v>2.0099999999999998</v>
      </c>
      <c r="C6906" s="2">
        <v>2.5299999999999998</v>
      </c>
      <c r="D6906">
        <f t="shared" si="111"/>
        <v>2019</v>
      </c>
    </row>
    <row r="6907" spans="1:4" x14ac:dyDescent="0.35">
      <c r="A6907" s="3">
        <v>43637</v>
      </c>
      <c r="B6907" s="2">
        <v>2.0699999999999998</v>
      </c>
      <c r="C6907" s="2">
        <v>2.59</v>
      </c>
      <c r="D6907">
        <f t="shared" si="111"/>
        <v>2019</v>
      </c>
    </row>
    <row r="6908" spans="1:4" x14ac:dyDescent="0.35">
      <c r="A6908" s="3">
        <v>43640</v>
      </c>
      <c r="B6908" s="2">
        <v>2.02</v>
      </c>
      <c r="C6908" s="2">
        <v>2.5499999999999998</v>
      </c>
      <c r="D6908">
        <f t="shared" si="111"/>
        <v>2019</v>
      </c>
    </row>
    <row r="6909" spans="1:4" x14ac:dyDescent="0.35">
      <c r="A6909" s="3">
        <v>43641</v>
      </c>
      <c r="B6909" s="2">
        <v>2</v>
      </c>
      <c r="C6909" s="2">
        <v>2.5299999999999998</v>
      </c>
      <c r="D6909">
        <f t="shared" si="111"/>
        <v>2019</v>
      </c>
    </row>
    <row r="6910" spans="1:4" x14ac:dyDescent="0.35">
      <c r="A6910" s="3">
        <v>43642</v>
      </c>
      <c r="B6910" s="2">
        <v>2.0499999999999998</v>
      </c>
      <c r="C6910" s="2">
        <v>2.57</v>
      </c>
      <c r="D6910">
        <f t="shared" si="111"/>
        <v>2019</v>
      </c>
    </row>
    <row r="6911" spans="1:4" x14ac:dyDescent="0.35">
      <c r="A6911" s="3">
        <v>43643</v>
      </c>
      <c r="B6911" s="2">
        <v>2.0099999999999998</v>
      </c>
      <c r="C6911" s="2">
        <v>2.52</v>
      </c>
      <c r="D6911">
        <f t="shared" si="111"/>
        <v>2019</v>
      </c>
    </row>
    <row r="6912" spans="1:4" x14ac:dyDescent="0.35">
      <c r="A6912" s="3">
        <v>43644</v>
      </c>
      <c r="B6912" s="2">
        <v>2</v>
      </c>
      <c r="C6912" s="2">
        <v>2.52</v>
      </c>
      <c r="D6912">
        <f t="shared" si="111"/>
        <v>2019</v>
      </c>
    </row>
    <row r="6913" spans="1:4" x14ac:dyDescent="0.35">
      <c r="A6913" s="3">
        <v>43647</v>
      </c>
      <c r="B6913" s="2">
        <v>2.0299999999999998</v>
      </c>
      <c r="C6913" s="2">
        <v>2.5499999999999998</v>
      </c>
      <c r="D6913">
        <f t="shared" si="111"/>
        <v>2019</v>
      </c>
    </row>
    <row r="6914" spans="1:4" x14ac:dyDescent="0.35">
      <c r="A6914" s="3">
        <v>43648</v>
      </c>
      <c r="B6914" s="2">
        <v>1.98</v>
      </c>
      <c r="C6914" s="2">
        <v>2.5099999999999998</v>
      </c>
      <c r="D6914">
        <f t="shared" si="111"/>
        <v>2019</v>
      </c>
    </row>
    <row r="6915" spans="1:4" x14ac:dyDescent="0.35">
      <c r="A6915" s="3">
        <v>43649</v>
      </c>
      <c r="B6915" s="2">
        <v>1.96</v>
      </c>
      <c r="C6915" s="2">
        <v>2.4700000000000002</v>
      </c>
      <c r="D6915">
        <f t="shared" si="111"/>
        <v>2019</v>
      </c>
    </row>
    <row r="6916" spans="1:4" x14ac:dyDescent="0.35">
      <c r="A6916" s="3">
        <v>43650</v>
      </c>
      <c r="B6916" s="2" t="s">
        <v>9</v>
      </c>
      <c r="C6916" s="2" t="s">
        <v>9</v>
      </c>
      <c r="D6916">
        <f t="shared" ref="D6916:D6979" si="112">YEAR(A6916)</f>
        <v>2019</v>
      </c>
    </row>
    <row r="6917" spans="1:4" x14ac:dyDescent="0.35">
      <c r="A6917" s="3">
        <v>43651</v>
      </c>
      <c r="B6917" s="2">
        <v>2.04</v>
      </c>
      <c r="C6917" s="2">
        <v>2.54</v>
      </c>
      <c r="D6917">
        <f t="shared" si="112"/>
        <v>2019</v>
      </c>
    </row>
    <row r="6918" spans="1:4" x14ac:dyDescent="0.35">
      <c r="A6918" s="3">
        <v>43654</v>
      </c>
      <c r="B6918" s="2">
        <v>2.0499999999999998</v>
      </c>
      <c r="C6918" s="2">
        <v>2.5299999999999998</v>
      </c>
      <c r="D6918">
        <f t="shared" si="112"/>
        <v>2019</v>
      </c>
    </row>
    <row r="6919" spans="1:4" x14ac:dyDescent="0.35">
      <c r="A6919" s="3">
        <v>43655</v>
      </c>
      <c r="B6919" s="2">
        <v>2.0699999999999998</v>
      </c>
      <c r="C6919" s="2">
        <v>2.54</v>
      </c>
      <c r="D6919">
        <f t="shared" si="112"/>
        <v>2019</v>
      </c>
    </row>
    <row r="6920" spans="1:4" x14ac:dyDescent="0.35">
      <c r="A6920" s="3">
        <v>43656</v>
      </c>
      <c r="B6920" s="2">
        <v>2.0699999999999998</v>
      </c>
      <c r="C6920" s="2">
        <v>2.57</v>
      </c>
      <c r="D6920">
        <f t="shared" si="112"/>
        <v>2019</v>
      </c>
    </row>
    <row r="6921" spans="1:4" x14ac:dyDescent="0.35">
      <c r="A6921" s="3">
        <v>43657</v>
      </c>
      <c r="B6921" s="2">
        <v>2.13</v>
      </c>
      <c r="C6921" s="2">
        <v>2.65</v>
      </c>
      <c r="D6921">
        <f t="shared" si="112"/>
        <v>2019</v>
      </c>
    </row>
    <row r="6922" spans="1:4" x14ac:dyDescent="0.35">
      <c r="A6922" s="3">
        <v>43658</v>
      </c>
      <c r="B6922" s="2">
        <v>2.12</v>
      </c>
      <c r="C6922" s="2">
        <v>2.64</v>
      </c>
      <c r="D6922">
        <f t="shared" si="112"/>
        <v>2019</v>
      </c>
    </row>
    <row r="6923" spans="1:4" x14ac:dyDescent="0.35">
      <c r="A6923" s="3">
        <v>43661</v>
      </c>
      <c r="B6923" s="2">
        <v>2.09</v>
      </c>
      <c r="C6923" s="2">
        <v>2.61</v>
      </c>
      <c r="D6923">
        <f t="shared" si="112"/>
        <v>2019</v>
      </c>
    </row>
    <row r="6924" spans="1:4" x14ac:dyDescent="0.35">
      <c r="A6924" s="3">
        <v>43662</v>
      </c>
      <c r="B6924" s="2">
        <v>2.13</v>
      </c>
      <c r="C6924" s="2">
        <v>2.63</v>
      </c>
      <c r="D6924">
        <f t="shared" si="112"/>
        <v>2019</v>
      </c>
    </row>
    <row r="6925" spans="1:4" x14ac:dyDescent="0.35">
      <c r="A6925" s="3">
        <v>43663</v>
      </c>
      <c r="B6925" s="2">
        <v>2.06</v>
      </c>
      <c r="C6925" s="2">
        <v>2.57</v>
      </c>
      <c r="D6925">
        <f t="shared" si="112"/>
        <v>2019</v>
      </c>
    </row>
    <row r="6926" spans="1:4" x14ac:dyDescent="0.35">
      <c r="A6926" s="3">
        <v>43664</v>
      </c>
      <c r="B6926" s="2">
        <v>2.04</v>
      </c>
      <c r="C6926" s="2">
        <v>2.56</v>
      </c>
      <c r="D6926">
        <f t="shared" si="112"/>
        <v>2019</v>
      </c>
    </row>
    <row r="6927" spans="1:4" x14ac:dyDescent="0.35">
      <c r="A6927" s="3">
        <v>43665</v>
      </c>
      <c r="B6927" s="2">
        <v>2.0499999999999998</v>
      </c>
      <c r="C6927" s="2">
        <v>2.57</v>
      </c>
      <c r="D6927">
        <f t="shared" si="112"/>
        <v>2019</v>
      </c>
    </row>
    <row r="6928" spans="1:4" x14ac:dyDescent="0.35">
      <c r="A6928" s="3">
        <v>43668</v>
      </c>
      <c r="B6928" s="2">
        <v>2.0499999999999998</v>
      </c>
      <c r="C6928" s="2">
        <v>2.58</v>
      </c>
      <c r="D6928">
        <f t="shared" si="112"/>
        <v>2019</v>
      </c>
    </row>
    <row r="6929" spans="1:4" x14ac:dyDescent="0.35">
      <c r="A6929" s="3">
        <v>43669</v>
      </c>
      <c r="B6929" s="2">
        <v>2.08</v>
      </c>
      <c r="C6929" s="2">
        <v>2.61</v>
      </c>
      <c r="D6929">
        <f t="shared" si="112"/>
        <v>2019</v>
      </c>
    </row>
    <row r="6930" spans="1:4" x14ac:dyDescent="0.35">
      <c r="A6930" s="3">
        <v>43670</v>
      </c>
      <c r="B6930" s="2">
        <v>2.0499999999999998</v>
      </c>
      <c r="C6930" s="2">
        <v>2.58</v>
      </c>
      <c r="D6930">
        <f t="shared" si="112"/>
        <v>2019</v>
      </c>
    </row>
    <row r="6931" spans="1:4" x14ac:dyDescent="0.35">
      <c r="A6931" s="3">
        <v>43671</v>
      </c>
      <c r="B6931" s="2">
        <v>2.08</v>
      </c>
      <c r="C6931" s="2">
        <v>2.6</v>
      </c>
      <c r="D6931">
        <f t="shared" si="112"/>
        <v>2019</v>
      </c>
    </row>
    <row r="6932" spans="1:4" x14ac:dyDescent="0.35">
      <c r="A6932" s="3">
        <v>43672</v>
      </c>
      <c r="B6932" s="2">
        <v>2.08</v>
      </c>
      <c r="C6932" s="2">
        <v>2.59</v>
      </c>
      <c r="D6932">
        <f t="shared" si="112"/>
        <v>2019</v>
      </c>
    </row>
    <row r="6933" spans="1:4" x14ac:dyDescent="0.35">
      <c r="A6933" s="3">
        <v>43675</v>
      </c>
      <c r="B6933" s="2">
        <v>2.06</v>
      </c>
      <c r="C6933" s="2">
        <v>2.59</v>
      </c>
      <c r="D6933">
        <f t="shared" si="112"/>
        <v>2019</v>
      </c>
    </row>
    <row r="6934" spans="1:4" x14ac:dyDescent="0.35">
      <c r="A6934" s="3">
        <v>43676</v>
      </c>
      <c r="B6934" s="2">
        <v>2.06</v>
      </c>
      <c r="C6934" s="2">
        <v>2.58</v>
      </c>
      <c r="D6934">
        <f t="shared" si="112"/>
        <v>2019</v>
      </c>
    </row>
    <row r="6935" spans="1:4" x14ac:dyDescent="0.35">
      <c r="A6935" s="3">
        <v>43677</v>
      </c>
      <c r="B6935" s="2">
        <v>2.02</v>
      </c>
      <c r="C6935" s="2">
        <v>2.5299999999999998</v>
      </c>
      <c r="D6935">
        <f t="shared" si="112"/>
        <v>2019</v>
      </c>
    </row>
    <row r="6936" spans="1:4" x14ac:dyDescent="0.35">
      <c r="A6936" s="3">
        <v>43678</v>
      </c>
      <c r="B6936" s="2">
        <v>1.9</v>
      </c>
      <c r="C6936" s="2">
        <v>2.44</v>
      </c>
      <c r="D6936">
        <f t="shared" si="112"/>
        <v>2019</v>
      </c>
    </row>
    <row r="6937" spans="1:4" x14ac:dyDescent="0.35">
      <c r="A6937" s="3">
        <v>43679</v>
      </c>
      <c r="B6937" s="2">
        <v>1.86</v>
      </c>
      <c r="C6937" s="2">
        <v>2.39</v>
      </c>
      <c r="D6937">
        <f t="shared" si="112"/>
        <v>2019</v>
      </c>
    </row>
    <row r="6938" spans="1:4" x14ac:dyDescent="0.35">
      <c r="A6938" s="3">
        <v>43682</v>
      </c>
      <c r="B6938" s="2">
        <v>1.75</v>
      </c>
      <c r="C6938" s="2">
        <v>2.2999999999999998</v>
      </c>
      <c r="D6938">
        <f t="shared" si="112"/>
        <v>2019</v>
      </c>
    </row>
    <row r="6939" spans="1:4" x14ac:dyDescent="0.35">
      <c r="A6939" s="3">
        <v>43683</v>
      </c>
      <c r="B6939" s="2">
        <v>1.73</v>
      </c>
      <c r="C6939" s="2">
        <v>2.25</v>
      </c>
      <c r="D6939">
        <f t="shared" si="112"/>
        <v>2019</v>
      </c>
    </row>
    <row r="6940" spans="1:4" x14ac:dyDescent="0.35">
      <c r="A6940" s="3">
        <v>43684</v>
      </c>
      <c r="B6940" s="2">
        <v>1.71</v>
      </c>
      <c r="C6940" s="2">
        <v>2.2200000000000002</v>
      </c>
      <c r="D6940">
        <f t="shared" si="112"/>
        <v>2019</v>
      </c>
    </row>
    <row r="6941" spans="1:4" x14ac:dyDescent="0.35">
      <c r="A6941" s="3">
        <v>43685</v>
      </c>
      <c r="B6941" s="2">
        <v>1.72</v>
      </c>
      <c r="C6941" s="2">
        <v>2.25</v>
      </c>
      <c r="D6941">
        <f t="shared" si="112"/>
        <v>2019</v>
      </c>
    </row>
    <row r="6942" spans="1:4" x14ac:dyDescent="0.35">
      <c r="A6942" s="3">
        <v>43686</v>
      </c>
      <c r="B6942" s="2">
        <v>1.74</v>
      </c>
      <c r="C6942" s="2">
        <v>2.2599999999999998</v>
      </c>
      <c r="D6942">
        <f t="shared" si="112"/>
        <v>2019</v>
      </c>
    </row>
    <row r="6943" spans="1:4" x14ac:dyDescent="0.35">
      <c r="A6943" s="3">
        <v>43689</v>
      </c>
      <c r="B6943" s="2">
        <v>1.65</v>
      </c>
      <c r="C6943" s="2">
        <v>2.14</v>
      </c>
      <c r="D6943">
        <f t="shared" si="112"/>
        <v>2019</v>
      </c>
    </row>
    <row r="6944" spans="1:4" x14ac:dyDescent="0.35">
      <c r="A6944" s="3">
        <v>43690</v>
      </c>
      <c r="B6944" s="2">
        <v>1.68</v>
      </c>
      <c r="C6944" s="2">
        <v>2.15</v>
      </c>
      <c r="D6944">
        <f t="shared" si="112"/>
        <v>2019</v>
      </c>
    </row>
    <row r="6945" spans="1:4" x14ac:dyDescent="0.35">
      <c r="A6945" s="3">
        <v>43691</v>
      </c>
      <c r="B6945" s="2">
        <v>1.59</v>
      </c>
      <c r="C6945" s="2">
        <v>2.0299999999999998</v>
      </c>
      <c r="D6945">
        <f t="shared" si="112"/>
        <v>2019</v>
      </c>
    </row>
    <row r="6946" spans="1:4" x14ac:dyDescent="0.35">
      <c r="A6946" s="3">
        <v>43692</v>
      </c>
      <c r="B6946" s="2">
        <v>1.52</v>
      </c>
      <c r="C6946" s="2">
        <v>1.98</v>
      </c>
      <c r="D6946">
        <f t="shared" si="112"/>
        <v>2019</v>
      </c>
    </row>
    <row r="6947" spans="1:4" x14ac:dyDescent="0.35">
      <c r="A6947" s="3">
        <v>43693</v>
      </c>
      <c r="B6947" s="2">
        <v>1.55</v>
      </c>
      <c r="C6947" s="2">
        <v>2.0099999999999998</v>
      </c>
      <c r="D6947">
        <f t="shared" si="112"/>
        <v>2019</v>
      </c>
    </row>
    <row r="6948" spans="1:4" x14ac:dyDescent="0.35">
      <c r="A6948" s="3">
        <v>43696</v>
      </c>
      <c r="B6948" s="2">
        <v>1.6</v>
      </c>
      <c r="C6948" s="2">
        <v>2.08</v>
      </c>
      <c r="D6948">
        <f t="shared" si="112"/>
        <v>2019</v>
      </c>
    </row>
    <row r="6949" spans="1:4" x14ac:dyDescent="0.35">
      <c r="A6949" s="3">
        <v>43697</v>
      </c>
      <c r="B6949" s="2">
        <v>1.55</v>
      </c>
      <c r="C6949" s="2">
        <v>2.04</v>
      </c>
      <c r="D6949">
        <f t="shared" si="112"/>
        <v>2019</v>
      </c>
    </row>
    <row r="6950" spans="1:4" x14ac:dyDescent="0.35">
      <c r="A6950" s="3">
        <v>43698</v>
      </c>
      <c r="B6950" s="2">
        <v>1.59</v>
      </c>
      <c r="C6950" s="2">
        <v>2.0699999999999998</v>
      </c>
      <c r="D6950">
        <f t="shared" si="112"/>
        <v>2019</v>
      </c>
    </row>
    <row r="6951" spans="1:4" x14ac:dyDescent="0.35">
      <c r="A6951" s="3">
        <v>43699</v>
      </c>
      <c r="B6951" s="2">
        <v>1.62</v>
      </c>
      <c r="C6951" s="2">
        <v>2.11</v>
      </c>
      <c r="D6951">
        <f t="shared" si="112"/>
        <v>2019</v>
      </c>
    </row>
    <row r="6952" spans="1:4" x14ac:dyDescent="0.35">
      <c r="A6952" s="3">
        <v>43700</v>
      </c>
      <c r="B6952" s="2">
        <v>1.52</v>
      </c>
      <c r="C6952" s="2">
        <v>2.02</v>
      </c>
      <c r="D6952">
        <f t="shared" si="112"/>
        <v>2019</v>
      </c>
    </row>
    <row r="6953" spans="1:4" x14ac:dyDescent="0.35">
      <c r="A6953" s="3">
        <v>43703</v>
      </c>
      <c r="B6953" s="2">
        <v>1.54</v>
      </c>
      <c r="C6953" s="2">
        <v>2.04</v>
      </c>
      <c r="D6953">
        <f t="shared" si="112"/>
        <v>2019</v>
      </c>
    </row>
    <row r="6954" spans="1:4" x14ac:dyDescent="0.35">
      <c r="A6954" s="3">
        <v>43704</v>
      </c>
      <c r="B6954" s="2">
        <v>1.49</v>
      </c>
      <c r="C6954" s="2">
        <v>1.97</v>
      </c>
      <c r="D6954">
        <f t="shared" si="112"/>
        <v>2019</v>
      </c>
    </row>
    <row r="6955" spans="1:4" x14ac:dyDescent="0.35">
      <c r="A6955" s="3">
        <v>43705</v>
      </c>
      <c r="B6955" s="2">
        <v>1.47</v>
      </c>
      <c r="C6955" s="2">
        <v>1.94</v>
      </c>
      <c r="D6955">
        <f t="shared" si="112"/>
        <v>2019</v>
      </c>
    </row>
    <row r="6956" spans="1:4" x14ac:dyDescent="0.35">
      <c r="A6956" s="3">
        <v>43706</v>
      </c>
      <c r="B6956" s="2">
        <v>1.5</v>
      </c>
      <c r="C6956" s="2">
        <v>1.97</v>
      </c>
      <c r="D6956">
        <f t="shared" si="112"/>
        <v>2019</v>
      </c>
    </row>
    <row r="6957" spans="1:4" x14ac:dyDescent="0.35">
      <c r="A6957" s="3">
        <v>43707</v>
      </c>
      <c r="B6957" s="2">
        <v>1.5</v>
      </c>
      <c r="C6957" s="2">
        <v>1.96</v>
      </c>
      <c r="D6957">
        <f t="shared" si="112"/>
        <v>2019</v>
      </c>
    </row>
    <row r="6958" spans="1:4" x14ac:dyDescent="0.35">
      <c r="A6958" s="3">
        <v>43710</v>
      </c>
      <c r="B6958" s="2" t="s">
        <v>9</v>
      </c>
      <c r="C6958" s="2" t="s">
        <v>9</v>
      </c>
      <c r="D6958">
        <f t="shared" si="112"/>
        <v>2019</v>
      </c>
    </row>
    <row r="6959" spans="1:4" x14ac:dyDescent="0.35">
      <c r="A6959" s="3">
        <v>43711</v>
      </c>
      <c r="B6959" s="2">
        <v>1.47</v>
      </c>
      <c r="C6959" s="2">
        <v>1.95</v>
      </c>
      <c r="D6959">
        <f t="shared" si="112"/>
        <v>2019</v>
      </c>
    </row>
    <row r="6960" spans="1:4" x14ac:dyDescent="0.35">
      <c r="A6960" s="3">
        <v>43712</v>
      </c>
      <c r="B6960" s="2">
        <v>1.47</v>
      </c>
      <c r="C6960" s="2">
        <v>1.97</v>
      </c>
      <c r="D6960">
        <f t="shared" si="112"/>
        <v>2019</v>
      </c>
    </row>
    <row r="6961" spans="1:4" x14ac:dyDescent="0.35">
      <c r="A6961" s="3">
        <v>43713</v>
      </c>
      <c r="B6961" s="2">
        <v>1.57</v>
      </c>
      <c r="C6961" s="2">
        <v>2.06</v>
      </c>
      <c r="D6961">
        <f t="shared" si="112"/>
        <v>2019</v>
      </c>
    </row>
    <row r="6962" spans="1:4" x14ac:dyDescent="0.35">
      <c r="A6962" s="3">
        <v>43714</v>
      </c>
      <c r="B6962" s="2">
        <v>1.55</v>
      </c>
      <c r="C6962" s="2">
        <v>2.02</v>
      </c>
      <c r="D6962">
        <f t="shared" si="112"/>
        <v>2019</v>
      </c>
    </row>
    <row r="6963" spans="1:4" x14ac:dyDescent="0.35">
      <c r="A6963" s="3">
        <v>43717</v>
      </c>
      <c r="B6963" s="2">
        <v>1.63</v>
      </c>
      <c r="C6963" s="2">
        <v>2.11</v>
      </c>
      <c r="D6963">
        <f t="shared" si="112"/>
        <v>2019</v>
      </c>
    </row>
    <row r="6964" spans="1:4" x14ac:dyDescent="0.35">
      <c r="A6964" s="3">
        <v>43718</v>
      </c>
      <c r="B6964" s="2">
        <v>1.72</v>
      </c>
      <c r="C6964" s="2">
        <v>2.19</v>
      </c>
      <c r="D6964">
        <f t="shared" si="112"/>
        <v>2019</v>
      </c>
    </row>
    <row r="6965" spans="1:4" x14ac:dyDescent="0.35">
      <c r="A6965" s="3">
        <v>43719</v>
      </c>
      <c r="B6965" s="2">
        <v>1.75</v>
      </c>
      <c r="C6965" s="2">
        <v>2.2200000000000002</v>
      </c>
      <c r="D6965">
        <f t="shared" si="112"/>
        <v>2019</v>
      </c>
    </row>
    <row r="6966" spans="1:4" x14ac:dyDescent="0.35">
      <c r="A6966" s="3">
        <v>43720</v>
      </c>
      <c r="B6966" s="2">
        <v>1.79</v>
      </c>
      <c r="C6966" s="2">
        <v>2.2200000000000002</v>
      </c>
      <c r="D6966">
        <f t="shared" si="112"/>
        <v>2019</v>
      </c>
    </row>
    <row r="6967" spans="1:4" x14ac:dyDescent="0.35">
      <c r="A6967" s="3">
        <v>43721</v>
      </c>
      <c r="B6967" s="2">
        <v>1.9</v>
      </c>
      <c r="C6967" s="2">
        <v>2.37</v>
      </c>
      <c r="D6967">
        <f t="shared" si="112"/>
        <v>2019</v>
      </c>
    </row>
    <row r="6968" spans="1:4" x14ac:dyDescent="0.35">
      <c r="A6968" s="3">
        <v>43724</v>
      </c>
      <c r="B6968" s="2">
        <v>1.84</v>
      </c>
      <c r="C6968" s="2">
        <v>2.31</v>
      </c>
      <c r="D6968">
        <f t="shared" si="112"/>
        <v>2019</v>
      </c>
    </row>
    <row r="6969" spans="1:4" x14ac:dyDescent="0.35">
      <c r="A6969" s="3">
        <v>43725</v>
      </c>
      <c r="B6969" s="2">
        <v>1.81</v>
      </c>
      <c r="C6969" s="2">
        <v>2.27</v>
      </c>
      <c r="D6969">
        <f t="shared" si="112"/>
        <v>2019</v>
      </c>
    </row>
    <row r="6970" spans="1:4" x14ac:dyDescent="0.35">
      <c r="A6970" s="3">
        <v>43726</v>
      </c>
      <c r="B6970" s="2">
        <v>1.8</v>
      </c>
      <c r="C6970" s="2">
        <v>2.25</v>
      </c>
      <c r="D6970">
        <f t="shared" si="112"/>
        <v>2019</v>
      </c>
    </row>
    <row r="6971" spans="1:4" x14ac:dyDescent="0.35">
      <c r="A6971" s="3">
        <v>43727</v>
      </c>
      <c r="B6971" s="2">
        <v>1.79</v>
      </c>
      <c r="C6971" s="2">
        <v>2.2200000000000002</v>
      </c>
      <c r="D6971">
        <f t="shared" si="112"/>
        <v>2019</v>
      </c>
    </row>
    <row r="6972" spans="1:4" x14ac:dyDescent="0.35">
      <c r="A6972" s="3">
        <v>43728</v>
      </c>
      <c r="B6972" s="2">
        <v>1.74</v>
      </c>
      <c r="C6972" s="2">
        <v>2.17</v>
      </c>
      <c r="D6972">
        <f t="shared" si="112"/>
        <v>2019</v>
      </c>
    </row>
    <row r="6973" spans="1:4" x14ac:dyDescent="0.35">
      <c r="A6973" s="3">
        <v>43731</v>
      </c>
      <c r="B6973" s="2">
        <v>1.72</v>
      </c>
      <c r="C6973" s="2">
        <v>2.16</v>
      </c>
      <c r="D6973">
        <f t="shared" si="112"/>
        <v>2019</v>
      </c>
    </row>
    <row r="6974" spans="1:4" x14ac:dyDescent="0.35">
      <c r="A6974" s="3">
        <v>43732</v>
      </c>
      <c r="B6974" s="2">
        <v>1.64</v>
      </c>
      <c r="C6974" s="2">
        <v>2.09</v>
      </c>
      <c r="D6974">
        <f t="shared" si="112"/>
        <v>2019</v>
      </c>
    </row>
    <row r="6975" spans="1:4" x14ac:dyDescent="0.35">
      <c r="A6975" s="3">
        <v>43733</v>
      </c>
      <c r="B6975" s="2">
        <v>1.73</v>
      </c>
      <c r="C6975" s="2">
        <v>2.1800000000000002</v>
      </c>
      <c r="D6975">
        <f t="shared" si="112"/>
        <v>2019</v>
      </c>
    </row>
    <row r="6976" spans="1:4" x14ac:dyDescent="0.35">
      <c r="A6976" s="3">
        <v>43734</v>
      </c>
      <c r="B6976" s="2">
        <v>1.7</v>
      </c>
      <c r="C6976" s="2">
        <v>2.15</v>
      </c>
      <c r="D6976">
        <f t="shared" si="112"/>
        <v>2019</v>
      </c>
    </row>
    <row r="6977" spans="1:4" x14ac:dyDescent="0.35">
      <c r="A6977" s="3">
        <v>43735</v>
      </c>
      <c r="B6977" s="2">
        <v>1.69</v>
      </c>
      <c r="C6977" s="2">
        <v>2.13</v>
      </c>
      <c r="D6977">
        <f t="shared" si="112"/>
        <v>2019</v>
      </c>
    </row>
    <row r="6978" spans="1:4" x14ac:dyDescent="0.35">
      <c r="A6978" s="3">
        <v>43738</v>
      </c>
      <c r="B6978" s="2">
        <v>1.68</v>
      </c>
      <c r="C6978" s="2">
        <v>2.12</v>
      </c>
      <c r="D6978">
        <f t="shared" si="112"/>
        <v>2019</v>
      </c>
    </row>
    <row r="6979" spans="1:4" x14ac:dyDescent="0.35">
      <c r="A6979" s="3">
        <v>43739</v>
      </c>
      <c r="B6979" s="2">
        <v>1.65</v>
      </c>
      <c r="C6979" s="2">
        <v>2.11</v>
      </c>
      <c r="D6979">
        <f t="shared" si="112"/>
        <v>2019</v>
      </c>
    </row>
    <row r="6980" spans="1:4" x14ac:dyDescent="0.35">
      <c r="A6980" s="3">
        <v>43740</v>
      </c>
      <c r="B6980" s="2">
        <v>1.6</v>
      </c>
      <c r="C6980" s="2">
        <v>2.09</v>
      </c>
      <c r="D6980">
        <f t="shared" ref="D6980:D7043" si="113">YEAR(A6980)</f>
        <v>2019</v>
      </c>
    </row>
    <row r="6981" spans="1:4" x14ac:dyDescent="0.35">
      <c r="A6981" s="3">
        <v>43741</v>
      </c>
      <c r="B6981" s="2">
        <v>1.54</v>
      </c>
      <c r="C6981" s="2">
        <v>2.04</v>
      </c>
      <c r="D6981">
        <f t="shared" si="113"/>
        <v>2019</v>
      </c>
    </row>
    <row r="6982" spans="1:4" x14ac:dyDescent="0.35">
      <c r="A6982" s="3">
        <v>43742</v>
      </c>
      <c r="B6982" s="2">
        <v>1.52</v>
      </c>
      <c r="C6982" s="2">
        <v>2.0099999999999998</v>
      </c>
      <c r="D6982">
        <f t="shared" si="113"/>
        <v>2019</v>
      </c>
    </row>
    <row r="6983" spans="1:4" x14ac:dyDescent="0.35">
      <c r="A6983" s="3">
        <v>43745</v>
      </c>
      <c r="B6983" s="2">
        <v>1.56</v>
      </c>
      <c r="C6983" s="2">
        <v>2.0499999999999998</v>
      </c>
      <c r="D6983">
        <f t="shared" si="113"/>
        <v>2019</v>
      </c>
    </row>
    <row r="6984" spans="1:4" x14ac:dyDescent="0.35">
      <c r="A6984" s="3">
        <v>43746</v>
      </c>
      <c r="B6984" s="2">
        <v>1.54</v>
      </c>
      <c r="C6984" s="2">
        <v>2.04</v>
      </c>
      <c r="D6984">
        <f t="shared" si="113"/>
        <v>2019</v>
      </c>
    </row>
    <row r="6985" spans="1:4" x14ac:dyDescent="0.35">
      <c r="A6985" s="3">
        <v>43747</v>
      </c>
      <c r="B6985" s="2">
        <v>1.59</v>
      </c>
      <c r="C6985" s="2">
        <v>2.08</v>
      </c>
      <c r="D6985">
        <f t="shared" si="113"/>
        <v>2019</v>
      </c>
    </row>
    <row r="6986" spans="1:4" x14ac:dyDescent="0.35">
      <c r="A6986" s="3">
        <v>43748</v>
      </c>
      <c r="B6986" s="2">
        <v>1.67</v>
      </c>
      <c r="C6986" s="2">
        <v>2.16</v>
      </c>
      <c r="D6986">
        <f t="shared" si="113"/>
        <v>2019</v>
      </c>
    </row>
    <row r="6987" spans="1:4" x14ac:dyDescent="0.35">
      <c r="A6987" s="3">
        <v>43749</v>
      </c>
      <c r="B6987" s="2">
        <v>1.76</v>
      </c>
      <c r="C6987" s="2">
        <v>2.2200000000000002</v>
      </c>
      <c r="D6987">
        <f t="shared" si="113"/>
        <v>2019</v>
      </c>
    </row>
    <row r="6988" spans="1:4" x14ac:dyDescent="0.35">
      <c r="A6988" s="3">
        <v>43752</v>
      </c>
      <c r="B6988" s="2" t="s">
        <v>9</v>
      </c>
      <c r="C6988" s="2" t="s">
        <v>9</v>
      </c>
      <c r="D6988">
        <f t="shared" si="113"/>
        <v>2019</v>
      </c>
    </row>
    <row r="6989" spans="1:4" x14ac:dyDescent="0.35">
      <c r="A6989" s="3">
        <v>43753</v>
      </c>
      <c r="B6989" s="2">
        <v>1.77</v>
      </c>
      <c r="C6989" s="2">
        <v>2.23</v>
      </c>
      <c r="D6989">
        <f t="shared" si="113"/>
        <v>2019</v>
      </c>
    </row>
    <row r="6990" spans="1:4" x14ac:dyDescent="0.35">
      <c r="A6990" s="3">
        <v>43754</v>
      </c>
      <c r="B6990" s="2">
        <v>1.75</v>
      </c>
      <c r="C6990" s="2">
        <v>2.23</v>
      </c>
      <c r="D6990">
        <f t="shared" si="113"/>
        <v>2019</v>
      </c>
    </row>
    <row r="6991" spans="1:4" x14ac:dyDescent="0.35">
      <c r="A6991" s="3">
        <v>43755</v>
      </c>
      <c r="B6991" s="2">
        <v>1.76</v>
      </c>
      <c r="C6991" s="2">
        <v>2.2400000000000002</v>
      </c>
      <c r="D6991">
        <f t="shared" si="113"/>
        <v>2019</v>
      </c>
    </row>
    <row r="6992" spans="1:4" x14ac:dyDescent="0.35">
      <c r="A6992" s="3">
        <v>43756</v>
      </c>
      <c r="B6992" s="2">
        <v>1.76</v>
      </c>
      <c r="C6992" s="2">
        <v>2.25</v>
      </c>
      <c r="D6992">
        <f t="shared" si="113"/>
        <v>2019</v>
      </c>
    </row>
    <row r="6993" spans="1:4" x14ac:dyDescent="0.35">
      <c r="A6993" s="3">
        <v>43759</v>
      </c>
      <c r="B6993" s="2">
        <v>1.8</v>
      </c>
      <c r="C6993" s="2">
        <v>2.2799999999999998</v>
      </c>
      <c r="D6993">
        <f t="shared" si="113"/>
        <v>2019</v>
      </c>
    </row>
    <row r="6994" spans="1:4" x14ac:dyDescent="0.35">
      <c r="A6994" s="3">
        <v>43760</v>
      </c>
      <c r="B6994" s="2">
        <v>1.78</v>
      </c>
      <c r="C6994" s="2">
        <v>2.2599999999999998</v>
      </c>
      <c r="D6994">
        <f t="shared" si="113"/>
        <v>2019</v>
      </c>
    </row>
    <row r="6995" spans="1:4" x14ac:dyDescent="0.35">
      <c r="A6995" s="3">
        <v>43761</v>
      </c>
      <c r="B6995" s="2">
        <v>1.77</v>
      </c>
      <c r="C6995" s="2">
        <v>2.25</v>
      </c>
      <c r="D6995">
        <f t="shared" si="113"/>
        <v>2019</v>
      </c>
    </row>
    <row r="6996" spans="1:4" x14ac:dyDescent="0.35">
      <c r="A6996" s="3">
        <v>43762</v>
      </c>
      <c r="B6996" s="2">
        <v>1.77</v>
      </c>
      <c r="C6996" s="2">
        <v>2.2599999999999998</v>
      </c>
      <c r="D6996">
        <f t="shared" si="113"/>
        <v>2019</v>
      </c>
    </row>
    <row r="6997" spans="1:4" x14ac:dyDescent="0.35">
      <c r="A6997" s="3">
        <v>43763</v>
      </c>
      <c r="B6997" s="2">
        <v>1.8</v>
      </c>
      <c r="C6997" s="2">
        <v>2.29</v>
      </c>
      <c r="D6997">
        <f t="shared" si="113"/>
        <v>2019</v>
      </c>
    </row>
    <row r="6998" spans="1:4" x14ac:dyDescent="0.35">
      <c r="A6998" s="3">
        <v>43766</v>
      </c>
      <c r="B6998" s="2">
        <v>1.85</v>
      </c>
      <c r="C6998" s="2">
        <v>2.34</v>
      </c>
      <c r="D6998">
        <f t="shared" si="113"/>
        <v>2019</v>
      </c>
    </row>
    <row r="6999" spans="1:4" x14ac:dyDescent="0.35">
      <c r="A6999" s="3">
        <v>43767</v>
      </c>
      <c r="B6999" s="2">
        <v>1.84</v>
      </c>
      <c r="C6999" s="2">
        <v>2.33</v>
      </c>
      <c r="D6999">
        <f t="shared" si="113"/>
        <v>2019</v>
      </c>
    </row>
    <row r="7000" spans="1:4" x14ac:dyDescent="0.35">
      <c r="A7000" s="3">
        <v>43768</v>
      </c>
      <c r="B7000" s="2">
        <v>1.78</v>
      </c>
      <c r="C7000" s="2">
        <v>2.2599999999999998</v>
      </c>
      <c r="D7000">
        <f t="shared" si="113"/>
        <v>2019</v>
      </c>
    </row>
    <row r="7001" spans="1:4" x14ac:dyDescent="0.35">
      <c r="A7001" s="3">
        <v>43769</v>
      </c>
      <c r="B7001" s="2">
        <v>1.69</v>
      </c>
      <c r="C7001" s="2">
        <v>2.17</v>
      </c>
      <c r="D7001">
        <f t="shared" si="113"/>
        <v>2019</v>
      </c>
    </row>
    <row r="7002" spans="1:4" x14ac:dyDescent="0.35">
      <c r="A7002" s="3">
        <v>43770</v>
      </c>
      <c r="B7002" s="2">
        <v>1.73</v>
      </c>
      <c r="C7002" s="2">
        <v>2.21</v>
      </c>
      <c r="D7002">
        <f t="shared" si="113"/>
        <v>2019</v>
      </c>
    </row>
    <row r="7003" spans="1:4" x14ac:dyDescent="0.35">
      <c r="A7003" s="3">
        <v>43773</v>
      </c>
      <c r="B7003" s="2">
        <v>1.79</v>
      </c>
      <c r="C7003" s="2">
        <v>2.27</v>
      </c>
      <c r="D7003">
        <f t="shared" si="113"/>
        <v>2019</v>
      </c>
    </row>
    <row r="7004" spans="1:4" x14ac:dyDescent="0.35">
      <c r="A7004" s="3">
        <v>43774</v>
      </c>
      <c r="B7004" s="2">
        <v>1.86</v>
      </c>
      <c r="C7004" s="2">
        <v>2.34</v>
      </c>
      <c r="D7004">
        <f t="shared" si="113"/>
        <v>2019</v>
      </c>
    </row>
    <row r="7005" spans="1:4" x14ac:dyDescent="0.35">
      <c r="A7005" s="3">
        <v>43775</v>
      </c>
      <c r="B7005" s="2">
        <v>1.81</v>
      </c>
      <c r="C7005" s="2">
        <v>2.2999999999999998</v>
      </c>
      <c r="D7005">
        <f t="shared" si="113"/>
        <v>2019</v>
      </c>
    </row>
    <row r="7006" spans="1:4" x14ac:dyDescent="0.35">
      <c r="A7006" s="3">
        <v>43776</v>
      </c>
      <c r="B7006" s="2">
        <v>1.92</v>
      </c>
      <c r="C7006" s="2">
        <v>2.4</v>
      </c>
      <c r="D7006">
        <f t="shared" si="113"/>
        <v>2019</v>
      </c>
    </row>
    <row r="7007" spans="1:4" x14ac:dyDescent="0.35">
      <c r="A7007" s="3">
        <v>43777</v>
      </c>
      <c r="B7007" s="2">
        <v>1.94</v>
      </c>
      <c r="C7007" s="2">
        <v>2.4300000000000002</v>
      </c>
      <c r="D7007">
        <f t="shared" si="113"/>
        <v>2019</v>
      </c>
    </row>
    <row r="7008" spans="1:4" x14ac:dyDescent="0.35">
      <c r="A7008" s="3">
        <v>43780</v>
      </c>
      <c r="B7008" s="2" t="s">
        <v>9</v>
      </c>
      <c r="C7008" s="2" t="s">
        <v>9</v>
      </c>
      <c r="D7008">
        <f t="shared" si="113"/>
        <v>2019</v>
      </c>
    </row>
    <row r="7009" spans="1:4" x14ac:dyDescent="0.35">
      <c r="A7009" s="3">
        <v>43781</v>
      </c>
      <c r="B7009" s="2">
        <v>1.92</v>
      </c>
      <c r="C7009" s="2">
        <v>2.39</v>
      </c>
      <c r="D7009">
        <f t="shared" si="113"/>
        <v>2019</v>
      </c>
    </row>
    <row r="7010" spans="1:4" x14ac:dyDescent="0.35">
      <c r="A7010" s="3">
        <v>43782</v>
      </c>
      <c r="B7010" s="2">
        <v>1.88</v>
      </c>
      <c r="C7010" s="2">
        <v>2.36</v>
      </c>
      <c r="D7010">
        <f t="shared" si="113"/>
        <v>2019</v>
      </c>
    </row>
    <row r="7011" spans="1:4" x14ac:dyDescent="0.35">
      <c r="A7011" s="3">
        <v>43783</v>
      </c>
      <c r="B7011" s="2">
        <v>1.82</v>
      </c>
      <c r="C7011" s="2">
        <v>2.31</v>
      </c>
      <c r="D7011">
        <f t="shared" si="113"/>
        <v>2019</v>
      </c>
    </row>
    <row r="7012" spans="1:4" x14ac:dyDescent="0.35">
      <c r="A7012" s="3">
        <v>43784</v>
      </c>
      <c r="B7012" s="2">
        <v>1.84</v>
      </c>
      <c r="C7012" s="2">
        <v>2.31</v>
      </c>
      <c r="D7012">
        <f t="shared" si="113"/>
        <v>2019</v>
      </c>
    </row>
    <row r="7013" spans="1:4" x14ac:dyDescent="0.35">
      <c r="A7013" s="3">
        <v>43787</v>
      </c>
      <c r="B7013" s="2">
        <v>1.81</v>
      </c>
      <c r="C7013" s="2">
        <v>2.2999999999999998</v>
      </c>
      <c r="D7013">
        <f t="shared" si="113"/>
        <v>2019</v>
      </c>
    </row>
    <row r="7014" spans="1:4" x14ac:dyDescent="0.35">
      <c r="A7014" s="3">
        <v>43788</v>
      </c>
      <c r="B7014" s="2">
        <v>1.79</v>
      </c>
      <c r="C7014" s="2">
        <v>2.2599999999999998</v>
      </c>
      <c r="D7014">
        <f t="shared" si="113"/>
        <v>2019</v>
      </c>
    </row>
    <row r="7015" spans="1:4" x14ac:dyDescent="0.35">
      <c r="A7015" s="3">
        <v>43789</v>
      </c>
      <c r="B7015" s="2">
        <v>1.73</v>
      </c>
      <c r="C7015" s="2">
        <v>2.2000000000000002</v>
      </c>
      <c r="D7015">
        <f t="shared" si="113"/>
        <v>2019</v>
      </c>
    </row>
    <row r="7016" spans="1:4" x14ac:dyDescent="0.35">
      <c r="A7016" s="3">
        <v>43790</v>
      </c>
      <c r="B7016" s="2">
        <v>1.77</v>
      </c>
      <c r="C7016" s="2">
        <v>2.2400000000000002</v>
      </c>
      <c r="D7016">
        <f t="shared" si="113"/>
        <v>2019</v>
      </c>
    </row>
    <row r="7017" spans="1:4" x14ac:dyDescent="0.35">
      <c r="A7017" s="3">
        <v>43791</v>
      </c>
      <c r="B7017" s="2">
        <v>1.77</v>
      </c>
      <c r="C7017" s="2">
        <v>2.2200000000000002</v>
      </c>
      <c r="D7017">
        <f t="shared" si="113"/>
        <v>2019</v>
      </c>
    </row>
    <row r="7018" spans="1:4" x14ac:dyDescent="0.35">
      <c r="A7018" s="3">
        <v>43794</v>
      </c>
      <c r="B7018" s="2">
        <v>1.76</v>
      </c>
      <c r="C7018" s="2">
        <v>2.21</v>
      </c>
      <c r="D7018">
        <f t="shared" si="113"/>
        <v>2019</v>
      </c>
    </row>
    <row r="7019" spans="1:4" x14ac:dyDescent="0.35">
      <c r="A7019" s="3">
        <v>43795</v>
      </c>
      <c r="B7019" s="2">
        <v>1.74</v>
      </c>
      <c r="C7019" s="2">
        <v>2.1800000000000002</v>
      </c>
      <c r="D7019">
        <f t="shared" si="113"/>
        <v>2019</v>
      </c>
    </row>
    <row r="7020" spans="1:4" x14ac:dyDescent="0.35">
      <c r="A7020" s="3">
        <v>43796</v>
      </c>
      <c r="B7020" s="2">
        <v>1.77</v>
      </c>
      <c r="C7020" s="2">
        <v>2.19</v>
      </c>
      <c r="D7020">
        <f t="shared" si="113"/>
        <v>2019</v>
      </c>
    </row>
    <row r="7021" spans="1:4" x14ac:dyDescent="0.35">
      <c r="A7021" s="3">
        <v>43797</v>
      </c>
      <c r="B7021" s="2" t="s">
        <v>9</v>
      </c>
      <c r="C7021" s="2" t="s">
        <v>9</v>
      </c>
      <c r="D7021">
        <f t="shared" si="113"/>
        <v>2019</v>
      </c>
    </row>
    <row r="7022" spans="1:4" x14ac:dyDescent="0.35">
      <c r="A7022" s="3">
        <v>43798</v>
      </c>
      <c r="B7022" s="2">
        <v>1.78</v>
      </c>
      <c r="C7022" s="2">
        <v>2.21</v>
      </c>
      <c r="D7022">
        <f t="shared" si="113"/>
        <v>2019</v>
      </c>
    </row>
    <row r="7023" spans="1:4" x14ac:dyDescent="0.35">
      <c r="A7023" s="3">
        <v>43801</v>
      </c>
      <c r="B7023" s="2">
        <v>1.83</v>
      </c>
      <c r="C7023" s="2">
        <v>2.2799999999999998</v>
      </c>
      <c r="D7023">
        <f t="shared" si="113"/>
        <v>2019</v>
      </c>
    </row>
    <row r="7024" spans="1:4" x14ac:dyDescent="0.35">
      <c r="A7024" s="3">
        <v>43802</v>
      </c>
      <c r="B7024" s="2">
        <v>1.72</v>
      </c>
      <c r="C7024" s="2">
        <v>2.17</v>
      </c>
      <c r="D7024">
        <f t="shared" si="113"/>
        <v>2019</v>
      </c>
    </row>
    <row r="7025" spans="1:4" x14ac:dyDescent="0.35">
      <c r="A7025" s="3">
        <v>43803</v>
      </c>
      <c r="B7025" s="2">
        <v>1.77</v>
      </c>
      <c r="C7025" s="2">
        <v>2.2200000000000002</v>
      </c>
      <c r="D7025">
        <f t="shared" si="113"/>
        <v>2019</v>
      </c>
    </row>
    <row r="7026" spans="1:4" x14ac:dyDescent="0.35">
      <c r="A7026" s="3">
        <v>43804</v>
      </c>
      <c r="B7026" s="2">
        <v>1.8</v>
      </c>
      <c r="C7026" s="2">
        <v>2.2400000000000002</v>
      </c>
      <c r="D7026">
        <f t="shared" si="113"/>
        <v>2019</v>
      </c>
    </row>
    <row r="7027" spans="1:4" x14ac:dyDescent="0.35">
      <c r="A7027" s="3">
        <v>43805</v>
      </c>
      <c r="B7027" s="2">
        <v>1.84</v>
      </c>
      <c r="C7027" s="2">
        <v>2.29</v>
      </c>
      <c r="D7027">
        <f t="shared" si="113"/>
        <v>2019</v>
      </c>
    </row>
    <row r="7028" spans="1:4" x14ac:dyDescent="0.35">
      <c r="A7028" s="3">
        <v>43808</v>
      </c>
      <c r="B7028" s="2">
        <v>1.83</v>
      </c>
      <c r="C7028" s="2">
        <v>2.27</v>
      </c>
      <c r="D7028">
        <f t="shared" si="113"/>
        <v>2019</v>
      </c>
    </row>
    <row r="7029" spans="1:4" x14ac:dyDescent="0.35">
      <c r="A7029" s="3">
        <v>43809</v>
      </c>
      <c r="B7029" s="2">
        <v>1.85</v>
      </c>
      <c r="C7029" s="2">
        <v>2.2599999999999998</v>
      </c>
      <c r="D7029">
        <f t="shared" si="113"/>
        <v>2019</v>
      </c>
    </row>
    <row r="7030" spans="1:4" x14ac:dyDescent="0.35">
      <c r="A7030" s="3">
        <v>43810</v>
      </c>
      <c r="B7030" s="2">
        <v>1.79</v>
      </c>
      <c r="C7030" s="2">
        <v>2.23</v>
      </c>
      <c r="D7030">
        <f t="shared" si="113"/>
        <v>2019</v>
      </c>
    </row>
    <row r="7031" spans="1:4" x14ac:dyDescent="0.35">
      <c r="A7031" s="3">
        <v>43811</v>
      </c>
      <c r="B7031" s="2">
        <v>1.9</v>
      </c>
      <c r="C7031" s="2">
        <v>2.3199999999999998</v>
      </c>
      <c r="D7031">
        <f t="shared" si="113"/>
        <v>2019</v>
      </c>
    </row>
    <row r="7032" spans="1:4" x14ac:dyDescent="0.35">
      <c r="A7032" s="3">
        <v>43812</v>
      </c>
      <c r="B7032" s="2">
        <v>1.82</v>
      </c>
      <c r="C7032" s="2">
        <v>2.2599999999999998</v>
      </c>
      <c r="D7032">
        <f t="shared" si="113"/>
        <v>2019</v>
      </c>
    </row>
    <row r="7033" spans="1:4" x14ac:dyDescent="0.35">
      <c r="A7033" s="3">
        <v>43815</v>
      </c>
      <c r="B7033" s="2">
        <v>1.89</v>
      </c>
      <c r="C7033" s="2">
        <v>2.2999999999999998</v>
      </c>
      <c r="D7033">
        <f t="shared" si="113"/>
        <v>2019</v>
      </c>
    </row>
    <row r="7034" spans="1:4" x14ac:dyDescent="0.35">
      <c r="A7034" s="3">
        <v>43816</v>
      </c>
      <c r="B7034" s="2">
        <v>1.89</v>
      </c>
      <c r="C7034" s="2">
        <v>2.31</v>
      </c>
      <c r="D7034">
        <f t="shared" si="113"/>
        <v>2019</v>
      </c>
    </row>
    <row r="7035" spans="1:4" x14ac:dyDescent="0.35">
      <c r="A7035" s="3">
        <v>43817</v>
      </c>
      <c r="B7035" s="2">
        <v>1.92</v>
      </c>
      <c r="C7035" s="2">
        <v>2.35</v>
      </c>
      <c r="D7035">
        <f t="shared" si="113"/>
        <v>2019</v>
      </c>
    </row>
    <row r="7036" spans="1:4" x14ac:dyDescent="0.35">
      <c r="A7036" s="3">
        <v>43818</v>
      </c>
      <c r="B7036" s="2">
        <v>1.92</v>
      </c>
      <c r="C7036" s="2">
        <v>2.35</v>
      </c>
      <c r="D7036">
        <f t="shared" si="113"/>
        <v>2019</v>
      </c>
    </row>
    <row r="7037" spans="1:4" x14ac:dyDescent="0.35">
      <c r="A7037" s="3">
        <v>43819</v>
      </c>
      <c r="B7037" s="2">
        <v>1.92</v>
      </c>
      <c r="C7037" s="2">
        <v>2.34</v>
      </c>
      <c r="D7037">
        <f t="shared" si="113"/>
        <v>2019</v>
      </c>
    </row>
    <row r="7038" spans="1:4" x14ac:dyDescent="0.35">
      <c r="A7038" s="3">
        <v>43822</v>
      </c>
      <c r="B7038" s="2">
        <v>1.93</v>
      </c>
      <c r="C7038" s="2">
        <v>2.35</v>
      </c>
      <c r="D7038">
        <f t="shared" si="113"/>
        <v>2019</v>
      </c>
    </row>
    <row r="7039" spans="1:4" x14ac:dyDescent="0.35">
      <c r="A7039" s="3">
        <v>43823</v>
      </c>
      <c r="B7039" s="2">
        <v>1.9</v>
      </c>
      <c r="C7039" s="2">
        <v>2.33</v>
      </c>
      <c r="D7039">
        <f t="shared" si="113"/>
        <v>2019</v>
      </c>
    </row>
    <row r="7040" spans="1:4" x14ac:dyDescent="0.35">
      <c r="A7040" s="3">
        <v>43824</v>
      </c>
      <c r="B7040" s="2" t="s">
        <v>9</v>
      </c>
      <c r="C7040" s="2" t="s">
        <v>9</v>
      </c>
      <c r="D7040">
        <f t="shared" si="113"/>
        <v>2019</v>
      </c>
    </row>
    <row r="7041" spans="1:4" x14ac:dyDescent="0.35">
      <c r="A7041" s="3">
        <v>43825</v>
      </c>
      <c r="B7041" s="2">
        <v>1.9</v>
      </c>
      <c r="C7041" s="2">
        <v>2.33</v>
      </c>
      <c r="D7041">
        <f t="shared" si="113"/>
        <v>2019</v>
      </c>
    </row>
    <row r="7042" spans="1:4" x14ac:dyDescent="0.35">
      <c r="A7042" s="3">
        <v>43826</v>
      </c>
      <c r="B7042" s="2">
        <v>1.88</v>
      </c>
      <c r="C7042" s="2">
        <v>2.3199999999999998</v>
      </c>
      <c r="D7042">
        <f t="shared" si="113"/>
        <v>2019</v>
      </c>
    </row>
    <row r="7043" spans="1:4" x14ac:dyDescent="0.35">
      <c r="A7043" s="3">
        <v>43829</v>
      </c>
      <c r="B7043" s="2">
        <v>1.9</v>
      </c>
      <c r="C7043" s="2">
        <v>2.34</v>
      </c>
      <c r="D7043">
        <f t="shared" si="113"/>
        <v>2019</v>
      </c>
    </row>
    <row r="7044" spans="1:4" x14ac:dyDescent="0.35">
      <c r="A7044" s="3">
        <v>43830</v>
      </c>
      <c r="B7044" s="2">
        <v>1.92</v>
      </c>
      <c r="C7044" s="2">
        <v>2.39</v>
      </c>
      <c r="D7044">
        <f t="shared" ref="D7044:D7107" si="114">YEAR(A7044)</f>
        <v>2019</v>
      </c>
    </row>
    <row r="7045" spans="1:4" x14ac:dyDescent="0.35">
      <c r="A7045" s="3">
        <v>43831</v>
      </c>
      <c r="B7045" s="2" t="s">
        <v>9</v>
      </c>
      <c r="C7045" s="2" t="s">
        <v>9</v>
      </c>
      <c r="D7045">
        <f t="shared" si="114"/>
        <v>2020</v>
      </c>
    </row>
    <row r="7046" spans="1:4" x14ac:dyDescent="0.35">
      <c r="A7046" s="3">
        <v>43832</v>
      </c>
      <c r="B7046" s="2">
        <v>1.88</v>
      </c>
      <c r="C7046" s="2">
        <v>2.33</v>
      </c>
      <c r="D7046">
        <f t="shared" si="114"/>
        <v>2020</v>
      </c>
    </row>
    <row r="7047" spans="1:4" x14ac:dyDescent="0.35">
      <c r="A7047" s="3">
        <v>43833</v>
      </c>
      <c r="B7047" s="2">
        <v>1.8</v>
      </c>
      <c r="C7047" s="2">
        <v>2.2599999999999998</v>
      </c>
      <c r="D7047">
        <f t="shared" si="114"/>
        <v>2020</v>
      </c>
    </row>
    <row r="7048" spans="1:4" x14ac:dyDescent="0.35">
      <c r="A7048" s="3">
        <v>43836</v>
      </c>
      <c r="B7048" s="2">
        <v>1.81</v>
      </c>
      <c r="C7048" s="2">
        <v>2.2799999999999998</v>
      </c>
      <c r="D7048">
        <f t="shared" si="114"/>
        <v>2020</v>
      </c>
    </row>
    <row r="7049" spans="1:4" x14ac:dyDescent="0.35">
      <c r="A7049" s="3">
        <v>43837</v>
      </c>
      <c r="B7049" s="2">
        <v>1.83</v>
      </c>
      <c r="C7049" s="2">
        <v>2.31</v>
      </c>
      <c r="D7049">
        <f t="shared" si="114"/>
        <v>2020</v>
      </c>
    </row>
    <row r="7050" spans="1:4" x14ac:dyDescent="0.35">
      <c r="A7050" s="3">
        <v>43838</v>
      </c>
      <c r="B7050" s="2">
        <v>1.87</v>
      </c>
      <c r="C7050" s="2">
        <v>2.35</v>
      </c>
      <c r="D7050">
        <f t="shared" si="114"/>
        <v>2020</v>
      </c>
    </row>
    <row r="7051" spans="1:4" x14ac:dyDescent="0.35">
      <c r="A7051" s="3">
        <v>43839</v>
      </c>
      <c r="B7051" s="2">
        <v>1.85</v>
      </c>
      <c r="C7051" s="2">
        <v>2.38</v>
      </c>
      <c r="D7051">
        <f t="shared" si="114"/>
        <v>2020</v>
      </c>
    </row>
    <row r="7052" spans="1:4" x14ac:dyDescent="0.35">
      <c r="A7052" s="3">
        <v>43840</v>
      </c>
      <c r="B7052" s="2">
        <v>1.83</v>
      </c>
      <c r="C7052" s="2">
        <v>2.2799999999999998</v>
      </c>
      <c r="D7052">
        <f t="shared" si="114"/>
        <v>2020</v>
      </c>
    </row>
    <row r="7053" spans="1:4" x14ac:dyDescent="0.35">
      <c r="A7053" s="3">
        <v>43843</v>
      </c>
      <c r="B7053" s="2">
        <v>1.85</v>
      </c>
      <c r="C7053" s="2">
        <v>2.2999999999999998</v>
      </c>
      <c r="D7053">
        <f t="shared" si="114"/>
        <v>2020</v>
      </c>
    </row>
    <row r="7054" spans="1:4" x14ac:dyDescent="0.35">
      <c r="A7054" s="3">
        <v>43844</v>
      </c>
      <c r="B7054" s="2">
        <v>1.82</v>
      </c>
      <c r="C7054" s="2">
        <v>2.27</v>
      </c>
      <c r="D7054">
        <f t="shared" si="114"/>
        <v>2020</v>
      </c>
    </row>
    <row r="7055" spans="1:4" x14ac:dyDescent="0.35">
      <c r="A7055" s="3">
        <v>43845</v>
      </c>
      <c r="B7055" s="2">
        <v>1.79</v>
      </c>
      <c r="C7055" s="2">
        <v>2.23</v>
      </c>
      <c r="D7055">
        <f t="shared" si="114"/>
        <v>2020</v>
      </c>
    </row>
    <row r="7056" spans="1:4" x14ac:dyDescent="0.35">
      <c r="A7056" s="3">
        <v>43846</v>
      </c>
      <c r="B7056" s="2">
        <v>1.81</v>
      </c>
      <c r="C7056" s="2">
        <v>2.2599999999999998</v>
      </c>
      <c r="D7056">
        <f t="shared" si="114"/>
        <v>2020</v>
      </c>
    </row>
    <row r="7057" spans="1:4" x14ac:dyDescent="0.35">
      <c r="A7057" s="3">
        <v>43847</v>
      </c>
      <c r="B7057" s="2">
        <v>1.84</v>
      </c>
      <c r="C7057" s="2">
        <v>2.29</v>
      </c>
      <c r="D7057">
        <f t="shared" si="114"/>
        <v>2020</v>
      </c>
    </row>
    <row r="7058" spans="1:4" x14ac:dyDescent="0.35">
      <c r="A7058" s="3">
        <v>43850</v>
      </c>
      <c r="B7058" s="2" t="s">
        <v>9</v>
      </c>
      <c r="C7058" s="2" t="s">
        <v>9</v>
      </c>
      <c r="D7058">
        <f t="shared" si="114"/>
        <v>2020</v>
      </c>
    </row>
    <row r="7059" spans="1:4" x14ac:dyDescent="0.35">
      <c r="A7059" s="3">
        <v>43851</v>
      </c>
      <c r="B7059" s="2">
        <v>1.78</v>
      </c>
      <c r="C7059" s="2">
        <v>2.23</v>
      </c>
      <c r="D7059">
        <f t="shared" si="114"/>
        <v>2020</v>
      </c>
    </row>
    <row r="7060" spans="1:4" x14ac:dyDescent="0.35">
      <c r="A7060" s="3">
        <v>43852</v>
      </c>
      <c r="B7060" s="2">
        <v>1.77</v>
      </c>
      <c r="C7060" s="2">
        <v>2.2200000000000002</v>
      </c>
      <c r="D7060">
        <f t="shared" si="114"/>
        <v>2020</v>
      </c>
    </row>
    <row r="7061" spans="1:4" x14ac:dyDescent="0.35">
      <c r="A7061" s="3">
        <v>43853</v>
      </c>
      <c r="B7061" s="2">
        <v>1.74</v>
      </c>
      <c r="C7061" s="2">
        <v>2.1800000000000002</v>
      </c>
      <c r="D7061">
        <f t="shared" si="114"/>
        <v>2020</v>
      </c>
    </row>
    <row r="7062" spans="1:4" x14ac:dyDescent="0.35">
      <c r="A7062" s="3">
        <v>43854</v>
      </c>
      <c r="B7062" s="2">
        <v>1.7</v>
      </c>
      <c r="C7062" s="2">
        <v>2.14</v>
      </c>
      <c r="D7062">
        <f t="shared" si="114"/>
        <v>2020</v>
      </c>
    </row>
    <row r="7063" spans="1:4" x14ac:dyDescent="0.35">
      <c r="A7063" s="3">
        <v>43857</v>
      </c>
      <c r="B7063" s="2">
        <v>1.61</v>
      </c>
      <c r="C7063" s="2">
        <v>2.0499999999999998</v>
      </c>
      <c r="D7063">
        <f t="shared" si="114"/>
        <v>2020</v>
      </c>
    </row>
    <row r="7064" spans="1:4" x14ac:dyDescent="0.35">
      <c r="A7064" s="3">
        <v>43858</v>
      </c>
      <c r="B7064" s="2">
        <v>1.65</v>
      </c>
      <c r="C7064" s="2">
        <v>2.1</v>
      </c>
      <c r="D7064">
        <f t="shared" si="114"/>
        <v>2020</v>
      </c>
    </row>
    <row r="7065" spans="1:4" x14ac:dyDescent="0.35">
      <c r="A7065" s="3">
        <v>43859</v>
      </c>
      <c r="B7065" s="2">
        <v>1.6</v>
      </c>
      <c r="C7065" s="2">
        <v>2.0499999999999998</v>
      </c>
      <c r="D7065">
        <f t="shared" si="114"/>
        <v>2020</v>
      </c>
    </row>
    <row r="7066" spans="1:4" x14ac:dyDescent="0.35">
      <c r="A7066" s="3">
        <v>43860</v>
      </c>
      <c r="B7066" s="2">
        <v>1.57</v>
      </c>
      <c r="C7066" s="2">
        <v>2.04</v>
      </c>
      <c r="D7066">
        <f t="shared" si="114"/>
        <v>2020</v>
      </c>
    </row>
    <row r="7067" spans="1:4" x14ac:dyDescent="0.35">
      <c r="A7067" s="3">
        <v>43861</v>
      </c>
      <c r="B7067" s="2">
        <v>1.51</v>
      </c>
      <c r="C7067" s="2">
        <v>1.99</v>
      </c>
      <c r="D7067">
        <f t="shared" si="114"/>
        <v>2020</v>
      </c>
    </row>
    <row r="7068" spans="1:4" x14ac:dyDescent="0.35">
      <c r="A7068" s="3">
        <v>43864</v>
      </c>
      <c r="B7068" s="2">
        <v>1.54</v>
      </c>
      <c r="C7068" s="2">
        <v>2.0099999999999998</v>
      </c>
      <c r="D7068">
        <f t="shared" si="114"/>
        <v>2020</v>
      </c>
    </row>
    <row r="7069" spans="1:4" x14ac:dyDescent="0.35">
      <c r="A7069" s="3">
        <v>43865</v>
      </c>
      <c r="B7069" s="2">
        <v>1.61</v>
      </c>
      <c r="C7069" s="2">
        <v>2.08</v>
      </c>
      <c r="D7069">
        <f t="shared" si="114"/>
        <v>2020</v>
      </c>
    </row>
    <row r="7070" spans="1:4" x14ac:dyDescent="0.35">
      <c r="A7070" s="3">
        <v>43866</v>
      </c>
      <c r="B7070" s="2">
        <v>1.66</v>
      </c>
      <c r="C7070" s="2">
        <v>2.14</v>
      </c>
      <c r="D7070">
        <f t="shared" si="114"/>
        <v>2020</v>
      </c>
    </row>
    <row r="7071" spans="1:4" x14ac:dyDescent="0.35">
      <c r="A7071" s="3">
        <v>43867</v>
      </c>
      <c r="B7071" s="2">
        <v>1.65</v>
      </c>
      <c r="C7071" s="2">
        <v>2.11</v>
      </c>
      <c r="D7071">
        <f t="shared" si="114"/>
        <v>2020</v>
      </c>
    </row>
    <row r="7072" spans="1:4" x14ac:dyDescent="0.35">
      <c r="A7072" s="3">
        <v>43868</v>
      </c>
      <c r="B7072" s="2">
        <v>1.59</v>
      </c>
      <c r="C7072" s="2">
        <v>2.0499999999999998</v>
      </c>
      <c r="D7072">
        <f t="shared" si="114"/>
        <v>2020</v>
      </c>
    </row>
    <row r="7073" spans="1:4" x14ac:dyDescent="0.35">
      <c r="A7073" s="3">
        <v>43871</v>
      </c>
      <c r="B7073" s="2">
        <v>1.56</v>
      </c>
      <c r="C7073" s="2">
        <v>2.0299999999999998</v>
      </c>
      <c r="D7073">
        <f t="shared" si="114"/>
        <v>2020</v>
      </c>
    </row>
    <row r="7074" spans="1:4" x14ac:dyDescent="0.35">
      <c r="A7074" s="3">
        <v>43872</v>
      </c>
      <c r="B7074" s="2">
        <v>1.59</v>
      </c>
      <c r="C7074" s="2">
        <v>2.0499999999999998</v>
      </c>
      <c r="D7074">
        <f t="shared" si="114"/>
        <v>2020</v>
      </c>
    </row>
    <row r="7075" spans="1:4" x14ac:dyDescent="0.35">
      <c r="A7075" s="3">
        <v>43873</v>
      </c>
      <c r="B7075" s="2">
        <v>1.62</v>
      </c>
      <c r="C7075" s="2">
        <v>2.09</v>
      </c>
      <c r="D7075">
        <f t="shared" si="114"/>
        <v>2020</v>
      </c>
    </row>
    <row r="7076" spans="1:4" x14ac:dyDescent="0.35">
      <c r="A7076" s="3">
        <v>43874</v>
      </c>
      <c r="B7076" s="2">
        <v>1.61</v>
      </c>
      <c r="C7076" s="2">
        <v>2.0699999999999998</v>
      </c>
      <c r="D7076">
        <f t="shared" si="114"/>
        <v>2020</v>
      </c>
    </row>
    <row r="7077" spans="1:4" x14ac:dyDescent="0.35">
      <c r="A7077" s="3">
        <v>43875</v>
      </c>
      <c r="B7077" s="2">
        <v>1.59</v>
      </c>
      <c r="C7077" s="2">
        <v>2.04</v>
      </c>
      <c r="D7077">
        <f t="shared" si="114"/>
        <v>2020</v>
      </c>
    </row>
    <row r="7078" spans="1:4" x14ac:dyDescent="0.35">
      <c r="A7078" s="3">
        <v>43878</v>
      </c>
      <c r="B7078" s="2" t="s">
        <v>9</v>
      </c>
      <c r="C7078" s="2" t="s">
        <v>9</v>
      </c>
      <c r="D7078">
        <f t="shared" si="114"/>
        <v>2020</v>
      </c>
    </row>
    <row r="7079" spans="1:4" x14ac:dyDescent="0.35">
      <c r="A7079" s="3">
        <v>43879</v>
      </c>
      <c r="B7079" s="2">
        <v>1.55</v>
      </c>
      <c r="C7079" s="2">
        <v>2</v>
      </c>
      <c r="D7079">
        <f t="shared" si="114"/>
        <v>2020</v>
      </c>
    </row>
    <row r="7080" spans="1:4" x14ac:dyDescent="0.35">
      <c r="A7080" s="3">
        <v>43880</v>
      </c>
      <c r="B7080" s="2">
        <v>1.56</v>
      </c>
      <c r="C7080" s="2">
        <v>2.0099999999999998</v>
      </c>
      <c r="D7080">
        <f t="shared" si="114"/>
        <v>2020</v>
      </c>
    </row>
    <row r="7081" spans="1:4" x14ac:dyDescent="0.35">
      <c r="A7081" s="3">
        <v>43881</v>
      </c>
      <c r="B7081" s="2">
        <v>1.52</v>
      </c>
      <c r="C7081" s="2">
        <v>1.97</v>
      </c>
      <c r="D7081">
        <f t="shared" si="114"/>
        <v>2020</v>
      </c>
    </row>
    <row r="7082" spans="1:4" x14ac:dyDescent="0.35">
      <c r="A7082" s="3">
        <v>43882</v>
      </c>
      <c r="B7082" s="2">
        <v>1.46</v>
      </c>
      <c r="C7082" s="2">
        <v>1.9</v>
      </c>
      <c r="D7082">
        <f t="shared" si="114"/>
        <v>2020</v>
      </c>
    </row>
    <row r="7083" spans="1:4" x14ac:dyDescent="0.35">
      <c r="A7083" s="3">
        <v>43885</v>
      </c>
      <c r="B7083" s="2">
        <v>1.38</v>
      </c>
      <c r="C7083" s="2">
        <v>1.84</v>
      </c>
      <c r="D7083">
        <f t="shared" si="114"/>
        <v>2020</v>
      </c>
    </row>
    <row r="7084" spans="1:4" x14ac:dyDescent="0.35">
      <c r="A7084" s="3">
        <v>43886</v>
      </c>
      <c r="B7084" s="2">
        <v>1.33</v>
      </c>
      <c r="C7084" s="2">
        <v>1.8</v>
      </c>
      <c r="D7084">
        <f t="shared" si="114"/>
        <v>2020</v>
      </c>
    </row>
    <row r="7085" spans="1:4" x14ac:dyDescent="0.35">
      <c r="A7085" s="3">
        <v>43887</v>
      </c>
      <c r="B7085" s="2">
        <v>1.33</v>
      </c>
      <c r="C7085" s="2">
        <v>1.81</v>
      </c>
      <c r="D7085">
        <f t="shared" si="114"/>
        <v>2020</v>
      </c>
    </row>
    <row r="7086" spans="1:4" x14ac:dyDescent="0.35">
      <c r="A7086" s="3">
        <v>43888</v>
      </c>
      <c r="B7086" s="2">
        <v>1.3</v>
      </c>
      <c r="C7086" s="2">
        <v>1.79</v>
      </c>
      <c r="D7086">
        <f t="shared" si="114"/>
        <v>2020</v>
      </c>
    </row>
    <row r="7087" spans="1:4" x14ac:dyDescent="0.35">
      <c r="A7087" s="3">
        <v>43889</v>
      </c>
      <c r="B7087" s="2">
        <v>1.1299999999999999</v>
      </c>
      <c r="C7087" s="2">
        <v>1.65</v>
      </c>
      <c r="D7087">
        <f t="shared" si="114"/>
        <v>2020</v>
      </c>
    </row>
    <row r="7088" spans="1:4" x14ac:dyDescent="0.35">
      <c r="A7088" s="3">
        <v>43892</v>
      </c>
      <c r="B7088" s="2">
        <v>1.1000000000000001</v>
      </c>
      <c r="C7088" s="2">
        <v>1.66</v>
      </c>
      <c r="D7088">
        <f t="shared" si="114"/>
        <v>2020</v>
      </c>
    </row>
    <row r="7089" spans="1:4" x14ac:dyDescent="0.35">
      <c r="A7089" s="3">
        <v>43893</v>
      </c>
      <c r="B7089" s="2">
        <v>1.02</v>
      </c>
      <c r="C7089" s="2">
        <v>1.64</v>
      </c>
      <c r="D7089">
        <f t="shared" si="114"/>
        <v>2020</v>
      </c>
    </row>
    <row r="7090" spans="1:4" x14ac:dyDescent="0.35">
      <c r="A7090" s="3">
        <v>43894</v>
      </c>
      <c r="B7090" s="2">
        <v>1.02</v>
      </c>
      <c r="C7090" s="2">
        <v>1.67</v>
      </c>
      <c r="D7090">
        <f t="shared" si="114"/>
        <v>2020</v>
      </c>
    </row>
    <row r="7091" spans="1:4" x14ac:dyDescent="0.35">
      <c r="A7091" s="3">
        <v>43895</v>
      </c>
      <c r="B7091" s="2">
        <v>0.92</v>
      </c>
      <c r="C7091" s="2">
        <v>1.56</v>
      </c>
      <c r="D7091">
        <f t="shared" si="114"/>
        <v>2020</v>
      </c>
    </row>
    <row r="7092" spans="1:4" x14ac:dyDescent="0.35">
      <c r="A7092" s="3">
        <v>43896</v>
      </c>
      <c r="B7092" s="2">
        <v>0.74</v>
      </c>
      <c r="C7092" s="2">
        <v>1.25</v>
      </c>
      <c r="D7092">
        <f t="shared" si="114"/>
        <v>2020</v>
      </c>
    </row>
    <row r="7093" spans="1:4" x14ac:dyDescent="0.35">
      <c r="A7093" s="3">
        <v>43899</v>
      </c>
      <c r="B7093" s="2">
        <v>0.54</v>
      </c>
      <c r="C7093" s="2">
        <v>0.99</v>
      </c>
      <c r="D7093">
        <f t="shared" si="114"/>
        <v>2020</v>
      </c>
    </row>
    <row r="7094" spans="1:4" x14ac:dyDescent="0.35">
      <c r="A7094" s="3">
        <v>43900</v>
      </c>
      <c r="B7094" s="2">
        <v>0.76</v>
      </c>
      <c r="C7094" s="2">
        <v>1.28</v>
      </c>
      <c r="D7094">
        <f t="shared" si="114"/>
        <v>2020</v>
      </c>
    </row>
    <row r="7095" spans="1:4" x14ac:dyDescent="0.35">
      <c r="A7095" s="3">
        <v>43901</v>
      </c>
      <c r="B7095" s="2">
        <v>0.82</v>
      </c>
      <c r="C7095" s="2">
        <v>1.3</v>
      </c>
      <c r="D7095">
        <f t="shared" si="114"/>
        <v>2020</v>
      </c>
    </row>
    <row r="7096" spans="1:4" x14ac:dyDescent="0.35">
      <c r="A7096" s="3">
        <v>43902</v>
      </c>
      <c r="B7096" s="2">
        <v>0.88</v>
      </c>
      <c r="C7096" s="2">
        <v>1.49</v>
      </c>
      <c r="D7096">
        <f t="shared" si="114"/>
        <v>2020</v>
      </c>
    </row>
    <row r="7097" spans="1:4" x14ac:dyDescent="0.35">
      <c r="A7097" s="3">
        <v>43903</v>
      </c>
      <c r="B7097" s="2">
        <v>0.94</v>
      </c>
      <c r="C7097" s="2">
        <v>1.56</v>
      </c>
      <c r="D7097">
        <f t="shared" si="114"/>
        <v>2020</v>
      </c>
    </row>
    <row r="7098" spans="1:4" x14ac:dyDescent="0.35">
      <c r="A7098" s="3">
        <v>43906</v>
      </c>
      <c r="B7098" s="2">
        <v>0.73</v>
      </c>
      <c r="C7098" s="2">
        <v>1.34</v>
      </c>
      <c r="D7098">
        <f t="shared" si="114"/>
        <v>2020</v>
      </c>
    </row>
    <row r="7099" spans="1:4" x14ac:dyDescent="0.35">
      <c r="A7099" s="3">
        <v>43907</v>
      </c>
      <c r="B7099" s="2">
        <v>1.02</v>
      </c>
      <c r="C7099" s="2">
        <v>1.63</v>
      </c>
      <c r="D7099">
        <f t="shared" si="114"/>
        <v>2020</v>
      </c>
    </row>
    <row r="7100" spans="1:4" x14ac:dyDescent="0.35">
      <c r="A7100" s="3">
        <v>43908</v>
      </c>
      <c r="B7100" s="2">
        <v>1.18</v>
      </c>
      <c r="C7100" s="2">
        <v>1.77</v>
      </c>
      <c r="D7100">
        <f t="shared" si="114"/>
        <v>2020</v>
      </c>
    </row>
    <row r="7101" spans="1:4" x14ac:dyDescent="0.35">
      <c r="A7101" s="3">
        <v>43909</v>
      </c>
      <c r="B7101" s="2">
        <v>1.1200000000000001</v>
      </c>
      <c r="C7101" s="2">
        <v>1.78</v>
      </c>
      <c r="D7101">
        <f t="shared" si="114"/>
        <v>2020</v>
      </c>
    </row>
    <row r="7102" spans="1:4" x14ac:dyDescent="0.35">
      <c r="A7102" s="3">
        <v>43910</v>
      </c>
      <c r="B7102" s="2">
        <v>0.92</v>
      </c>
      <c r="C7102" s="2">
        <v>1.55</v>
      </c>
      <c r="D7102">
        <f t="shared" si="114"/>
        <v>2020</v>
      </c>
    </row>
    <row r="7103" spans="1:4" x14ac:dyDescent="0.35">
      <c r="A7103" s="3">
        <v>43913</v>
      </c>
      <c r="B7103" s="2">
        <v>0.76</v>
      </c>
      <c r="C7103" s="2">
        <v>1.33</v>
      </c>
      <c r="D7103">
        <f t="shared" si="114"/>
        <v>2020</v>
      </c>
    </row>
    <row r="7104" spans="1:4" x14ac:dyDescent="0.35">
      <c r="A7104" s="3">
        <v>43914</v>
      </c>
      <c r="B7104" s="2">
        <v>0.84</v>
      </c>
      <c r="C7104" s="2">
        <v>1.39</v>
      </c>
      <c r="D7104">
        <f t="shared" si="114"/>
        <v>2020</v>
      </c>
    </row>
    <row r="7105" spans="1:4" x14ac:dyDescent="0.35">
      <c r="A7105" s="3">
        <v>43915</v>
      </c>
      <c r="B7105" s="2">
        <v>0.88</v>
      </c>
      <c r="C7105" s="2">
        <v>1.45</v>
      </c>
      <c r="D7105">
        <f t="shared" si="114"/>
        <v>2020</v>
      </c>
    </row>
    <row r="7106" spans="1:4" x14ac:dyDescent="0.35">
      <c r="A7106" s="3">
        <v>43916</v>
      </c>
      <c r="B7106" s="2">
        <v>0.83</v>
      </c>
      <c r="C7106" s="2">
        <v>1.42</v>
      </c>
      <c r="D7106">
        <f t="shared" si="114"/>
        <v>2020</v>
      </c>
    </row>
    <row r="7107" spans="1:4" x14ac:dyDescent="0.35">
      <c r="A7107" s="3">
        <v>43917</v>
      </c>
      <c r="B7107" s="2">
        <v>0.72</v>
      </c>
      <c r="C7107" s="2">
        <v>1.29</v>
      </c>
      <c r="D7107">
        <f t="shared" si="114"/>
        <v>2020</v>
      </c>
    </row>
    <row r="7108" spans="1:4" x14ac:dyDescent="0.35">
      <c r="A7108" s="3">
        <v>43920</v>
      </c>
      <c r="B7108" s="2">
        <v>0.7</v>
      </c>
      <c r="C7108" s="2">
        <v>1.31</v>
      </c>
      <c r="D7108">
        <f t="shared" ref="D7108:D7171" si="115">YEAR(A7108)</f>
        <v>2020</v>
      </c>
    </row>
    <row r="7109" spans="1:4" x14ac:dyDescent="0.35">
      <c r="A7109" s="3">
        <v>43921</v>
      </c>
      <c r="B7109" s="2">
        <v>0.7</v>
      </c>
      <c r="C7109" s="2">
        <v>1.35</v>
      </c>
      <c r="D7109">
        <f t="shared" si="115"/>
        <v>2020</v>
      </c>
    </row>
    <row r="7110" spans="1:4" x14ac:dyDescent="0.35">
      <c r="A7110" s="3">
        <v>43922</v>
      </c>
      <c r="B7110" s="2">
        <v>0.62</v>
      </c>
      <c r="C7110" s="2">
        <v>1.27</v>
      </c>
      <c r="D7110">
        <f t="shared" si="115"/>
        <v>2020</v>
      </c>
    </row>
    <row r="7111" spans="1:4" x14ac:dyDescent="0.35">
      <c r="A7111" s="3">
        <v>43923</v>
      </c>
      <c r="B7111" s="2">
        <v>0.63</v>
      </c>
      <c r="C7111" s="2">
        <v>1.26</v>
      </c>
      <c r="D7111">
        <f t="shared" si="115"/>
        <v>2020</v>
      </c>
    </row>
    <row r="7112" spans="1:4" x14ac:dyDescent="0.35">
      <c r="A7112" s="3">
        <v>43924</v>
      </c>
      <c r="B7112" s="2">
        <v>0.62</v>
      </c>
      <c r="C7112" s="2">
        <v>1.24</v>
      </c>
      <c r="D7112">
        <f t="shared" si="115"/>
        <v>2020</v>
      </c>
    </row>
    <row r="7113" spans="1:4" x14ac:dyDescent="0.35">
      <c r="A7113" s="3">
        <v>43927</v>
      </c>
      <c r="B7113" s="2">
        <v>0.67</v>
      </c>
      <c r="C7113" s="2">
        <v>1.27</v>
      </c>
      <c r="D7113">
        <f t="shared" si="115"/>
        <v>2020</v>
      </c>
    </row>
    <row r="7114" spans="1:4" x14ac:dyDescent="0.35">
      <c r="A7114" s="3">
        <v>43928</v>
      </c>
      <c r="B7114" s="2">
        <v>0.75</v>
      </c>
      <c r="C7114" s="2">
        <v>1.32</v>
      </c>
      <c r="D7114">
        <f t="shared" si="115"/>
        <v>2020</v>
      </c>
    </row>
    <row r="7115" spans="1:4" x14ac:dyDescent="0.35">
      <c r="A7115" s="3">
        <v>43929</v>
      </c>
      <c r="B7115" s="2">
        <v>0.77</v>
      </c>
      <c r="C7115" s="2">
        <v>1.37</v>
      </c>
      <c r="D7115">
        <f t="shared" si="115"/>
        <v>2020</v>
      </c>
    </row>
    <row r="7116" spans="1:4" x14ac:dyDescent="0.35">
      <c r="A7116" s="3">
        <v>43930</v>
      </c>
      <c r="B7116" s="2">
        <v>0.73</v>
      </c>
      <c r="C7116" s="2">
        <v>1.35</v>
      </c>
      <c r="D7116">
        <f t="shared" si="115"/>
        <v>2020</v>
      </c>
    </row>
    <row r="7117" spans="1:4" x14ac:dyDescent="0.35">
      <c r="A7117" s="3">
        <v>43931</v>
      </c>
      <c r="B7117" s="2" t="s">
        <v>9</v>
      </c>
      <c r="C7117" s="2" t="s">
        <v>9</v>
      </c>
      <c r="D7117">
        <f t="shared" si="115"/>
        <v>2020</v>
      </c>
    </row>
    <row r="7118" spans="1:4" x14ac:dyDescent="0.35">
      <c r="A7118" s="3">
        <v>43934</v>
      </c>
      <c r="B7118" s="2">
        <v>0.76</v>
      </c>
      <c r="C7118" s="2">
        <v>1.39</v>
      </c>
      <c r="D7118">
        <f t="shared" si="115"/>
        <v>2020</v>
      </c>
    </row>
    <row r="7119" spans="1:4" x14ac:dyDescent="0.35">
      <c r="A7119" s="3">
        <v>43935</v>
      </c>
      <c r="B7119" s="2">
        <v>0.76</v>
      </c>
      <c r="C7119" s="2">
        <v>1.41</v>
      </c>
      <c r="D7119">
        <f t="shared" si="115"/>
        <v>2020</v>
      </c>
    </row>
    <row r="7120" spans="1:4" x14ac:dyDescent="0.35">
      <c r="A7120" s="3">
        <v>43936</v>
      </c>
      <c r="B7120" s="2">
        <v>0.63</v>
      </c>
      <c r="C7120" s="2">
        <v>1.27</v>
      </c>
      <c r="D7120">
        <f t="shared" si="115"/>
        <v>2020</v>
      </c>
    </row>
    <row r="7121" spans="1:4" x14ac:dyDescent="0.35">
      <c r="A7121" s="3">
        <v>43937</v>
      </c>
      <c r="B7121" s="2">
        <v>0.61</v>
      </c>
      <c r="C7121" s="2">
        <v>1.21</v>
      </c>
      <c r="D7121">
        <f t="shared" si="115"/>
        <v>2020</v>
      </c>
    </row>
    <row r="7122" spans="1:4" x14ac:dyDescent="0.35">
      <c r="A7122" s="3">
        <v>43938</v>
      </c>
      <c r="B7122" s="2">
        <v>0.65</v>
      </c>
      <c r="C7122" s="2">
        <v>1.27</v>
      </c>
      <c r="D7122">
        <f t="shared" si="115"/>
        <v>2020</v>
      </c>
    </row>
    <row r="7123" spans="1:4" x14ac:dyDescent="0.35">
      <c r="A7123" s="3">
        <v>43941</v>
      </c>
      <c r="B7123" s="2">
        <v>0.63</v>
      </c>
      <c r="C7123" s="2">
        <v>1.23</v>
      </c>
      <c r="D7123">
        <f t="shared" si="115"/>
        <v>2020</v>
      </c>
    </row>
    <row r="7124" spans="1:4" x14ac:dyDescent="0.35">
      <c r="A7124" s="3">
        <v>43942</v>
      </c>
      <c r="B7124" s="2">
        <v>0.57999999999999996</v>
      </c>
      <c r="C7124" s="2">
        <v>1.17</v>
      </c>
      <c r="D7124">
        <f t="shared" si="115"/>
        <v>2020</v>
      </c>
    </row>
    <row r="7125" spans="1:4" x14ac:dyDescent="0.35">
      <c r="A7125" s="3">
        <v>43943</v>
      </c>
      <c r="B7125" s="2">
        <v>0.63</v>
      </c>
      <c r="C7125" s="2">
        <v>1.22</v>
      </c>
      <c r="D7125">
        <f t="shared" si="115"/>
        <v>2020</v>
      </c>
    </row>
    <row r="7126" spans="1:4" x14ac:dyDescent="0.35">
      <c r="A7126" s="3">
        <v>43944</v>
      </c>
      <c r="B7126" s="2">
        <v>0.61</v>
      </c>
      <c r="C7126" s="2">
        <v>1.18</v>
      </c>
      <c r="D7126">
        <f t="shared" si="115"/>
        <v>2020</v>
      </c>
    </row>
    <row r="7127" spans="1:4" x14ac:dyDescent="0.35">
      <c r="A7127" s="3">
        <v>43945</v>
      </c>
      <c r="B7127" s="2">
        <v>0.6</v>
      </c>
      <c r="C7127" s="2">
        <v>1.17</v>
      </c>
      <c r="D7127">
        <f t="shared" si="115"/>
        <v>2020</v>
      </c>
    </row>
    <row r="7128" spans="1:4" x14ac:dyDescent="0.35">
      <c r="A7128" s="3">
        <v>43948</v>
      </c>
      <c r="B7128" s="2">
        <v>0.67</v>
      </c>
      <c r="C7128" s="2">
        <v>1.25</v>
      </c>
      <c r="D7128">
        <f t="shared" si="115"/>
        <v>2020</v>
      </c>
    </row>
    <row r="7129" spans="1:4" x14ac:dyDescent="0.35">
      <c r="A7129" s="3">
        <v>43949</v>
      </c>
      <c r="B7129" s="2">
        <v>0.62</v>
      </c>
      <c r="C7129" s="2">
        <v>1.2</v>
      </c>
      <c r="D7129">
        <f t="shared" si="115"/>
        <v>2020</v>
      </c>
    </row>
    <row r="7130" spans="1:4" x14ac:dyDescent="0.35">
      <c r="A7130" s="3">
        <v>43950</v>
      </c>
      <c r="B7130" s="2">
        <v>0.63</v>
      </c>
      <c r="C7130" s="2">
        <v>1.24</v>
      </c>
      <c r="D7130">
        <f t="shared" si="115"/>
        <v>2020</v>
      </c>
    </row>
    <row r="7131" spans="1:4" x14ac:dyDescent="0.35">
      <c r="A7131" s="3">
        <v>43951</v>
      </c>
      <c r="B7131" s="2">
        <v>0.64</v>
      </c>
      <c r="C7131" s="2">
        <v>1.28</v>
      </c>
      <c r="D7131">
        <f t="shared" si="115"/>
        <v>2020</v>
      </c>
    </row>
    <row r="7132" spans="1:4" x14ac:dyDescent="0.35">
      <c r="A7132" s="3">
        <v>43952</v>
      </c>
      <c r="B7132" s="2">
        <v>0.64</v>
      </c>
      <c r="C7132" s="2">
        <v>1.27</v>
      </c>
      <c r="D7132">
        <f t="shared" si="115"/>
        <v>2020</v>
      </c>
    </row>
    <row r="7133" spans="1:4" x14ac:dyDescent="0.35">
      <c r="A7133" s="3">
        <v>43955</v>
      </c>
      <c r="B7133" s="2">
        <v>0.64</v>
      </c>
      <c r="C7133" s="2">
        <v>1.29</v>
      </c>
      <c r="D7133">
        <f t="shared" si="115"/>
        <v>2020</v>
      </c>
    </row>
    <row r="7134" spans="1:4" x14ac:dyDescent="0.35">
      <c r="A7134" s="3">
        <v>43956</v>
      </c>
      <c r="B7134" s="2">
        <v>0.66</v>
      </c>
      <c r="C7134" s="2">
        <v>1.32</v>
      </c>
      <c r="D7134">
        <f t="shared" si="115"/>
        <v>2020</v>
      </c>
    </row>
    <row r="7135" spans="1:4" x14ac:dyDescent="0.35">
      <c r="A7135" s="3">
        <v>43957</v>
      </c>
      <c r="B7135" s="2">
        <v>0.72</v>
      </c>
      <c r="C7135" s="2">
        <v>1.41</v>
      </c>
      <c r="D7135">
        <f t="shared" si="115"/>
        <v>2020</v>
      </c>
    </row>
    <row r="7136" spans="1:4" x14ac:dyDescent="0.35">
      <c r="A7136" s="3">
        <v>43958</v>
      </c>
      <c r="B7136" s="2">
        <v>0.63</v>
      </c>
      <c r="C7136" s="2">
        <v>1.31</v>
      </c>
      <c r="D7136">
        <f t="shared" si="115"/>
        <v>2020</v>
      </c>
    </row>
    <row r="7137" spans="1:4" x14ac:dyDescent="0.35">
      <c r="A7137" s="3">
        <v>43959</v>
      </c>
      <c r="B7137" s="2">
        <v>0.69</v>
      </c>
      <c r="C7137" s="2">
        <v>1.39</v>
      </c>
      <c r="D7137">
        <f t="shared" si="115"/>
        <v>2020</v>
      </c>
    </row>
    <row r="7138" spans="1:4" x14ac:dyDescent="0.35">
      <c r="A7138" s="3">
        <v>43962</v>
      </c>
      <c r="B7138" s="2">
        <v>0.73</v>
      </c>
      <c r="C7138" s="2">
        <v>1.43</v>
      </c>
      <c r="D7138">
        <f t="shared" si="115"/>
        <v>2020</v>
      </c>
    </row>
    <row r="7139" spans="1:4" x14ac:dyDescent="0.35">
      <c r="A7139" s="3">
        <v>43963</v>
      </c>
      <c r="B7139" s="2">
        <v>0.69</v>
      </c>
      <c r="C7139" s="2">
        <v>1.38</v>
      </c>
      <c r="D7139">
        <f t="shared" si="115"/>
        <v>2020</v>
      </c>
    </row>
    <row r="7140" spans="1:4" x14ac:dyDescent="0.35">
      <c r="A7140" s="3">
        <v>43964</v>
      </c>
      <c r="B7140" s="2">
        <v>0.64</v>
      </c>
      <c r="C7140" s="2">
        <v>1.35</v>
      </c>
      <c r="D7140">
        <f t="shared" si="115"/>
        <v>2020</v>
      </c>
    </row>
    <row r="7141" spans="1:4" x14ac:dyDescent="0.35">
      <c r="A7141" s="3">
        <v>43965</v>
      </c>
      <c r="B7141" s="2">
        <v>0.63</v>
      </c>
      <c r="C7141" s="2">
        <v>1.3</v>
      </c>
      <c r="D7141">
        <f t="shared" si="115"/>
        <v>2020</v>
      </c>
    </row>
    <row r="7142" spans="1:4" x14ac:dyDescent="0.35">
      <c r="A7142" s="3">
        <v>43966</v>
      </c>
      <c r="B7142" s="2">
        <v>0.64</v>
      </c>
      <c r="C7142" s="2">
        <v>1.32</v>
      </c>
      <c r="D7142">
        <f t="shared" si="115"/>
        <v>2020</v>
      </c>
    </row>
    <row r="7143" spans="1:4" x14ac:dyDescent="0.35">
      <c r="A7143" s="3">
        <v>43969</v>
      </c>
      <c r="B7143" s="2">
        <v>0.73</v>
      </c>
      <c r="C7143" s="2">
        <v>1.44</v>
      </c>
      <c r="D7143">
        <f t="shared" si="115"/>
        <v>2020</v>
      </c>
    </row>
    <row r="7144" spans="1:4" x14ac:dyDescent="0.35">
      <c r="A7144" s="3">
        <v>43970</v>
      </c>
      <c r="B7144" s="2">
        <v>0.7</v>
      </c>
      <c r="C7144" s="2">
        <v>1.43</v>
      </c>
      <c r="D7144">
        <f t="shared" si="115"/>
        <v>2020</v>
      </c>
    </row>
    <row r="7145" spans="1:4" x14ac:dyDescent="0.35">
      <c r="A7145" s="3">
        <v>43971</v>
      </c>
      <c r="B7145" s="2">
        <v>0.68</v>
      </c>
      <c r="C7145" s="2">
        <v>1.4</v>
      </c>
      <c r="D7145">
        <f t="shared" si="115"/>
        <v>2020</v>
      </c>
    </row>
    <row r="7146" spans="1:4" x14ac:dyDescent="0.35">
      <c r="A7146" s="3">
        <v>43972</v>
      </c>
      <c r="B7146" s="2">
        <v>0.68</v>
      </c>
      <c r="C7146" s="2">
        <v>1.4</v>
      </c>
      <c r="D7146">
        <f t="shared" si="115"/>
        <v>2020</v>
      </c>
    </row>
    <row r="7147" spans="1:4" x14ac:dyDescent="0.35">
      <c r="A7147" s="3">
        <v>43973</v>
      </c>
      <c r="B7147" s="2">
        <v>0.66</v>
      </c>
      <c r="C7147" s="2">
        <v>1.37</v>
      </c>
      <c r="D7147">
        <f t="shared" si="115"/>
        <v>2020</v>
      </c>
    </row>
    <row r="7148" spans="1:4" x14ac:dyDescent="0.35">
      <c r="A7148" s="3">
        <v>43976</v>
      </c>
      <c r="B7148" s="2" t="s">
        <v>9</v>
      </c>
      <c r="C7148" s="2" t="s">
        <v>9</v>
      </c>
      <c r="D7148">
        <f t="shared" si="115"/>
        <v>2020</v>
      </c>
    </row>
    <row r="7149" spans="1:4" x14ac:dyDescent="0.35">
      <c r="A7149" s="3">
        <v>43977</v>
      </c>
      <c r="B7149" s="2">
        <v>0.69</v>
      </c>
      <c r="C7149" s="2">
        <v>1.43</v>
      </c>
      <c r="D7149">
        <f t="shared" si="115"/>
        <v>2020</v>
      </c>
    </row>
    <row r="7150" spans="1:4" x14ac:dyDescent="0.35">
      <c r="A7150" s="3">
        <v>43978</v>
      </c>
      <c r="B7150" s="2">
        <v>0.68</v>
      </c>
      <c r="C7150" s="2">
        <v>1.44</v>
      </c>
      <c r="D7150">
        <f t="shared" si="115"/>
        <v>2020</v>
      </c>
    </row>
    <row r="7151" spans="1:4" x14ac:dyDescent="0.35">
      <c r="A7151" s="3">
        <v>43979</v>
      </c>
      <c r="B7151" s="2">
        <v>0.7</v>
      </c>
      <c r="C7151" s="2">
        <v>1.47</v>
      </c>
      <c r="D7151">
        <f t="shared" si="115"/>
        <v>2020</v>
      </c>
    </row>
    <row r="7152" spans="1:4" x14ac:dyDescent="0.35">
      <c r="A7152" s="3">
        <v>43980</v>
      </c>
      <c r="B7152" s="2">
        <v>0.65</v>
      </c>
      <c r="C7152" s="2">
        <v>1.41</v>
      </c>
      <c r="D7152">
        <f t="shared" si="115"/>
        <v>2020</v>
      </c>
    </row>
    <row r="7153" spans="1:4" x14ac:dyDescent="0.35">
      <c r="A7153" s="3">
        <v>43983</v>
      </c>
      <c r="B7153" s="2">
        <v>0.66</v>
      </c>
      <c r="C7153" s="2">
        <v>1.46</v>
      </c>
      <c r="D7153">
        <f t="shared" si="115"/>
        <v>2020</v>
      </c>
    </row>
    <row r="7154" spans="1:4" x14ac:dyDescent="0.35">
      <c r="A7154" s="3">
        <v>43984</v>
      </c>
      <c r="B7154" s="2">
        <v>0.68</v>
      </c>
      <c r="C7154" s="2">
        <v>1.48</v>
      </c>
      <c r="D7154">
        <f t="shared" si="115"/>
        <v>2020</v>
      </c>
    </row>
    <row r="7155" spans="1:4" x14ac:dyDescent="0.35">
      <c r="A7155" s="3">
        <v>43985</v>
      </c>
      <c r="B7155" s="2">
        <v>0.77</v>
      </c>
      <c r="C7155" s="2">
        <v>1.56</v>
      </c>
      <c r="D7155">
        <f t="shared" si="115"/>
        <v>2020</v>
      </c>
    </row>
    <row r="7156" spans="1:4" x14ac:dyDescent="0.35">
      <c r="A7156" s="3">
        <v>43986</v>
      </c>
      <c r="B7156" s="2">
        <v>0.82</v>
      </c>
      <c r="C7156" s="2">
        <v>1.61</v>
      </c>
      <c r="D7156">
        <f t="shared" si="115"/>
        <v>2020</v>
      </c>
    </row>
    <row r="7157" spans="1:4" x14ac:dyDescent="0.35">
      <c r="A7157" s="3">
        <v>43987</v>
      </c>
      <c r="B7157" s="2">
        <v>0.91</v>
      </c>
      <c r="C7157" s="2">
        <v>1.68</v>
      </c>
      <c r="D7157">
        <f t="shared" si="115"/>
        <v>2020</v>
      </c>
    </row>
    <row r="7158" spans="1:4" x14ac:dyDescent="0.35">
      <c r="A7158" s="3">
        <v>43990</v>
      </c>
      <c r="B7158" s="2">
        <v>0.88</v>
      </c>
      <c r="C7158" s="2">
        <v>1.65</v>
      </c>
      <c r="D7158">
        <f t="shared" si="115"/>
        <v>2020</v>
      </c>
    </row>
    <row r="7159" spans="1:4" x14ac:dyDescent="0.35">
      <c r="A7159" s="3">
        <v>43991</v>
      </c>
      <c r="B7159" s="2">
        <v>0.84</v>
      </c>
      <c r="C7159" s="2">
        <v>1.59</v>
      </c>
      <c r="D7159">
        <f t="shared" si="115"/>
        <v>2020</v>
      </c>
    </row>
    <row r="7160" spans="1:4" x14ac:dyDescent="0.35">
      <c r="A7160" s="3">
        <v>43992</v>
      </c>
      <c r="B7160" s="2">
        <v>0.75</v>
      </c>
      <c r="C7160" s="2">
        <v>1.53</v>
      </c>
      <c r="D7160">
        <f t="shared" si="115"/>
        <v>2020</v>
      </c>
    </row>
    <row r="7161" spans="1:4" x14ac:dyDescent="0.35">
      <c r="A7161" s="3">
        <v>43993</v>
      </c>
      <c r="B7161" s="2">
        <v>0.66</v>
      </c>
      <c r="C7161" s="2">
        <v>1.41</v>
      </c>
      <c r="D7161">
        <f t="shared" si="115"/>
        <v>2020</v>
      </c>
    </row>
    <row r="7162" spans="1:4" x14ac:dyDescent="0.35">
      <c r="A7162" s="3">
        <v>43994</v>
      </c>
      <c r="B7162" s="2">
        <v>0.71</v>
      </c>
      <c r="C7162" s="2">
        <v>1.45</v>
      </c>
      <c r="D7162">
        <f t="shared" si="115"/>
        <v>2020</v>
      </c>
    </row>
    <row r="7163" spans="1:4" x14ac:dyDescent="0.35">
      <c r="A7163" s="3">
        <v>43997</v>
      </c>
      <c r="B7163" s="2">
        <v>0.71</v>
      </c>
      <c r="C7163" s="2">
        <v>1.45</v>
      </c>
      <c r="D7163">
        <f t="shared" si="115"/>
        <v>2020</v>
      </c>
    </row>
    <row r="7164" spans="1:4" x14ac:dyDescent="0.35">
      <c r="A7164" s="3">
        <v>43998</v>
      </c>
      <c r="B7164" s="2">
        <v>0.75</v>
      </c>
      <c r="C7164" s="2">
        <v>1.54</v>
      </c>
      <c r="D7164">
        <f t="shared" si="115"/>
        <v>2020</v>
      </c>
    </row>
    <row r="7165" spans="1:4" x14ac:dyDescent="0.35">
      <c r="A7165" s="3">
        <v>43999</v>
      </c>
      <c r="B7165" s="2">
        <v>0.74</v>
      </c>
      <c r="C7165" s="2">
        <v>1.52</v>
      </c>
      <c r="D7165">
        <f t="shared" si="115"/>
        <v>2020</v>
      </c>
    </row>
    <row r="7166" spans="1:4" x14ac:dyDescent="0.35">
      <c r="A7166" s="3">
        <v>44000</v>
      </c>
      <c r="B7166" s="2">
        <v>0.71</v>
      </c>
      <c r="C7166" s="2">
        <v>1.47</v>
      </c>
      <c r="D7166">
        <f t="shared" si="115"/>
        <v>2020</v>
      </c>
    </row>
    <row r="7167" spans="1:4" x14ac:dyDescent="0.35">
      <c r="A7167" s="3">
        <v>44001</v>
      </c>
      <c r="B7167" s="2">
        <v>0.7</v>
      </c>
      <c r="C7167" s="2">
        <v>1.47</v>
      </c>
      <c r="D7167">
        <f t="shared" si="115"/>
        <v>2020</v>
      </c>
    </row>
    <row r="7168" spans="1:4" x14ac:dyDescent="0.35">
      <c r="A7168" s="3">
        <v>44004</v>
      </c>
      <c r="B7168" s="2">
        <v>0.71</v>
      </c>
      <c r="C7168" s="2">
        <v>1.46</v>
      </c>
      <c r="D7168">
        <f t="shared" si="115"/>
        <v>2020</v>
      </c>
    </row>
    <row r="7169" spans="1:4" x14ac:dyDescent="0.35">
      <c r="A7169" s="3">
        <v>44005</v>
      </c>
      <c r="B7169" s="2">
        <v>0.72</v>
      </c>
      <c r="C7169" s="2">
        <v>1.49</v>
      </c>
      <c r="D7169">
        <f t="shared" si="115"/>
        <v>2020</v>
      </c>
    </row>
    <row r="7170" spans="1:4" x14ac:dyDescent="0.35">
      <c r="A7170" s="3">
        <v>44006</v>
      </c>
      <c r="B7170" s="2">
        <v>0.69</v>
      </c>
      <c r="C7170" s="2">
        <v>1.44</v>
      </c>
      <c r="D7170">
        <f t="shared" si="115"/>
        <v>2020</v>
      </c>
    </row>
    <row r="7171" spans="1:4" x14ac:dyDescent="0.35">
      <c r="A7171" s="3">
        <v>44007</v>
      </c>
      <c r="B7171" s="2">
        <v>0.68</v>
      </c>
      <c r="C7171" s="2">
        <v>1.43</v>
      </c>
      <c r="D7171">
        <f t="shared" si="115"/>
        <v>2020</v>
      </c>
    </row>
    <row r="7172" spans="1:4" x14ac:dyDescent="0.35">
      <c r="A7172" s="3">
        <v>44008</v>
      </c>
      <c r="B7172" s="2">
        <v>0.64</v>
      </c>
      <c r="C7172" s="2">
        <v>1.37</v>
      </c>
      <c r="D7172">
        <f t="shared" ref="D7172:D7235" si="116">YEAR(A7172)</f>
        <v>2020</v>
      </c>
    </row>
    <row r="7173" spans="1:4" x14ac:dyDescent="0.35">
      <c r="A7173" s="3">
        <v>44011</v>
      </c>
      <c r="B7173" s="2">
        <v>0.64</v>
      </c>
      <c r="C7173" s="2">
        <v>1.39</v>
      </c>
      <c r="D7173">
        <f t="shared" si="116"/>
        <v>2020</v>
      </c>
    </row>
    <row r="7174" spans="1:4" x14ac:dyDescent="0.35">
      <c r="A7174" s="3">
        <v>44012</v>
      </c>
      <c r="B7174" s="2">
        <v>0.66</v>
      </c>
      <c r="C7174" s="2">
        <v>1.41</v>
      </c>
      <c r="D7174">
        <f t="shared" si="116"/>
        <v>2020</v>
      </c>
    </row>
    <row r="7175" spans="1:4" x14ac:dyDescent="0.35">
      <c r="A7175" s="3">
        <v>44013</v>
      </c>
      <c r="B7175" s="2">
        <v>0.69</v>
      </c>
      <c r="C7175" s="2">
        <v>1.43</v>
      </c>
      <c r="D7175">
        <f t="shared" si="116"/>
        <v>2020</v>
      </c>
    </row>
    <row r="7176" spans="1:4" x14ac:dyDescent="0.35">
      <c r="A7176" s="3">
        <v>44014</v>
      </c>
      <c r="B7176" s="2">
        <v>0.68</v>
      </c>
      <c r="C7176" s="2">
        <v>1.43</v>
      </c>
      <c r="D7176">
        <f t="shared" si="116"/>
        <v>2020</v>
      </c>
    </row>
    <row r="7177" spans="1:4" x14ac:dyDescent="0.35">
      <c r="A7177" s="3">
        <v>44015</v>
      </c>
      <c r="B7177" s="2" t="s">
        <v>9</v>
      </c>
      <c r="C7177" s="2" t="s">
        <v>9</v>
      </c>
      <c r="D7177">
        <f t="shared" si="116"/>
        <v>2020</v>
      </c>
    </row>
    <row r="7178" spans="1:4" x14ac:dyDescent="0.35">
      <c r="A7178" s="3">
        <v>44018</v>
      </c>
      <c r="B7178" s="2">
        <v>0.69</v>
      </c>
      <c r="C7178" s="2">
        <v>1.45</v>
      </c>
      <c r="D7178">
        <f t="shared" si="116"/>
        <v>2020</v>
      </c>
    </row>
    <row r="7179" spans="1:4" x14ac:dyDescent="0.35">
      <c r="A7179" s="3">
        <v>44019</v>
      </c>
      <c r="B7179" s="2">
        <v>0.65</v>
      </c>
      <c r="C7179" s="2">
        <v>1.38</v>
      </c>
      <c r="D7179">
        <f t="shared" si="116"/>
        <v>2020</v>
      </c>
    </row>
    <row r="7180" spans="1:4" x14ac:dyDescent="0.35">
      <c r="A7180" s="3">
        <v>44020</v>
      </c>
      <c r="B7180" s="2">
        <v>0.67</v>
      </c>
      <c r="C7180" s="2">
        <v>1.39</v>
      </c>
      <c r="D7180">
        <f t="shared" si="116"/>
        <v>2020</v>
      </c>
    </row>
    <row r="7181" spans="1:4" x14ac:dyDescent="0.35">
      <c r="A7181" s="3">
        <v>44021</v>
      </c>
      <c r="B7181" s="2">
        <v>0.62</v>
      </c>
      <c r="C7181" s="2">
        <v>1.32</v>
      </c>
      <c r="D7181">
        <f t="shared" si="116"/>
        <v>2020</v>
      </c>
    </row>
    <row r="7182" spans="1:4" x14ac:dyDescent="0.35">
      <c r="A7182" s="3">
        <v>44022</v>
      </c>
      <c r="B7182" s="2">
        <v>0.65</v>
      </c>
      <c r="C7182" s="2">
        <v>1.33</v>
      </c>
      <c r="D7182">
        <f t="shared" si="116"/>
        <v>2020</v>
      </c>
    </row>
    <row r="7183" spans="1:4" x14ac:dyDescent="0.35">
      <c r="A7183" s="3">
        <v>44025</v>
      </c>
      <c r="B7183" s="2">
        <v>0.64</v>
      </c>
      <c r="C7183" s="2">
        <v>1.33</v>
      </c>
      <c r="D7183">
        <f t="shared" si="116"/>
        <v>2020</v>
      </c>
    </row>
    <row r="7184" spans="1:4" x14ac:dyDescent="0.35">
      <c r="A7184" s="3">
        <v>44026</v>
      </c>
      <c r="B7184" s="2">
        <v>0.63</v>
      </c>
      <c r="C7184" s="2">
        <v>1.3</v>
      </c>
      <c r="D7184">
        <f t="shared" si="116"/>
        <v>2020</v>
      </c>
    </row>
    <row r="7185" spans="1:4" x14ac:dyDescent="0.35">
      <c r="A7185" s="3">
        <v>44027</v>
      </c>
      <c r="B7185" s="2">
        <v>0.64</v>
      </c>
      <c r="C7185" s="2">
        <v>1.33</v>
      </c>
      <c r="D7185">
        <f t="shared" si="116"/>
        <v>2020</v>
      </c>
    </row>
    <row r="7186" spans="1:4" x14ac:dyDescent="0.35">
      <c r="A7186" s="3">
        <v>44028</v>
      </c>
      <c r="B7186" s="2">
        <v>0.62</v>
      </c>
      <c r="C7186" s="2">
        <v>1.31</v>
      </c>
      <c r="D7186">
        <f t="shared" si="116"/>
        <v>2020</v>
      </c>
    </row>
    <row r="7187" spans="1:4" x14ac:dyDescent="0.35">
      <c r="A7187" s="3">
        <v>44029</v>
      </c>
      <c r="B7187" s="2">
        <v>0.64</v>
      </c>
      <c r="C7187" s="2">
        <v>1.33</v>
      </c>
      <c r="D7187">
        <f t="shared" si="116"/>
        <v>2020</v>
      </c>
    </row>
    <row r="7188" spans="1:4" x14ac:dyDescent="0.35">
      <c r="A7188" s="3">
        <v>44032</v>
      </c>
      <c r="B7188" s="2">
        <v>0.62</v>
      </c>
      <c r="C7188" s="2">
        <v>1.32</v>
      </c>
      <c r="D7188">
        <f t="shared" si="116"/>
        <v>2020</v>
      </c>
    </row>
    <row r="7189" spans="1:4" x14ac:dyDescent="0.35">
      <c r="A7189" s="3">
        <v>44033</v>
      </c>
      <c r="B7189" s="2">
        <v>0.61</v>
      </c>
      <c r="C7189" s="2">
        <v>1.31</v>
      </c>
      <c r="D7189">
        <f t="shared" si="116"/>
        <v>2020</v>
      </c>
    </row>
    <row r="7190" spans="1:4" x14ac:dyDescent="0.35">
      <c r="A7190" s="3">
        <v>44034</v>
      </c>
      <c r="B7190" s="2">
        <v>0.6</v>
      </c>
      <c r="C7190" s="2">
        <v>1.29</v>
      </c>
      <c r="D7190">
        <f t="shared" si="116"/>
        <v>2020</v>
      </c>
    </row>
    <row r="7191" spans="1:4" x14ac:dyDescent="0.35">
      <c r="A7191" s="3">
        <v>44035</v>
      </c>
      <c r="B7191" s="2">
        <v>0.59</v>
      </c>
      <c r="C7191" s="2">
        <v>1.24</v>
      </c>
      <c r="D7191">
        <f t="shared" si="116"/>
        <v>2020</v>
      </c>
    </row>
    <row r="7192" spans="1:4" x14ac:dyDescent="0.35">
      <c r="A7192" s="3">
        <v>44036</v>
      </c>
      <c r="B7192" s="2">
        <v>0.59</v>
      </c>
      <c r="C7192" s="2">
        <v>1.23</v>
      </c>
      <c r="D7192">
        <f t="shared" si="116"/>
        <v>2020</v>
      </c>
    </row>
    <row r="7193" spans="1:4" x14ac:dyDescent="0.35">
      <c r="A7193" s="3">
        <v>44039</v>
      </c>
      <c r="B7193" s="2">
        <v>0.62</v>
      </c>
      <c r="C7193" s="2">
        <v>1.25</v>
      </c>
      <c r="D7193">
        <f t="shared" si="116"/>
        <v>2020</v>
      </c>
    </row>
    <row r="7194" spans="1:4" x14ac:dyDescent="0.35">
      <c r="A7194" s="3">
        <v>44040</v>
      </c>
      <c r="B7194" s="2">
        <v>0.59</v>
      </c>
      <c r="C7194" s="2">
        <v>1.22</v>
      </c>
      <c r="D7194">
        <f t="shared" si="116"/>
        <v>2020</v>
      </c>
    </row>
    <row r="7195" spans="1:4" x14ac:dyDescent="0.35">
      <c r="A7195" s="3">
        <v>44041</v>
      </c>
      <c r="B7195" s="2">
        <v>0.57999999999999996</v>
      </c>
      <c r="C7195" s="2">
        <v>1.24</v>
      </c>
      <c r="D7195">
        <f t="shared" si="116"/>
        <v>2020</v>
      </c>
    </row>
    <row r="7196" spans="1:4" x14ac:dyDescent="0.35">
      <c r="A7196" s="3">
        <v>44042</v>
      </c>
      <c r="B7196" s="2">
        <v>0.55000000000000004</v>
      </c>
      <c r="C7196" s="2">
        <v>1.2</v>
      </c>
      <c r="D7196">
        <f t="shared" si="116"/>
        <v>2020</v>
      </c>
    </row>
    <row r="7197" spans="1:4" x14ac:dyDescent="0.35">
      <c r="A7197" s="3">
        <v>44043</v>
      </c>
      <c r="B7197" s="2">
        <v>0.55000000000000004</v>
      </c>
      <c r="C7197" s="2">
        <v>1.2</v>
      </c>
      <c r="D7197">
        <f t="shared" si="116"/>
        <v>2020</v>
      </c>
    </row>
    <row r="7198" spans="1:4" x14ac:dyDescent="0.35">
      <c r="A7198" s="3">
        <v>44046</v>
      </c>
      <c r="B7198" s="2">
        <v>0.56000000000000005</v>
      </c>
      <c r="C7198" s="2">
        <v>1.23</v>
      </c>
      <c r="D7198">
        <f t="shared" si="116"/>
        <v>2020</v>
      </c>
    </row>
    <row r="7199" spans="1:4" x14ac:dyDescent="0.35">
      <c r="A7199" s="3">
        <v>44047</v>
      </c>
      <c r="B7199" s="2">
        <v>0.52</v>
      </c>
      <c r="C7199" s="2">
        <v>1.19</v>
      </c>
      <c r="D7199">
        <f t="shared" si="116"/>
        <v>2020</v>
      </c>
    </row>
    <row r="7200" spans="1:4" x14ac:dyDescent="0.35">
      <c r="A7200" s="3">
        <v>44048</v>
      </c>
      <c r="B7200" s="2">
        <v>0.55000000000000004</v>
      </c>
      <c r="C7200" s="2">
        <v>1.22</v>
      </c>
      <c r="D7200">
        <f t="shared" si="116"/>
        <v>2020</v>
      </c>
    </row>
    <row r="7201" spans="1:4" x14ac:dyDescent="0.35">
      <c r="A7201" s="3">
        <v>44049</v>
      </c>
      <c r="B7201" s="2">
        <v>0.55000000000000004</v>
      </c>
      <c r="C7201" s="2">
        <v>1.2</v>
      </c>
      <c r="D7201">
        <f t="shared" si="116"/>
        <v>2020</v>
      </c>
    </row>
    <row r="7202" spans="1:4" x14ac:dyDescent="0.35">
      <c r="A7202" s="3">
        <v>44050</v>
      </c>
      <c r="B7202" s="2">
        <v>0.56999999999999995</v>
      </c>
      <c r="C7202" s="2">
        <v>1.23</v>
      </c>
      <c r="D7202">
        <f t="shared" si="116"/>
        <v>2020</v>
      </c>
    </row>
    <row r="7203" spans="1:4" x14ac:dyDescent="0.35">
      <c r="A7203" s="3">
        <v>44053</v>
      </c>
      <c r="B7203" s="2">
        <v>0.59</v>
      </c>
      <c r="C7203" s="2">
        <v>1.25</v>
      </c>
      <c r="D7203">
        <f t="shared" si="116"/>
        <v>2020</v>
      </c>
    </row>
    <row r="7204" spans="1:4" x14ac:dyDescent="0.35">
      <c r="A7204" s="3">
        <v>44054</v>
      </c>
      <c r="B7204" s="2">
        <v>0.64</v>
      </c>
      <c r="C7204" s="2">
        <v>1.32</v>
      </c>
      <c r="D7204">
        <f t="shared" si="116"/>
        <v>2020</v>
      </c>
    </row>
    <row r="7205" spans="1:4" x14ac:dyDescent="0.35">
      <c r="A7205" s="3">
        <v>44055</v>
      </c>
      <c r="B7205" s="2">
        <v>0.69</v>
      </c>
      <c r="C7205" s="2">
        <v>1.37</v>
      </c>
      <c r="D7205">
        <f t="shared" si="116"/>
        <v>2020</v>
      </c>
    </row>
    <row r="7206" spans="1:4" x14ac:dyDescent="0.35">
      <c r="A7206" s="3">
        <v>44056</v>
      </c>
      <c r="B7206" s="2">
        <v>0.71</v>
      </c>
      <c r="C7206" s="2">
        <v>1.42</v>
      </c>
      <c r="D7206">
        <f t="shared" si="116"/>
        <v>2020</v>
      </c>
    </row>
    <row r="7207" spans="1:4" x14ac:dyDescent="0.35">
      <c r="A7207" s="3">
        <v>44057</v>
      </c>
      <c r="B7207" s="2">
        <v>0.71</v>
      </c>
      <c r="C7207" s="2">
        <v>1.45</v>
      </c>
      <c r="D7207">
        <f t="shared" si="116"/>
        <v>2020</v>
      </c>
    </row>
    <row r="7208" spans="1:4" x14ac:dyDescent="0.35">
      <c r="A7208" s="3">
        <v>44060</v>
      </c>
      <c r="B7208" s="2">
        <v>0.69</v>
      </c>
      <c r="C7208" s="2">
        <v>1.43</v>
      </c>
      <c r="D7208">
        <f t="shared" si="116"/>
        <v>2020</v>
      </c>
    </row>
    <row r="7209" spans="1:4" x14ac:dyDescent="0.35">
      <c r="A7209" s="3">
        <v>44061</v>
      </c>
      <c r="B7209" s="2">
        <v>0.67</v>
      </c>
      <c r="C7209" s="2">
        <v>1.4</v>
      </c>
      <c r="D7209">
        <f t="shared" si="116"/>
        <v>2020</v>
      </c>
    </row>
    <row r="7210" spans="1:4" x14ac:dyDescent="0.35">
      <c r="A7210" s="3">
        <v>44062</v>
      </c>
      <c r="B7210" s="2">
        <v>0.68</v>
      </c>
      <c r="C7210" s="2">
        <v>1.42</v>
      </c>
      <c r="D7210">
        <f t="shared" si="116"/>
        <v>2020</v>
      </c>
    </row>
    <row r="7211" spans="1:4" x14ac:dyDescent="0.35">
      <c r="A7211" s="3">
        <v>44063</v>
      </c>
      <c r="B7211" s="2">
        <v>0.65</v>
      </c>
      <c r="C7211" s="2">
        <v>1.38</v>
      </c>
      <c r="D7211">
        <f t="shared" si="116"/>
        <v>2020</v>
      </c>
    </row>
    <row r="7212" spans="1:4" x14ac:dyDescent="0.35">
      <c r="A7212" s="3">
        <v>44064</v>
      </c>
      <c r="B7212" s="2">
        <v>0.64</v>
      </c>
      <c r="C7212" s="2">
        <v>1.35</v>
      </c>
      <c r="D7212">
        <f t="shared" si="116"/>
        <v>2020</v>
      </c>
    </row>
    <row r="7213" spans="1:4" x14ac:dyDescent="0.35">
      <c r="A7213" s="3">
        <v>44067</v>
      </c>
      <c r="B7213" s="2">
        <v>0.65</v>
      </c>
      <c r="C7213" s="2">
        <v>1.35</v>
      </c>
      <c r="D7213">
        <f t="shared" si="116"/>
        <v>2020</v>
      </c>
    </row>
    <row r="7214" spans="1:4" x14ac:dyDescent="0.35">
      <c r="A7214" s="3">
        <v>44068</v>
      </c>
      <c r="B7214" s="2">
        <v>0.69</v>
      </c>
      <c r="C7214" s="2">
        <v>1.39</v>
      </c>
      <c r="D7214">
        <f t="shared" si="116"/>
        <v>2020</v>
      </c>
    </row>
    <row r="7215" spans="1:4" x14ac:dyDescent="0.35">
      <c r="A7215" s="3">
        <v>44069</v>
      </c>
      <c r="B7215" s="2">
        <v>0.69</v>
      </c>
      <c r="C7215" s="2">
        <v>1.41</v>
      </c>
      <c r="D7215">
        <f t="shared" si="116"/>
        <v>2020</v>
      </c>
    </row>
    <row r="7216" spans="1:4" x14ac:dyDescent="0.35">
      <c r="A7216" s="3">
        <v>44070</v>
      </c>
      <c r="B7216" s="2">
        <v>0.74</v>
      </c>
      <c r="C7216" s="2">
        <v>1.5</v>
      </c>
      <c r="D7216">
        <f t="shared" si="116"/>
        <v>2020</v>
      </c>
    </row>
    <row r="7217" spans="1:4" x14ac:dyDescent="0.35">
      <c r="A7217" s="3">
        <v>44071</v>
      </c>
      <c r="B7217" s="2">
        <v>0.74</v>
      </c>
      <c r="C7217" s="2">
        <v>1.52</v>
      </c>
      <c r="D7217">
        <f t="shared" si="116"/>
        <v>2020</v>
      </c>
    </row>
    <row r="7218" spans="1:4" x14ac:dyDescent="0.35">
      <c r="A7218" s="3">
        <v>44074</v>
      </c>
      <c r="B7218" s="2">
        <v>0.72</v>
      </c>
      <c r="C7218" s="2">
        <v>1.49</v>
      </c>
      <c r="D7218">
        <f t="shared" si="116"/>
        <v>2020</v>
      </c>
    </row>
    <row r="7219" spans="1:4" x14ac:dyDescent="0.35">
      <c r="A7219" s="3">
        <v>44075</v>
      </c>
      <c r="B7219" s="2">
        <v>0.68</v>
      </c>
      <c r="C7219" s="2">
        <v>1.43</v>
      </c>
      <c r="D7219">
        <f t="shared" si="116"/>
        <v>2020</v>
      </c>
    </row>
    <row r="7220" spans="1:4" x14ac:dyDescent="0.35">
      <c r="A7220" s="3">
        <v>44076</v>
      </c>
      <c r="B7220" s="2">
        <v>0.66</v>
      </c>
      <c r="C7220" s="2">
        <v>1.38</v>
      </c>
      <c r="D7220">
        <f t="shared" si="116"/>
        <v>2020</v>
      </c>
    </row>
    <row r="7221" spans="1:4" x14ac:dyDescent="0.35">
      <c r="A7221" s="3">
        <v>44077</v>
      </c>
      <c r="B7221" s="2">
        <v>0.63</v>
      </c>
      <c r="C7221" s="2">
        <v>1.34</v>
      </c>
      <c r="D7221">
        <f t="shared" si="116"/>
        <v>2020</v>
      </c>
    </row>
    <row r="7222" spans="1:4" x14ac:dyDescent="0.35">
      <c r="A7222" s="3">
        <v>44078</v>
      </c>
      <c r="B7222" s="2">
        <v>0.72</v>
      </c>
      <c r="C7222" s="2">
        <v>1.46</v>
      </c>
      <c r="D7222">
        <f t="shared" si="116"/>
        <v>2020</v>
      </c>
    </row>
    <row r="7223" spans="1:4" x14ac:dyDescent="0.35">
      <c r="A7223" s="3">
        <v>44081</v>
      </c>
      <c r="B7223" s="2" t="s">
        <v>9</v>
      </c>
      <c r="C7223" s="2" t="s">
        <v>9</v>
      </c>
      <c r="D7223">
        <f t="shared" si="116"/>
        <v>2020</v>
      </c>
    </row>
    <row r="7224" spans="1:4" x14ac:dyDescent="0.35">
      <c r="A7224" s="3">
        <v>44082</v>
      </c>
      <c r="B7224" s="2">
        <v>0.69</v>
      </c>
      <c r="C7224" s="2">
        <v>1.43</v>
      </c>
      <c r="D7224">
        <f t="shared" si="116"/>
        <v>2020</v>
      </c>
    </row>
    <row r="7225" spans="1:4" x14ac:dyDescent="0.35">
      <c r="A7225" s="3">
        <v>44083</v>
      </c>
      <c r="B7225" s="2">
        <v>0.71</v>
      </c>
      <c r="C7225" s="2">
        <v>1.45</v>
      </c>
      <c r="D7225">
        <f t="shared" si="116"/>
        <v>2020</v>
      </c>
    </row>
    <row r="7226" spans="1:4" x14ac:dyDescent="0.35">
      <c r="A7226" s="3">
        <v>44084</v>
      </c>
      <c r="B7226" s="2">
        <v>0.68</v>
      </c>
      <c r="C7226" s="2">
        <v>1.43</v>
      </c>
      <c r="D7226">
        <f t="shared" si="116"/>
        <v>2020</v>
      </c>
    </row>
    <row r="7227" spans="1:4" x14ac:dyDescent="0.35">
      <c r="A7227" s="3">
        <v>44085</v>
      </c>
      <c r="B7227" s="2">
        <v>0.67</v>
      </c>
      <c r="C7227" s="2">
        <v>1.42</v>
      </c>
      <c r="D7227">
        <f t="shared" si="116"/>
        <v>2020</v>
      </c>
    </row>
    <row r="7228" spans="1:4" x14ac:dyDescent="0.35">
      <c r="A7228" s="3">
        <v>44088</v>
      </c>
      <c r="B7228" s="2">
        <v>0.68</v>
      </c>
      <c r="C7228" s="2">
        <v>1.42</v>
      </c>
      <c r="D7228">
        <f t="shared" si="116"/>
        <v>2020</v>
      </c>
    </row>
    <row r="7229" spans="1:4" x14ac:dyDescent="0.35">
      <c r="A7229" s="3">
        <v>44089</v>
      </c>
      <c r="B7229" s="2">
        <v>0.68</v>
      </c>
      <c r="C7229" s="2">
        <v>1.43</v>
      </c>
      <c r="D7229">
        <f t="shared" si="116"/>
        <v>2020</v>
      </c>
    </row>
    <row r="7230" spans="1:4" x14ac:dyDescent="0.35">
      <c r="A7230" s="3">
        <v>44090</v>
      </c>
      <c r="B7230" s="2">
        <v>0.69</v>
      </c>
      <c r="C7230" s="2">
        <v>1.45</v>
      </c>
      <c r="D7230">
        <f t="shared" si="116"/>
        <v>2020</v>
      </c>
    </row>
    <row r="7231" spans="1:4" x14ac:dyDescent="0.35">
      <c r="A7231" s="3">
        <v>44091</v>
      </c>
      <c r="B7231" s="2">
        <v>0.69</v>
      </c>
      <c r="C7231" s="2">
        <v>1.43</v>
      </c>
      <c r="D7231">
        <f t="shared" si="116"/>
        <v>2020</v>
      </c>
    </row>
    <row r="7232" spans="1:4" x14ac:dyDescent="0.35">
      <c r="A7232" s="3">
        <v>44092</v>
      </c>
      <c r="B7232" s="2">
        <v>0.7</v>
      </c>
      <c r="C7232" s="2">
        <v>1.45</v>
      </c>
      <c r="D7232">
        <f t="shared" si="116"/>
        <v>2020</v>
      </c>
    </row>
    <row r="7233" spans="1:4" x14ac:dyDescent="0.35">
      <c r="A7233" s="3">
        <v>44095</v>
      </c>
      <c r="B7233" s="2">
        <v>0.68</v>
      </c>
      <c r="C7233" s="2">
        <v>1.43</v>
      </c>
      <c r="D7233">
        <f t="shared" si="116"/>
        <v>2020</v>
      </c>
    </row>
    <row r="7234" spans="1:4" x14ac:dyDescent="0.35">
      <c r="A7234" s="3">
        <v>44096</v>
      </c>
      <c r="B7234" s="2">
        <v>0.68</v>
      </c>
      <c r="C7234" s="2">
        <v>1.42</v>
      </c>
      <c r="D7234">
        <f t="shared" si="116"/>
        <v>2020</v>
      </c>
    </row>
    <row r="7235" spans="1:4" x14ac:dyDescent="0.35">
      <c r="A7235" s="3">
        <v>44097</v>
      </c>
      <c r="B7235" s="2">
        <v>0.68</v>
      </c>
      <c r="C7235" s="2">
        <v>1.42</v>
      </c>
      <c r="D7235">
        <f t="shared" si="116"/>
        <v>2020</v>
      </c>
    </row>
    <row r="7236" spans="1:4" x14ac:dyDescent="0.35">
      <c r="A7236" s="3">
        <v>44098</v>
      </c>
      <c r="B7236" s="2">
        <v>0.67</v>
      </c>
      <c r="C7236" s="2">
        <v>1.4</v>
      </c>
      <c r="D7236">
        <f t="shared" ref="D7236:D7299" si="117">YEAR(A7236)</f>
        <v>2020</v>
      </c>
    </row>
    <row r="7237" spans="1:4" x14ac:dyDescent="0.35">
      <c r="A7237" s="3">
        <v>44099</v>
      </c>
      <c r="B7237" s="2">
        <v>0.66</v>
      </c>
      <c r="C7237" s="2">
        <v>1.4</v>
      </c>
      <c r="D7237">
        <f t="shared" si="117"/>
        <v>2020</v>
      </c>
    </row>
    <row r="7238" spans="1:4" x14ac:dyDescent="0.35">
      <c r="A7238" s="3">
        <v>44102</v>
      </c>
      <c r="B7238" s="2">
        <v>0.67</v>
      </c>
      <c r="C7238" s="2">
        <v>1.42</v>
      </c>
      <c r="D7238">
        <f t="shared" si="117"/>
        <v>2020</v>
      </c>
    </row>
    <row r="7239" spans="1:4" x14ac:dyDescent="0.35">
      <c r="A7239" s="3">
        <v>44103</v>
      </c>
      <c r="B7239" s="2">
        <v>0.66</v>
      </c>
      <c r="C7239" s="2">
        <v>1.41</v>
      </c>
      <c r="D7239">
        <f t="shared" si="117"/>
        <v>2020</v>
      </c>
    </row>
    <row r="7240" spans="1:4" x14ac:dyDescent="0.35">
      <c r="A7240" s="3">
        <v>44104</v>
      </c>
      <c r="B7240" s="2">
        <v>0.69</v>
      </c>
      <c r="C7240" s="2">
        <v>1.46</v>
      </c>
      <c r="D7240">
        <f t="shared" si="117"/>
        <v>2020</v>
      </c>
    </row>
    <row r="7241" spans="1:4" x14ac:dyDescent="0.35">
      <c r="A7241" s="3">
        <v>44105</v>
      </c>
      <c r="B7241" s="2">
        <v>0.68</v>
      </c>
      <c r="C7241" s="2">
        <v>1.45</v>
      </c>
      <c r="D7241">
        <f t="shared" si="117"/>
        <v>2020</v>
      </c>
    </row>
    <row r="7242" spans="1:4" x14ac:dyDescent="0.35">
      <c r="A7242" s="3">
        <v>44106</v>
      </c>
      <c r="B7242" s="2">
        <v>0.7</v>
      </c>
      <c r="C7242" s="2">
        <v>1.48</v>
      </c>
      <c r="D7242">
        <f t="shared" si="117"/>
        <v>2020</v>
      </c>
    </row>
    <row r="7243" spans="1:4" x14ac:dyDescent="0.35">
      <c r="A7243" s="3">
        <v>44109</v>
      </c>
      <c r="B7243" s="2">
        <v>0.78</v>
      </c>
      <c r="C7243" s="2">
        <v>1.57</v>
      </c>
      <c r="D7243">
        <f t="shared" si="117"/>
        <v>2020</v>
      </c>
    </row>
    <row r="7244" spans="1:4" x14ac:dyDescent="0.35">
      <c r="A7244" s="3">
        <v>44110</v>
      </c>
      <c r="B7244" s="2">
        <v>0.76</v>
      </c>
      <c r="C7244" s="2">
        <v>1.56</v>
      </c>
      <c r="D7244">
        <f t="shared" si="117"/>
        <v>2020</v>
      </c>
    </row>
    <row r="7245" spans="1:4" x14ac:dyDescent="0.35">
      <c r="A7245" s="3">
        <v>44111</v>
      </c>
      <c r="B7245" s="2">
        <v>0.81</v>
      </c>
      <c r="C7245" s="2">
        <v>1.6</v>
      </c>
      <c r="D7245">
        <f t="shared" si="117"/>
        <v>2020</v>
      </c>
    </row>
    <row r="7246" spans="1:4" x14ac:dyDescent="0.35">
      <c r="A7246" s="3">
        <v>44112</v>
      </c>
      <c r="B7246" s="2">
        <v>0.78</v>
      </c>
      <c r="C7246" s="2">
        <v>1.57</v>
      </c>
      <c r="D7246">
        <f t="shared" si="117"/>
        <v>2020</v>
      </c>
    </row>
    <row r="7247" spans="1:4" x14ac:dyDescent="0.35">
      <c r="A7247" s="3">
        <v>44113</v>
      </c>
      <c r="B7247" s="2">
        <v>0.79</v>
      </c>
      <c r="C7247" s="2">
        <v>1.58</v>
      </c>
      <c r="D7247">
        <f t="shared" si="117"/>
        <v>2020</v>
      </c>
    </row>
    <row r="7248" spans="1:4" x14ac:dyDescent="0.35">
      <c r="A7248" s="3">
        <v>44116</v>
      </c>
      <c r="B7248" s="2" t="s">
        <v>9</v>
      </c>
      <c r="C7248" s="2" t="s">
        <v>9</v>
      </c>
      <c r="D7248">
        <f t="shared" si="117"/>
        <v>2020</v>
      </c>
    </row>
    <row r="7249" spans="1:4" x14ac:dyDescent="0.35">
      <c r="A7249" s="3">
        <v>44117</v>
      </c>
      <c r="B7249" s="2">
        <v>0.74</v>
      </c>
      <c r="C7249" s="2">
        <v>1.52</v>
      </c>
      <c r="D7249">
        <f t="shared" si="117"/>
        <v>2020</v>
      </c>
    </row>
    <row r="7250" spans="1:4" x14ac:dyDescent="0.35">
      <c r="A7250" s="3">
        <v>44118</v>
      </c>
      <c r="B7250" s="2">
        <v>0.73</v>
      </c>
      <c r="C7250" s="2">
        <v>1.5</v>
      </c>
      <c r="D7250">
        <f t="shared" si="117"/>
        <v>2020</v>
      </c>
    </row>
    <row r="7251" spans="1:4" x14ac:dyDescent="0.35">
      <c r="A7251" s="3">
        <v>44119</v>
      </c>
      <c r="B7251" s="2">
        <v>0.74</v>
      </c>
      <c r="C7251" s="2">
        <v>1.52</v>
      </c>
      <c r="D7251">
        <f t="shared" si="117"/>
        <v>2020</v>
      </c>
    </row>
    <row r="7252" spans="1:4" x14ac:dyDescent="0.35">
      <c r="A7252" s="3">
        <v>44120</v>
      </c>
      <c r="B7252" s="2">
        <v>0.76</v>
      </c>
      <c r="C7252" s="2">
        <v>1.52</v>
      </c>
      <c r="D7252">
        <f t="shared" si="117"/>
        <v>2020</v>
      </c>
    </row>
    <row r="7253" spans="1:4" x14ac:dyDescent="0.35">
      <c r="A7253" s="3">
        <v>44123</v>
      </c>
      <c r="B7253" s="2">
        <v>0.78</v>
      </c>
      <c r="C7253" s="2">
        <v>1.55</v>
      </c>
      <c r="D7253">
        <f t="shared" si="117"/>
        <v>2020</v>
      </c>
    </row>
    <row r="7254" spans="1:4" x14ac:dyDescent="0.35">
      <c r="A7254" s="3">
        <v>44124</v>
      </c>
      <c r="B7254" s="2">
        <v>0.81</v>
      </c>
      <c r="C7254" s="2">
        <v>1.6</v>
      </c>
      <c r="D7254">
        <f t="shared" si="117"/>
        <v>2020</v>
      </c>
    </row>
    <row r="7255" spans="1:4" x14ac:dyDescent="0.35">
      <c r="A7255" s="3">
        <v>44125</v>
      </c>
      <c r="B7255" s="2">
        <v>0.83</v>
      </c>
      <c r="C7255" s="2">
        <v>1.62</v>
      </c>
      <c r="D7255">
        <f t="shared" si="117"/>
        <v>2020</v>
      </c>
    </row>
    <row r="7256" spans="1:4" x14ac:dyDescent="0.35">
      <c r="A7256" s="3">
        <v>44126</v>
      </c>
      <c r="B7256" s="2">
        <v>0.87</v>
      </c>
      <c r="C7256" s="2">
        <v>1.67</v>
      </c>
      <c r="D7256">
        <f t="shared" si="117"/>
        <v>2020</v>
      </c>
    </row>
    <row r="7257" spans="1:4" x14ac:dyDescent="0.35">
      <c r="A7257" s="3">
        <v>44127</v>
      </c>
      <c r="B7257" s="2">
        <v>0.85</v>
      </c>
      <c r="C7257" s="2">
        <v>1.64</v>
      </c>
      <c r="D7257">
        <f t="shared" si="117"/>
        <v>2020</v>
      </c>
    </row>
    <row r="7258" spans="1:4" x14ac:dyDescent="0.35">
      <c r="A7258" s="3">
        <v>44130</v>
      </c>
      <c r="B7258" s="2">
        <v>0.81</v>
      </c>
      <c r="C7258" s="2">
        <v>1.59</v>
      </c>
      <c r="D7258">
        <f t="shared" si="117"/>
        <v>2020</v>
      </c>
    </row>
    <row r="7259" spans="1:4" x14ac:dyDescent="0.35">
      <c r="A7259" s="3">
        <v>44131</v>
      </c>
      <c r="B7259" s="2">
        <v>0.79</v>
      </c>
      <c r="C7259" s="2">
        <v>1.57</v>
      </c>
      <c r="D7259">
        <f t="shared" si="117"/>
        <v>2020</v>
      </c>
    </row>
    <row r="7260" spans="1:4" x14ac:dyDescent="0.35">
      <c r="A7260" s="3">
        <v>44132</v>
      </c>
      <c r="B7260" s="2">
        <v>0.79</v>
      </c>
      <c r="C7260" s="2">
        <v>1.56</v>
      </c>
      <c r="D7260">
        <f t="shared" si="117"/>
        <v>2020</v>
      </c>
    </row>
    <row r="7261" spans="1:4" x14ac:dyDescent="0.35">
      <c r="A7261" s="3">
        <v>44133</v>
      </c>
      <c r="B7261" s="2">
        <v>0.85</v>
      </c>
      <c r="C7261" s="2">
        <v>1.62</v>
      </c>
      <c r="D7261">
        <f t="shared" si="117"/>
        <v>2020</v>
      </c>
    </row>
    <row r="7262" spans="1:4" x14ac:dyDescent="0.35">
      <c r="A7262" s="3">
        <v>44134</v>
      </c>
      <c r="B7262" s="2">
        <v>0.88</v>
      </c>
      <c r="C7262" s="2">
        <v>1.65</v>
      </c>
      <c r="D7262">
        <f t="shared" si="117"/>
        <v>2020</v>
      </c>
    </row>
    <row r="7263" spans="1:4" x14ac:dyDescent="0.35">
      <c r="A7263" s="3">
        <v>44137</v>
      </c>
      <c r="B7263" s="2">
        <v>0.87</v>
      </c>
      <c r="C7263" s="2">
        <v>1.63</v>
      </c>
      <c r="D7263">
        <f t="shared" si="117"/>
        <v>2020</v>
      </c>
    </row>
    <row r="7264" spans="1:4" x14ac:dyDescent="0.35">
      <c r="A7264" s="3">
        <v>44138</v>
      </c>
      <c r="B7264" s="2">
        <v>0.9</v>
      </c>
      <c r="C7264" s="2">
        <v>1.66</v>
      </c>
      <c r="D7264">
        <f t="shared" si="117"/>
        <v>2020</v>
      </c>
    </row>
    <row r="7265" spans="1:4" x14ac:dyDescent="0.35">
      <c r="A7265" s="3">
        <v>44139</v>
      </c>
      <c r="B7265" s="2">
        <v>0.78</v>
      </c>
      <c r="C7265" s="2">
        <v>1.55</v>
      </c>
      <c r="D7265">
        <f t="shared" si="117"/>
        <v>2020</v>
      </c>
    </row>
    <row r="7266" spans="1:4" x14ac:dyDescent="0.35">
      <c r="A7266" s="3">
        <v>44140</v>
      </c>
      <c r="B7266" s="2">
        <v>0.79</v>
      </c>
      <c r="C7266" s="2">
        <v>1.54</v>
      </c>
      <c r="D7266">
        <f t="shared" si="117"/>
        <v>2020</v>
      </c>
    </row>
    <row r="7267" spans="1:4" x14ac:dyDescent="0.35">
      <c r="A7267" s="3">
        <v>44141</v>
      </c>
      <c r="B7267" s="2">
        <v>0.83</v>
      </c>
      <c r="C7267" s="2">
        <v>1.6</v>
      </c>
      <c r="D7267">
        <f t="shared" si="117"/>
        <v>2020</v>
      </c>
    </row>
    <row r="7268" spans="1:4" x14ac:dyDescent="0.35">
      <c r="A7268" s="3">
        <v>44144</v>
      </c>
      <c r="B7268" s="2">
        <v>0.96</v>
      </c>
      <c r="C7268" s="2">
        <v>1.73</v>
      </c>
      <c r="D7268">
        <f t="shared" si="117"/>
        <v>2020</v>
      </c>
    </row>
    <row r="7269" spans="1:4" x14ac:dyDescent="0.35">
      <c r="A7269" s="3">
        <v>44145</v>
      </c>
      <c r="B7269" s="2">
        <v>0.98</v>
      </c>
      <c r="C7269" s="2">
        <v>1.75</v>
      </c>
      <c r="D7269">
        <f t="shared" si="117"/>
        <v>2020</v>
      </c>
    </row>
    <row r="7270" spans="1:4" x14ac:dyDescent="0.35">
      <c r="A7270" s="3">
        <v>44146</v>
      </c>
      <c r="B7270" s="2" t="s">
        <v>9</v>
      </c>
      <c r="C7270" s="2" t="s">
        <v>9</v>
      </c>
      <c r="D7270">
        <f t="shared" si="117"/>
        <v>2020</v>
      </c>
    </row>
    <row r="7271" spans="1:4" x14ac:dyDescent="0.35">
      <c r="A7271" s="3">
        <v>44147</v>
      </c>
      <c r="B7271" s="2">
        <v>0.88</v>
      </c>
      <c r="C7271" s="2">
        <v>1.64</v>
      </c>
      <c r="D7271">
        <f t="shared" si="117"/>
        <v>2020</v>
      </c>
    </row>
    <row r="7272" spans="1:4" x14ac:dyDescent="0.35">
      <c r="A7272" s="3">
        <v>44148</v>
      </c>
      <c r="B7272" s="2">
        <v>0.89</v>
      </c>
      <c r="C7272" s="2">
        <v>1.65</v>
      </c>
      <c r="D7272">
        <f t="shared" si="117"/>
        <v>2020</v>
      </c>
    </row>
    <row r="7273" spans="1:4" x14ac:dyDescent="0.35">
      <c r="A7273" s="3">
        <v>44151</v>
      </c>
      <c r="B7273" s="2">
        <v>0.91</v>
      </c>
      <c r="C7273" s="2">
        <v>1.66</v>
      </c>
      <c r="D7273">
        <f t="shared" si="117"/>
        <v>2020</v>
      </c>
    </row>
    <row r="7274" spans="1:4" x14ac:dyDescent="0.35">
      <c r="A7274" s="3">
        <v>44152</v>
      </c>
      <c r="B7274" s="2">
        <v>0.87</v>
      </c>
      <c r="C7274" s="2">
        <v>1.62</v>
      </c>
      <c r="D7274">
        <f t="shared" si="117"/>
        <v>2020</v>
      </c>
    </row>
    <row r="7275" spans="1:4" x14ac:dyDescent="0.35">
      <c r="A7275" s="3">
        <v>44153</v>
      </c>
      <c r="B7275" s="2">
        <v>0.88</v>
      </c>
      <c r="C7275" s="2">
        <v>1.62</v>
      </c>
      <c r="D7275">
        <f t="shared" si="117"/>
        <v>2020</v>
      </c>
    </row>
    <row r="7276" spans="1:4" x14ac:dyDescent="0.35">
      <c r="A7276" s="3">
        <v>44154</v>
      </c>
      <c r="B7276" s="2">
        <v>0.86</v>
      </c>
      <c r="C7276" s="2">
        <v>1.58</v>
      </c>
      <c r="D7276">
        <f t="shared" si="117"/>
        <v>2020</v>
      </c>
    </row>
    <row r="7277" spans="1:4" x14ac:dyDescent="0.35">
      <c r="A7277" s="3">
        <v>44155</v>
      </c>
      <c r="B7277" s="2">
        <v>0.83</v>
      </c>
      <c r="C7277" s="2">
        <v>1.53</v>
      </c>
      <c r="D7277">
        <f t="shared" si="117"/>
        <v>2020</v>
      </c>
    </row>
    <row r="7278" spans="1:4" x14ac:dyDescent="0.35">
      <c r="A7278" s="3">
        <v>44158</v>
      </c>
      <c r="B7278" s="2">
        <v>0.86</v>
      </c>
      <c r="C7278" s="2">
        <v>1.56</v>
      </c>
      <c r="D7278">
        <f t="shared" si="117"/>
        <v>2020</v>
      </c>
    </row>
    <row r="7279" spans="1:4" x14ac:dyDescent="0.35">
      <c r="A7279" s="3">
        <v>44159</v>
      </c>
      <c r="B7279" s="2">
        <v>0.88</v>
      </c>
      <c r="C7279" s="2">
        <v>1.6</v>
      </c>
      <c r="D7279">
        <f t="shared" si="117"/>
        <v>2020</v>
      </c>
    </row>
    <row r="7280" spans="1:4" x14ac:dyDescent="0.35">
      <c r="A7280" s="3">
        <v>44160</v>
      </c>
      <c r="B7280" s="2">
        <v>0.88</v>
      </c>
      <c r="C7280" s="2">
        <v>1.62</v>
      </c>
      <c r="D7280">
        <f t="shared" si="117"/>
        <v>2020</v>
      </c>
    </row>
    <row r="7281" spans="1:4" x14ac:dyDescent="0.35">
      <c r="A7281" s="3">
        <v>44161</v>
      </c>
      <c r="B7281" s="2" t="s">
        <v>9</v>
      </c>
      <c r="C7281" s="2" t="s">
        <v>9</v>
      </c>
      <c r="D7281">
        <f t="shared" si="117"/>
        <v>2020</v>
      </c>
    </row>
    <row r="7282" spans="1:4" x14ac:dyDescent="0.35">
      <c r="A7282" s="3">
        <v>44162</v>
      </c>
      <c r="B7282" s="2">
        <v>0.84</v>
      </c>
      <c r="C7282" s="2">
        <v>1.57</v>
      </c>
      <c r="D7282">
        <f t="shared" si="117"/>
        <v>2020</v>
      </c>
    </row>
    <row r="7283" spans="1:4" x14ac:dyDescent="0.35">
      <c r="A7283" s="3">
        <v>44165</v>
      </c>
      <c r="B7283" s="2">
        <v>0.84</v>
      </c>
      <c r="C7283" s="2">
        <v>1.58</v>
      </c>
      <c r="D7283">
        <f t="shared" si="117"/>
        <v>2020</v>
      </c>
    </row>
    <row r="7284" spans="1:4" x14ac:dyDescent="0.35">
      <c r="A7284" s="3">
        <v>44166</v>
      </c>
      <c r="B7284" s="2">
        <v>0.92</v>
      </c>
      <c r="C7284" s="2">
        <v>1.66</v>
      </c>
      <c r="D7284">
        <f t="shared" si="117"/>
        <v>2020</v>
      </c>
    </row>
    <row r="7285" spans="1:4" x14ac:dyDescent="0.35">
      <c r="A7285" s="3">
        <v>44167</v>
      </c>
      <c r="B7285" s="2">
        <v>0.95</v>
      </c>
      <c r="C7285" s="2">
        <v>1.7</v>
      </c>
      <c r="D7285">
        <f t="shared" si="117"/>
        <v>2020</v>
      </c>
    </row>
    <row r="7286" spans="1:4" x14ac:dyDescent="0.35">
      <c r="A7286" s="3">
        <v>44168</v>
      </c>
      <c r="B7286" s="2">
        <v>0.92</v>
      </c>
      <c r="C7286" s="2">
        <v>1.67</v>
      </c>
      <c r="D7286">
        <f t="shared" si="117"/>
        <v>2020</v>
      </c>
    </row>
    <row r="7287" spans="1:4" x14ac:dyDescent="0.35">
      <c r="A7287" s="3">
        <v>44169</v>
      </c>
      <c r="B7287" s="2">
        <v>0.97</v>
      </c>
      <c r="C7287" s="2">
        <v>1.73</v>
      </c>
      <c r="D7287">
        <f t="shared" si="117"/>
        <v>2020</v>
      </c>
    </row>
    <row r="7288" spans="1:4" x14ac:dyDescent="0.35">
      <c r="A7288" s="3">
        <v>44172</v>
      </c>
      <c r="B7288" s="2">
        <v>0.94</v>
      </c>
      <c r="C7288" s="2">
        <v>1.69</v>
      </c>
      <c r="D7288">
        <f t="shared" si="117"/>
        <v>2020</v>
      </c>
    </row>
    <row r="7289" spans="1:4" x14ac:dyDescent="0.35">
      <c r="A7289" s="3">
        <v>44173</v>
      </c>
      <c r="B7289" s="2">
        <v>0.92</v>
      </c>
      <c r="C7289" s="2">
        <v>1.67</v>
      </c>
      <c r="D7289">
        <f t="shared" si="117"/>
        <v>2020</v>
      </c>
    </row>
    <row r="7290" spans="1:4" x14ac:dyDescent="0.35">
      <c r="A7290" s="3">
        <v>44174</v>
      </c>
      <c r="B7290" s="2">
        <v>0.95</v>
      </c>
      <c r="C7290" s="2">
        <v>1.69</v>
      </c>
      <c r="D7290">
        <f t="shared" si="117"/>
        <v>2020</v>
      </c>
    </row>
    <row r="7291" spans="1:4" x14ac:dyDescent="0.35">
      <c r="A7291" s="3">
        <v>44175</v>
      </c>
      <c r="B7291" s="2">
        <v>0.92</v>
      </c>
      <c r="C7291" s="2">
        <v>1.65</v>
      </c>
      <c r="D7291">
        <f t="shared" si="117"/>
        <v>2020</v>
      </c>
    </row>
    <row r="7292" spans="1:4" x14ac:dyDescent="0.35">
      <c r="A7292" s="3">
        <v>44176</v>
      </c>
      <c r="B7292" s="2">
        <v>0.9</v>
      </c>
      <c r="C7292" s="2">
        <v>1.63</v>
      </c>
      <c r="D7292">
        <f t="shared" si="117"/>
        <v>2020</v>
      </c>
    </row>
    <row r="7293" spans="1:4" x14ac:dyDescent="0.35">
      <c r="A7293" s="3">
        <v>44179</v>
      </c>
      <c r="B7293" s="2">
        <v>0.9</v>
      </c>
      <c r="C7293" s="2">
        <v>1.63</v>
      </c>
      <c r="D7293">
        <f t="shared" si="117"/>
        <v>2020</v>
      </c>
    </row>
    <row r="7294" spans="1:4" x14ac:dyDescent="0.35">
      <c r="A7294" s="3">
        <v>44180</v>
      </c>
      <c r="B7294" s="2">
        <v>0.92</v>
      </c>
      <c r="C7294" s="2">
        <v>1.65</v>
      </c>
      <c r="D7294">
        <f t="shared" si="117"/>
        <v>2020</v>
      </c>
    </row>
    <row r="7295" spans="1:4" x14ac:dyDescent="0.35">
      <c r="A7295" s="3">
        <v>44181</v>
      </c>
      <c r="B7295" s="2">
        <v>0.92</v>
      </c>
      <c r="C7295" s="2">
        <v>1.66</v>
      </c>
      <c r="D7295">
        <f t="shared" si="117"/>
        <v>2020</v>
      </c>
    </row>
    <row r="7296" spans="1:4" x14ac:dyDescent="0.35">
      <c r="A7296" s="3">
        <v>44182</v>
      </c>
      <c r="B7296" s="2">
        <v>0.94</v>
      </c>
      <c r="C7296" s="2">
        <v>1.68</v>
      </c>
      <c r="D7296">
        <f t="shared" si="117"/>
        <v>2020</v>
      </c>
    </row>
    <row r="7297" spans="1:4" x14ac:dyDescent="0.35">
      <c r="A7297" s="3">
        <v>44183</v>
      </c>
      <c r="B7297" s="2">
        <v>0.95</v>
      </c>
      <c r="C7297" s="2">
        <v>1.7</v>
      </c>
      <c r="D7297">
        <f t="shared" si="117"/>
        <v>2020</v>
      </c>
    </row>
    <row r="7298" spans="1:4" x14ac:dyDescent="0.35">
      <c r="A7298" s="3">
        <v>44186</v>
      </c>
      <c r="B7298" s="2">
        <v>0.95</v>
      </c>
      <c r="C7298" s="2">
        <v>1.68</v>
      </c>
      <c r="D7298">
        <f t="shared" si="117"/>
        <v>2020</v>
      </c>
    </row>
    <row r="7299" spans="1:4" x14ac:dyDescent="0.35">
      <c r="A7299" s="3">
        <v>44187</v>
      </c>
      <c r="B7299" s="2">
        <v>0.93</v>
      </c>
      <c r="C7299" s="2">
        <v>1.65</v>
      </c>
      <c r="D7299">
        <f t="shared" si="117"/>
        <v>2020</v>
      </c>
    </row>
    <row r="7300" spans="1:4" x14ac:dyDescent="0.35">
      <c r="A7300" s="3">
        <v>44188</v>
      </c>
      <c r="B7300" s="2">
        <v>0.96</v>
      </c>
      <c r="C7300" s="2">
        <v>1.7</v>
      </c>
      <c r="D7300">
        <f t="shared" ref="D7300:D7363" si="118">YEAR(A7300)</f>
        <v>2020</v>
      </c>
    </row>
    <row r="7301" spans="1:4" x14ac:dyDescent="0.35">
      <c r="A7301" s="3">
        <v>44189</v>
      </c>
      <c r="B7301" s="2">
        <v>0.94</v>
      </c>
      <c r="C7301" s="2">
        <v>1.66</v>
      </c>
      <c r="D7301">
        <f t="shared" si="118"/>
        <v>2020</v>
      </c>
    </row>
    <row r="7302" spans="1:4" x14ac:dyDescent="0.35">
      <c r="A7302" s="3">
        <v>44190</v>
      </c>
      <c r="B7302" s="2" t="s">
        <v>9</v>
      </c>
      <c r="C7302" s="2" t="s">
        <v>9</v>
      </c>
      <c r="D7302">
        <f t="shared" si="118"/>
        <v>2020</v>
      </c>
    </row>
    <row r="7303" spans="1:4" x14ac:dyDescent="0.35">
      <c r="A7303" s="3">
        <v>44193</v>
      </c>
      <c r="B7303" s="2">
        <v>0.94</v>
      </c>
      <c r="C7303" s="2">
        <v>1.67</v>
      </c>
      <c r="D7303">
        <f t="shared" si="118"/>
        <v>2020</v>
      </c>
    </row>
    <row r="7304" spans="1:4" x14ac:dyDescent="0.35">
      <c r="A7304" s="3">
        <v>44194</v>
      </c>
      <c r="B7304" s="2">
        <v>0.94</v>
      </c>
      <c r="C7304" s="2">
        <v>1.67</v>
      </c>
      <c r="D7304">
        <f t="shared" si="118"/>
        <v>2020</v>
      </c>
    </row>
    <row r="7305" spans="1:4" x14ac:dyDescent="0.35">
      <c r="A7305" s="3">
        <v>44195</v>
      </c>
      <c r="B7305" s="2">
        <v>0.93</v>
      </c>
      <c r="C7305" s="2">
        <v>1.66</v>
      </c>
      <c r="D7305">
        <f t="shared" si="118"/>
        <v>2020</v>
      </c>
    </row>
    <row r="7306" spans="1:4" x14ac:dyDescent="0.35">
      <c r="A7306" s="3">
        <v>44196</v>
      </c>
      <c r="B7306" s="2">
        <v>0.93</v>
      </c>
      <c r="C7306" s="2">
        <v>1.65</v>
      </c>
      <c r="D7306">
        <f t="shared" si="118"/>
        <v>2020</v>
      </c>
    </row>
    <row r="7307" spans="1:4" x14ac:dyDescent="0.35">
      <c r="A7307" s="3">
        <v>44197</v>
      </c>
      <c r="B7307" s="2" t="s">
        <v>9</v>
      </c>
      <c r="C7307" s="2" t="s">
        <v>9</v>
      </c>
      <c r="D7307">
        <f t="shared" si="118"/>
        <v>2021</v>
      </c>
    </row>
    <row r="7308" spans="1:4" x14ac:dyDescent="0.35">
      <c r="A7308" s="3">
        <v>44200</v>
      </c>
      <c r="B7308" s="2">
        <v>0.93</v>
      </c>
      <c r="C7308" s="2">
        <v>1.66</v>
      </c>
      <c r="D7308">
        <f t="shared" si="118"/>
        <v>2021</v>
      </c>
    </row>
    <row r="7309" spans="1:4" x14ac:dyDescent="0.35">
      <c r="A7309" s="3">
        <v>44201</v>
      </c>
      <c r="B7309" s="2">
        <v>0.96</v>
      </c>
      <c r="C7309" s="2">
        <v>1.7</v>
      </c>
      <c r="D7309">
        <f t="shared" si="118"/>
        <v>2021</v>
      </c>
    </row>
    <row r="7310" spans="1:4" x14ac:dyDescent="0.35">
      <c r="A7310" s="3">
        <v>44202</v>
      </c>
      <c r="B7310" s="2">
        <v>1.04</v>
      </c>
      <c r="C7310" s="2">
        <v>1.81</v>
      </c>
      <c r="D7310">
        <f t="shared" si="118"/>
        <v>2021</v>
      </c>
    </row>
    <row r="7311" spans="1:4" x14ac:dyDescent="0.35">
      <c r="A7311" s="3">
        <v>44203</v>
      </c>
      <c r="B7311" s="2">
        <v>1.08</v>
      </c>
      <c r="C7311" s="2">
        <v>1.85</v>
      </c>
      <c r="D7311">
        <f t="shared" si="118"/>
        <v>2021</v>
      </c>
    </row>
    <row r="7312" spans="1:4" x14ac:dyDescent="0.35">
      <c r="A7312" s="3">
        <v>44204</v>
      </c>
      <c r="B7312" s="2">
        <v>1.1299999999999999</v>
      </c>
      <c r="C7312" s="2">
        <v>1.87</v>
      </c>
      <c r="D7312">
        <f t="shared" si="118"/>
        <v>2021</v>
      </c>
    </row>
    <row r="7313" spans="1:4" x14ac:dyDescent="0.35">
      <c r="A7313" s="3">
        <v>44207</v>
      </c>
      <c r="B7313" s="2">
        <v>1.1499999999999999</v>
      </c>
      <c r="C7313" s="2">
        <v>1.88</v>
      </c>
      <c r="D7313">
        <f t="shared" si="118"/>
        <v>2021</v>
      </c>
    </row>
    <row r="7314" spans="1:4" x14ac:dyDescent="0.35">
      <c r="A7314" s="3">
        <v>44208</v>
      </c>
      <c r="B7314" s="2">
        <v>1.1499999999999999</v>
      </c>
      <c r="C7314" s="2">
        <v>1.88</v>
      </c>
      <c r="D7314">
        <f t="shared" si="118"/>
        <v>2021</v>
      </c>
    </row>
    <row r="7315" spans="1:4" x14ac:dyDescent="0.35">
      <c r="A7315" s="3">
        <v>44209</v>
      </c>
      <c r="B7315" s="2">
        <v>1.1000000000000001</v>
      </c>
      <c r="C7315" s="2">
        <v>1.82</v>
      </c>
      <c r="D7315">
        <f t="shared" si="118"/>
        <v>2021</v>
      </c>
    </row>
    <row r="7316" spans="1:4" x14ac:dyDescent="0.35">
      <c r="A7316" s="3">
        <v>44210</v>
      </c>
      <c r="B7316" s="2">
        <v>1.1499999999999999</v>
      </c>
      <c r="C7316" s="2">
        <v>1.88</v>
      </c>
      <c r="D7316">
        <f t="shared" si="118"/>
        <v>2021</v>
      </c>
    </row>
    <row r="7317" spans="1:4" x14ac:dyDescent="0.35">
      <c r="A7317" s="3">
        <v>44211</v>
      </c>
      <c r="B7317" s="2">
        <v>1.1100000000000001</v>
      </c>
      <c r="C7317" s="2">
        <v>1.85</v>
      </c>
      <c r="D7317">
        <f t="shared" si="118"/>
        <v>2021</v>
      </c>
    </row>
    <row r="7318" spans="1:4" x14ac:dyDescent="0.35">
      <c r="A7318" s="3">
        <v>44214</v>
      </c>
      <c r="B7318" s="2" t="s">
        <v>9</v>
      </c>
      <c r="C7318" s="2" t="s">
        <v>9</v>
      </c>
      <c r="D7318">
        <f t="shared" si="118"/>
        <v>2021</v>
      </c>
    </row>
    <row r="7319" spans="1:4" x14ac:dyDescent="0.35">
      <c r="A7319" s="3">
        <v>44215</v>
      </c>
      <c r="B7319" s="2">
        <v>1.1000000000000001</v>
      </c>
      <c r="C7319" s="2">
        <v>1.84</v>
      </c>
      <c r="D7319">
        <f t="shared" si="118"/>
        <v>2021</v>
      </c>
    </row>
    <row r="7320" spans="1:4" x14ac:dyDescent="0.35">
      <c r="A7320" s="3">
        <v>44216</v>
      </c>
      <c r="B7320" s="2">
        <v>1.1000000000000001</v>
      </c>
      <c r="C7320" s="2">
        <v>1.84</v>
      </c>
      <c r="D7320">
        <f t="shared" si="118"/>
        <v>2021</v>
      </c>
    </row>
    <row r="7321" spans="1:4" x14ac:dyDescent="0.35">
      <c r="A7321" s="3">
        <v>44217</v>
      </c>
      <c r="B7321" s="2">
        <v>1.1200000000000001</v>
      </c>
      <c r="C7321" s="2">
        <v>1.87</v>
      </c>
      <c r="D7321">
        <f t="shared" si="118"/>
        <v>2021</v>
      </c>
    </row>
    <row r="7322" spans="1:4" x14ac:dyDescent="0.35">
      <c r="A7322" s="3">
        <v>44218</v>
      </c>
      <c r="B7322" s="2">
        <v>1.1000000000000001</v>
      </c>
      <c r="C7322" s="2">
        <v>1.85</v>
      </c>
      <c r="D7322">
        <f t="shared" si="118"/>
        <v>2021</v>
      </c>
    </row>
    <row r="7323" spans="1:4" x14ac:dyDescent="0.35">
      <c r="A7323" s="3">
        <v>44221</v>
      </c>
      <c r="B7323" s="2">
        <v>1.05</v>
      </c>
      <c r="C7323" s="2">
        <v>1.8</v>
      </c>
      <c r="D7323">
        <f t="shared" si="118"/>
        <v>2021</v>
      </c>
    </row>
    <row r="7324" spans="1:4" x14ac:dyDescent="0.35">
      <c r="A7324" s="3">
        <v>44222</v>
      </c>
      <c r="B7324" s="2">
        <v>1.05</v>
      </c>
      <c r="C7324" s="2">
        <v>1.8</v>
      </c>
      <c r="D7324">
        <f t="shared" si="118"/>
        <v>2021</v>
      </c>
    </row>
    <row r="7325" spans="1:4" x14ac:dyDescent="0.35">
      <c r="A7325" s="3">
        <v>44223</v>
      </c>
      <c r="B7325" s="2">
        <v>1.04</v>
      </c>
      <c r="C7325" s="2">
        <v>1.79</v>
      </c>
      <c r="D7325">
        <f t="shared" si="118"/>
        <v>2021</v>
      </c>
    </row>
    <row r="7326" spans="1:4" x14ac:dyDescent="0.35">
      <c r="A7326" s="3">
        <v>44224</v>
      </c>
      <c r="B7326" s="2">
        <v>1.07</v>
      </c>
      <c r="C7326" s="2">
        <v>1.81</v>
      </c>
      <c r="D7326">
        <f t="shared" si="118"/>
        <v>2021</v>
      </c>
    </row>
    <row r="7327" spans="1:4" x14ac:dyDescent="0.35">
      <c r="A7327" s="3">
        <v>44225</v>
      </c>
      <c r="B7327" s="2">
        <v>1.1100000000000001</v>
      </c>
      <c r="C7327" s="2">
        <v>1.87</v>
      </c>
      <c r="D7327">
        <f t="shared" si="118"/>
        <v>2021</v>
      </c>
    </row>
    <row r="7328" spans="1:4" x14ac:dyDescent="0.35">
      <c r="A7328" s="3">
        <v>44228</v>
      </c>
      <c r="B7328" s="2">
        <v>1.0900000000000001</v>
      </c>
      <c r="C7328" s="2">
        <v>1.84</v>
      </c>
      <c r="D7328">
        <f t="shared" si="118"/>
        <v>2021</v>
      </c>
    </row>
    <row r="7329" spans="1:4" x14ac:dyDescent="0.35">
      <c r="A7329" s="3">
        <v>44229</v>
      </c>
      <c r="B7329" s="2">
        <v>1.1200000000000001</v>
      </c>
      <c r="C7329" s="2">
        <v>1.87</v>
      </c>
      <c r="D7329">
        <f t="shared" si="118"/>
        <v>2021</v>
      </c>
    </row>
    <row r="7330" spans="1:4" x14ac:dyDescent="0.35">
      <c r="A7330" s="3">
        <v>44230</v>
      </c>
      <c r="B7330" s="2">
        <v>1.1499999999999999</v>
      </c>
      <c r="C7330" s="2">
        <v>1.92</v>
      </c>
      <c r="D7330">
        <f t="shared" si="118"/>
        <v>2021</v>
      </c>
    </row>
    <row r="7331" spans="1:4" x14ac:dyDescent="0.35">
      <c r="A7331" s="3">
        <v>44231</v>
      </c>
      <c r="B7331" s="2">
        <v>1.1499999999999999</v>
      </c>
      <c r="C7331" s="2">
        <v>1.93</v>
      </c>
      <c r="D7331">
        <f t="shared" si="118"/>
        <v>2021</v>
      </c>
    </row>
    <row r="7332" spans="1:4" x14ac:dyDescent="0.35">
      <c r="A7332" s="3">
        <v>44232</v>
      </c>
      <c r="B7332" s="2">
        <v>1.19</v>
      </c>
      <c r="C7332" s="2">
        <v>1.97</v>
      </c>
      <c r="D7332">
        <f t="shared" si="118"/>
        <v>2021</v>
      </c>
    </row>
    <row r="7333" spans="1:4" x14ac:dyDescent="0.35">
      <c r="A7333" s="3">
        <v>44235</v>
      </c>
      <c r="B7333" s="2">
        <v>1.19</v>
      </c>
      <c r="C7333" s="2">
        <v>1.96</v>
      </c>
      <c r="D7333">
        <f t="shared" si="118"/>
        <v>2021</v>
      </c>
    </row>
    <row r="7334" spans="1:4" x14ac:dyDescent="0.35">
      <c r="A7334" s="3">
        <v>44236</v>
      </c>
      <c r="B7334" s="2">
        <v>1.18</v>
      </c>
      <c r="C7334" s="2">
        <v>1.95</v>
      </c>
      <c r="D7334">
        <f t="shared" si="118"/>
        <v>2021</v>
      </c>
    </row>
    <row r="7335" spans="1:4" x14ac:dyDescent="0.35">
      <c r="A7335" s="3">
        <v>44237</v>
      </c>
      <c r="B7335" s="2">
        <v>1.1499999999999999</v>
      </c>
      <c r="C7335" s="2">
        <v>1.92</v>
      </c>
      <c r="D7335">
        <f t="shared" si="118"/>
        <v>2021</v>
      </c>
    </row>
    <row r="7336" spans="1:4" x14ac:dyDescent="0.35">
      <c r="A7336" s="3">
        <v>44238</v>
      </c>
      <c r="B7336" s="2">
        <v>1.1599999999999999</v>
      </c>
      <c r="C7336" s="2">
        <v>1.94</v>
      </c>
      <c r="D7336">
        <f t="shared" si="118"/>
        <v>2021</v>
      </c>
    </row>
    <row r="7337" spans="1:4" x14ac:dyDescent="0.35">
      <c r="A7337" s="3">
        <v>44239</v>
      </c>
      <c r="B7337" s="2">
        <v>1.2</v>
      </c>
      <c r="C7337" s="2">
        <v>2.0099999999999998</v>
      </c>
      <c r="D7337">
        <f t="shared" si="118"/>
        <v>2021</v>
      </c>
    </row>
    <row r="7338" spans="1:4" x14ac:dyDescent="0.35">
      <c r="A7338" s="3">
        <v>44242</v>
      </c>
      <c r="B7338" s="2" t="s">
        <v>9</v>
      </c>
      <c r="C7338" s="2" t="s">
        <v>9</v>
      </c>
      <c r="D7338">
        <f t="shared" si="118"/>
        <v>2021</v>
      </c>
    </row>
    <row r="7339" spans="1:4" x14ac:dyDescent="0.35">
      <c r="A7339" s="3">
        <v>44243</v>
      </c>
      <c r="B7339" s="2">
        <v>1.3</v>
      </c>
      <c r="C7339" s="2">
        <v>2.08</v>
      </c>
      <c r="D7339">
        <f t="shared" si="118"/>
        <v>2021</v>
      </c>
    </row>
    <row r="7340" spans="1:4" x14ac:dyDescent="0.35">
      <c r="A7340" s="3">
        <v>44244</v>
      </c>
      <c r="B7340" s="2">
        <v>1.29</v>
      </c>
      <c r="C7340" s="2">
        <v>2.06</v>
      </c>
      <c r="D7340">
        <f t="shared" si="118"/>
        <v>2021</v>
      </c>
    </row>
    <row r="7341" spans="1:4" x14ac:dyDescent="0.35">
      <c r="A7341" s="3">
        <v>44245</v>
      </c>
      <c r="B7341" s="2">
        <v>1.29</v>
      </c>
      <c r="C7341" s="2">
        <v>2.08</v>
      </c>
      <c r="D7341">
        <f t="shared" si="118"/>
        <v>2021</v>
      </c>
    </row>
    <row r="7342" spans="1:4" x14ac:dyDescent="0.35">
      <c r="A7342" s="3">
        <v>44246</v>
      </c>
      <c r="B7342" s="2">
        <v>1.34</v>
      </c>
      <c r="C7342" s="2">
        <v>2.14</v>
      </c>
      <c r="D7342">
        <f t="shared" si="118"/>
        <v>2021</v>
      </c>
    </row>
    <row r="7343" spans="1:4" x14ac:dyDescent="0.35">
      <c r="A7343" s="3">
        <v>44249</v>
      </c>
      <c r="B7343" s="2">
        <v>1.37</v>
      </c>
      <c r="C7343" s="2">
        <v>2.19</v>
      </c>
      <c r="D7343">
        <f t="shared" si="118"/>
        <v>2021</v>
      </c>
    </row>
    <row r="7344" spans="1:4" x14ac:dyDescent="0.35">
      <c r="A7344" s="3">
        <v>44250</v>
      </c>
      <c r="B7344" s="2">
        <v>1.37</v>
      </c>
      <c r="C7344" s="2">
        <v>2.21</v>
      </c>
      <c r="D7344">
        <f t="shared" si="118"/>
        <v>2021</v>
      </c>
    </row>
    <row r="7345" spans="1:4" x14ac:dyDescent="0.35">
      <c r="A7345" s="3">
        <v>44251</v>
      </c>
      <c r="B7345" s="2">
        <v>1.38</v>
      </c>
      <c r="C7345" s="2">
        <v>2.2400000000000002</v>
      </c>
      <c r="D7345">
        <f t="shared" si="118"/>
        <v>2021</v>
      </c>
    </row>
    <row r="7346" spans="1:4" x14ac:dyDescent="0.35">
      <c r="A7346" s="3">
        <v>44252</v>
      </c>
      <c r="B7346" s="2">
        <v>1.54</v>
      </c>
      <c r="C7346" s="2">
        <v>2.33</v>
      </c>
      <c r="D7346">
        <f t="shared" si="118"/>
        <v>2021</v>
      </c>
    </row>
    <row r="7347" spans="1:4" x14ac:dyDescent="0.35">
      <c r="A7347" s="3">
        <v>44253</v>
      </c>
      <c r="B7347" s="2">
        <v>1.44</v>
      </c>
      <c r="C7347" s="2">
        <v>2.17</v>
      </c>
      <c r="D7347">
        <f t="shared" si="118"/>
        <v>2021</v>
      </c>
    </row>
    <row r="7348" spans="1:4" x14ac:dyDescent="0.35">
      <c r="A7348" s="3">
        <v>44256</v>
      </c>
      <c r="B7348" s="2">
        <v>1.45</v>
      </c>
      <c r="C7348" s="2">
        <v>2.23</v>
      </c>
      <c r="D7348">
        <f t="shared" si="118"/>
        <v>2021</v>
      </c>
    </row>
    <row r="7349" spans="1:4" x14ac:dyDescent="0.35">
      <c r="A7349" s="3">
        <v>44257</v>
      </c>
      <c r="B7349" s="2">
        <v>1.42</v>
      </c>
      <c r="C7349" s="2">
        <v>2.21</v>
      </c>
      <c r="D7349">
        <f t="shared" si="118"/>
        <v>2021</v>
      </c>
    </row>
    <row r="7350" spans="1:4" x14ac:dyDescent="0.35">
      <c r="A7350" s="3">
        <v>44258</v>
      </c>
      <c r="B7350" s="2">
        <v>1.47</v>
      </c>
      <c r="C7350" s="2">
        <v>2.25</v>
      </c>
      <c r="D7350">
        <f t="shared" si="118"/>
        <v>2021</v>
      </c>
    </row>
    <row r="7351" spans="1:4" x14ac:dyDescent="0.35">
      <c r="A7351" s="3">
        <v>44259</v>
      </c>
      <c r="B7351" s="2">
        <v>1.54</v>
      </c>
      <c r="C7351" s="2">
        <v>2.2999999999999998</v>
      </c>
      <c r="D7351">
        <f t="shared" si="118"/>
        <v>2021</v>
      </c>
    </row>
    <row r="7352" spans="1:4" x14ac:dyDescent="0.35">
      <c r="A7352" s="3">
        <v>44260</v>
      </c>
      <c r="B7352" s="2">
        <v>1.56</v>
      </c>
      <c r="C7352" s="2">
        <v>2.2799999999999998</v>
      </c>
      <c r="D7352">
        <f t="shared" si="118"/>
        <v>2021</v>
      </c>
    </row>
    <row r="7353" spans="1:4" x14ac:dyDescent="0.35">
      <c r="A7353" s="3">
        <v>44263</v>
      </c>
      <c r="B7353" s="2">
        <v>1.59</v>
      </c>
      <c r="C7353" s="2">
        <v>2.31</v>
      </c>
      <c r="D7353">
        <f t="shared" si="118"/>
        <v>2021</v>
      </c>
    </row>
    <row r="7354" spans="1:4" x14ac:dyDescent="0.35">
      <c r="A7354" s="3">
        <v>44264</v>
      </c>
      <c r="B7354" s="2">
        <v>1.55</v>
      </c>
      <c r="C7354" s="2">
        <v>2.2599999999999998</v>
      </c>
      <c r="D7354">
        <f t="shared" si="118"/>
        <v>2021</v>
      </c>
    </row>
    <row r="7355" spans="1:4" x14ac:dyDescent="0.35">
      <c r="A7355" s="3">
        <v>44265</v>
      </c>
      <c r="B7355" s="2">
        <v>1.53</v>
      </c>
      <c r="C7355" s="2">
        <v>2.2400000000000002</v>
      </c>
      <c r="D7355">
        <f t="shared" si="118"/>
        <v>2021</v>
      </c>
    </row>
    <row r="7356" spans="1:4" x14ac:dyDescent="0.35">
      <c r="A7356" s="3">
        <v>44266</v>
      </c>
      <c r="B7356" s="2">
        <v>1.54</v>
      </c>
      <c r="C7356" s="2">
        <v>2.29</v>
      </c>
      <c r="D7356">
        <f t="shared" si="118"/>
        <v>2021</v>
      </c>
    </row>
    <row r="7357" spans="1:4" x14ac:dyDescent="0.35">
      <c r="A7357" s="3">
        <v>44267</v>
      </c>
      <c r="B7357" s="2">
        <v>1.64</v>
      </c>
      <c r="C7357" s="2">
        <v>2.4</v>
      </c>
      <c r="D7357">
        <f t="shared" si="118"/>
        <v>2021</v>
      </c>
    </row>
    <row r="7358" spans="1:4" x14ac:dyDescent="0.35">
      <c r="A7358" s="3">
        <v>44270</v>
      </c>
      <c r="B7358" s="2">
        <v>1.62</v>
      </c>
      <c r="C7358" s="2">
        <v>2.37</v>
      </c>
      <c r="D7358">
        <f t="shared" si="118"/>
        <v>2021</v>
      </c>
    </row>
    <row r="7359" spans="1:4" x14ac:dyDescent="0.35">
      <c r="A7359" s="3">
        <v>44271</v>
      </c>
      <c r="B7359" s="2">
        <v>1.62</v>
      </c>
      <c r="C7359" s="2">
        <v>2.38</v>
      </c>
      <c r="D7359">
        <f t="shared" si="118"/>
        <v>2021</v>
      </c>
    </row>
    <row r="7360" spans="1:4" x14ac:dyDescent="0.35">
      <c r="A7360" s="3">
        <v>44272</v>
      </c>
      <c r="B7360" s="2">
        <v>1.63</v>
      </c>
      <c r="C7360" s="2">
        <v>2.42</v>
      </c>
      <c r="D7360">
        <f t="shared" si="118"/>
        <v>2021</v>
      </c>
    </row>
    <row r="7361" spans="1:4" x14ac:dyDescent="0.35">
      <c r="A7361" s="3">
        <v>44273</v>
      </c>
      <c r="B7361" s="2">
        <v>1.71</v>
      </c>
      <c r="C7361" s="2">
        <v>2.4500000000000002</v>
      </c>
      <c r="D7361">
        <f t="shared" si="118"/>
        <v>2021</v>
      </c>
    </row>
    <row r="7362" spans="1:4" x14ac:dyDescent="0.35">
      <c r="A7362" s="3">
        <v>44274</v>
      </c>
      <c r="B7362" s="2">
        <v>1.74</v>
      </c>
      <c r="C7362" s="2">
        <v>2.4500000000000002</v>
      </c>
      <c r="D7362">
        <f t="shared" si="118"/>
        <v>2021</v>
      </c>
    </row>
    <row r="7363" spans="1:4" x14ac:dyDescent="0.35">
      <c r="A7363" s="3">
        <v>44277</v>
      </c>
      <c r="B7363" s="2">
        <v>1.69</v>
      </c>
      <c r="C7363" s="2">
        <v>2.38</v>
      </c>
      <c r="D7363">
        <f t="shared" si="118"/>
        <v>2021</v>
      </c>
    </row>
    <row r="7364" spans="1:4" x14ac:dyDescent="0.35">
      <c r="A7364" s="3">
        <v>44278</v>
      </c>
      <c r="B7364" s="2">
        <v>1.63</v>
      </c>
      <c r="C7364" s="2">
        <v>2.34</v>
      </c>
      <c r="D7364">
        <f t="shared" ref="D7364:D7427" si="119">YEAR(A7364)</f>
        <v>2021</v>
      </c>
    </row>
    <row r="7365" spans="1:4" x14ac:dyDescent="0.35">
      <c r="A7365" s="3">
        <v>44279</v>
      </c>
      <c r="B7365" s="2">
        <v>1.62</v>
      </c>
      <c r="C7365" s="2">
        <v>2.31</v>
      </c>
      <c r="D7365">
        <f t="shared" si="119"/>
        <v>2021</v>
      </c>
    </row>
    <row r="7366" spans="1:4" x14ac:dyDescent="0.35">
      <c r="A7366" s="3">
        <v>44280</v>
      </c>
      <c r="B7366" s="2">
        <v>1.63</v>
      </c>
      <c r="C7366" s="2">
        <v>2.34</v>
      </c>
      <c r="D7366">
        <f t="shared" si="119"/>
        <v>2021</v>
      </c>
    </row>
    <row r="7367" spans="1:4" x14ac:dyDescent="0.35">
      <c r="A7367" s="3">
        <v>44281</v>
      </c>
      <c r="B7367" s="2">
        <v>1.67</v>
      </c>
      <c r="C7367" s="2">
        <v>2.37</v>
      </c>
      <c r="D7367">
        <f t="shared" si="119"/>
        <v>2021</v>
      </c>
    </row>
    <row r="7368" spans="1:4" x14ac:dyDescent="0.35">
      <c r="A7368" s="3">
        <v>44284</v>
      </c>
      <c r="B7368" s="2">
        <v>1.73</v>
      </c>
      <c r="C7368" s="2">
        <v>2.4300000000000002</v>
      </c>
      <c r="D7368">
        <f t="shared" si="119"/>
        <v>2021</v>
      </c>
    </row>
    <row r="7369" spans="1:4" x14ac:dyDescent="0.35">
      <c r="A7369" s="3">
        <v>44285</v>
      </c>
      <c r="B7369" s="2">
        <v>1.73</v>
      </c>
      <c r="C7369" s="2">
        <v>2.38</v>
      </c>
      <c r="D7369">
        <f t="shared" si="119"/>
        <v>2021</v>
      </c>
    </row>
    <row r="7370" spans="1:4" x14ac:dyDescent="0.35">
      <c r="A7370" s="3">
        <v>44286</v>
      </c>
      <c r="B7370" s="2">
        <v>1.74</v>
      </c>
      <c r="C7370" s="2">
        <v>2.41</v>
      </c>
      <c r="D7370">
        <f t="shared" si="119"/>
        <v>2021</v>
      </c>
    </row>
    <row r="7371" spans="1:4" x14ac:dyDescent="0.35">
      <c r="A7371" s="3">
        <v>44287</v>
      </c>
      <c r="B7371" s="2">
        <v>1.69</v>
      </c>
      <c r="C7371" s="2">
        <v>2.34</v>
      </c>
      <c r="D7371">
        <f t="shared" si="119"/>
        <v>2021</v>
      </c>
    </row>
    <row r="7372" spans="1:4" x14ac:dyDescent="0.35">
      <c r="A7372" s="3">
        <v>44288</v>
      </c>
      <c r="B7372" s="2">
        <v>1.72</v>
      </c>
      <c r="C7372" s="2">
        <v>2.35</v>
      </c>
      <c r="D7372">
        <f t="shared" si="119"/>
        <v>2021</v>
      </c>
    </row>
    <row r="7373" spans="1:4" x14ac:dyDescent="0.35">
      <c r="A7373" s="3">
        <v>44291</v>
      </c>
      <c r="B7373" s="2">
        <v>1.73</v>
      </c>
      <c r="C7373" s="2">
        <v>2.36</v>
      </c>
      <c r="D7373">
        <f t="shared" si="119"/>
        <v>2021</v>
      </c>
    </row>
    <row r="7374" spans="1:4" x14ac:dyDescent="0.35">
      <c r="A7374" s="3">
        <v>44292</v>
      </c>
      <c r="B7374" s="2">
        <v>1.67</v>
      </c>
      <c r="C7374" s="2">
        <v>2.3199999999999998</v>
      </c>
      <c r="D7374">
        <f t="shared" si="119"/>
        <v>2021</v>
      </c>
    </row>
    <row r="7375" spans="1:4" x14ac:dyDescent="0.35">
      <c r="A7375" s="3">
        <v>44293</v>
      </c>
      <c r="B7375" s="2">
        <v>1.68</v>
      </c>
      <c r="C7375" s="2">
        <v>2.35</v>
      </c>
      <c r="D7375">
        <f t="shared" si="119"/>
        <v>2021</v>
      </c>
    </row>
    <row r="7376" spans="1:4" x14ac:dyDescent="0.35">
      <c r="A7376" s="3">
        <v>44294</v>
      </c>
      <c r="B7376" s="2">
        <v>1.64</v>
      </c>
      <c r="C7376" s="2">
        <v>2.3199999999999998</v>
      </c>
      <c r="D7376">
        <f t="shared" si="119"/>
        <v>2021</v>
      </c>
    </row>
    <row r="7377" spans="1:4" x14ac:dyDescent="0.35">
      <c r="A7377" s="3">
        <v>44295</v>
      </c>
      <c r="B7377" s="2">
        <v>1.67</v>
      </c>
      <c r="C7377" s="2">
        <v>2.34</v>
      </c>
      <c r="D7377">
        <f t="shared" si="119"/>
        <v>2021</v>
      </c>
    </row>
    <row r="7378" spans="1:4" x14ac:dyDescent="0.35">
      <c r="A7378" s="3">
        <v>44298</v>
      </c>
      <c r="B7378" s="2">
        <v>1.69</v>
      </c>
      <c r="C7378" s="2">
        <v>2.34</v>
      </c>
      <c r="D7378">
        <f t="shared" si="119"/>
        <v>2021</v>
      </c>
    </row>
    <row r="7379" spans="1:4" x14ac:dyDescent="0.35">
      <c r="A7379" s="3">
        <v>44299</v>
      </c>
      <c r="B7379" s="2">
        <v>1.64</v>
      </c>
      <c r="C7379" s="2">
        <v>2.3199999999999998</v>
      </c>
      <c r="D7379">
        <f t="shared" si="119"/>
        <v>2021</v>
      </c>
    </row>
    <row r="7380" spans="1:4" x14ac:dyDescent="0.35">
      <c r="A7380" s="3">
        <v>44300</v>
      </c>
      <c r="B7380" s="2">
        <v>1.64</v>
      </c>
      <c r="C7380" s="2">
        <v>2.3199999999999998</v>
      </c>
      <c r="D7380">
        <f t="shared" si="119"/>
        <v>2021</v>
      </c>
    </row>
    <row r="7381" spans="1:4" x14ac:dyDescent="0.35">
      <c r="A7381" s="3">
        <v>44301</v>
      </c>
      <c r="B7381" s="2">
        <v>1.56</v>
      </c>
      <c r="C7381" s="2">
        <v>2.23</v>
      </c>
      <c r="D7381">
        <f t="shared" si="119"/>
        <v>2021</v>
      </c>
    </row>
    <row r="7382" spans="1:4" x14ac:dyDescent="0.35">
      <c r="A7382" s="3">
        <v>44302</v>
      </c>
      <c r="B7382" s="2">
        <v>1.59</v>
      </c>
      <c r="C7382" s="2">
        <v>2.2599999999999998</v>
      </c>
      <c r="D7382">
        <f t="shared" si="119"/>
        <v>2021</v>
      </c>
    </row>
    <row r="7383" spans="1:4" x14ac:dyDescent="0.35">
      <c r="A7383" s="3">
        <v>44305</v>
      </c>
      <c r="B7383" s="2">
        <v>1.61</v>
      </c>
      <c r="C7383" s="2">
        <v>2.29</v>
      </c>
      <c r="D7383">
        <f t="shared" si="119"/>
        <v>2021</v>
      </c>
    </row>
    <row r="7384" spans="1:4" x14ac:dyDescent="0.35">
      <c r="A7384" s="3">
        <v>44306</v>
      </c>
      <c r="B7384" s="2">
        <v>1.58</v>
      </c>
      <c r="C7384" s="2">
        <v>2.27</v>
      </c>
      <c r="D7384">
        <f t="shared" si="119"/>
        <v>2021</v>
      </c>
    </row>
    <row r="7385" spans="1:4" x14ac:dyDescent="0.35">
      <c r="A7385" s="3">
        <v>44307</v>
      </c>
      <c r="B7385" s="2">
        <v>1.57</v>
      </c>
      <c r="C7385" s="2">
        <v>2.2599999999999998</v>
      </c>
      <c r="D7385">
        <f t="shared" si="119"/>
        <v>2021</v>
      </c>
    </row>
    <row r="7386" spans="1:4" x14ac:dyDescent="0.35">
      <c r="A7386" s="3">
        <v>44308</v>
      </c>
      <c r="B7386" s="2">
        <v>1.57</v>
      </c>
      <c r="C7386" s="2">
        <v>2.2400000000000002</v>
      </c>
      <c r="D7386">
        <f t="shared" si="119"/>
        <v>2021</v>
      </c>
    </row>
    <row r="7387" spans="1:4" x14ac:dyDescent="0.35">
      <c r="A7387" s="3">
        <v>44309</v>
      </c>
      <c r="B7387" s="2">
        <v>1.58</v>
      </c>
      <c r="C7387" s="2">
        <v>2.25</v>
      </c>
      <c r="D7387">
        <f t="shared" si="119"/>
        <v>2021</v>
      </c>
    </row>
    <row r="7388" spans="1:4" x14ac:dyDescent="0.35">
      <c r="A7388" s="3">
        <v>44312</v>
      </c>
      <c r="B7388" s="2">
        <v>1.58</v>
      </c>
      <c r="C7388" s="2">
        <v>2.2400000000000002</v>
      </c>
      <c r="D7388">
        <f t="shared" si="119"/>
        <v>2021</v>
      </c>
    </row>
    <row r="7389" spans="1:4" x14ac:dyDescent="0.35">
      <c r="A7389" s="3">
        <v>44313</v>
      </c>
      <c r="B7389" s="2">
        <v>1.63</v>
      </c>
      <c r="C7389" s="2">
        <v>2.29</v>
      </c>
      <c r="D7389">
        <f t="shared" si="119"/>
        <v>2021</v>
      </c>
    </row>
    <row r="7390" spans="1:4" x14ac:dyDescent="0.35">
      <c r="A7390" s="3">
        <v>44314</v>
      </c>
      <c r="B7390" s="2">
        <v>1.63</v>
      </c>
      <c r="C7390" s="2">
        <v>2.29</v>
      </c>
      <c r="D7390">
        <f t="shared" si="119"/>
        <v>2021</v>
      </c>
    </row>
    <row r="7391" spans="1:4" x14ac:dyDescent="0.35">
      <c r="A7391" s="3">
        <v>44315</v>
      </c>
      <c r="B7391" s="2">
        <v>1.65</v>
      </c>
      <c r="C7391" s="2">
        <v>2.31</v>
      </c>
      <c r="D7391">
        <f t="shared" si="119"/>
        <v>2021</v>
      </c>
    </row>
    <row r="7392" spans="1:4" x14ac:dyDescent="0.35">
      <c r="A7392" s="3">
        <v>44316</v>
      </c>
      <c r="B7392" s="2">
        <v>1.65</v>
      </c>
      <c r="C7392" s="2">
        <v>2.2999999999999998</v>
      </c>
      <c r="D7392">
        <f t="shared" si="119"/>
        <v>2021</v>
      </c>
    </row>
    <row r="7393" spans="1:4" x14ac:dyDescent="0.35">
      <c r="A7393" s="3">
        <v>44319</v>
      </c>
      <c r="B7393" s="2">
        <v>1.63</v>
      </c>
      <c r="C7393" s="2">
        <v>2.2999999999999998</v>
      </c>
      <c r="D7393">
        <f t="shared" si="119"/>
        <v>2021</v>
      </c>
    </row>
    <row r="7394" spans="1:4" x14ac:dyDescent="0.35">
      <c r="A7394" s="3">
        <v>44320</v>
      </c>
      <c r="B7394" s="2">
        <v>1.61</v>
      </c>
      <c r="C7394" s="2">
        <v>2.27</v>
      </c>
      <c r="D7394">
        <f t="shared" si="119"/>
        <v>2021</v>
      </c>
    </row>
    <row r="7395" spans="1:4" x14ac:dyDescent="0.35">
      <c r="A7395" s="3">
        <v>44321</v>
      </c>
      <c r="B7395" s="2">
        <v>1.59</v>
      </c>
      <c r="C7395" s="2">
        <v>2.25</v>
      </c>
      <c r="D7395">
        <f t="shared" si="119"/>
        <v>2021</v>
      </c>
    </row>
    <row r="7396" spans="1:4" x14ac:dyDescent="0.35">
      <c r="A7396" s="3">
        <v>44322</v>
      </c>
      <c r="B7396" s="2">
        <v>1.58</v>
      </c>
      <c r="C7396" s="2">
        <v>2.2400000000000002</v>
      </c>
      <c r="D7396">
        <f t="shared" si="119"/>
        <v>2021</v>
      </c>
    </row>
    <row r="7397" spans="1:4" x14ac:dyDescent="0.35">
      <c r="A7397" s="3">
        <v>44323</v>
      </c>
      <c r="B7397" s="2">
        <v>1.6</v>
      </c>
      <c r="C7397" s="2">
        <v>2.2799999999999998</v>
      </c>
      <c r="D7397">
        <f t="shared" si="119"/>
        <v>2021</v>
      </c>
    </row>
    <row r="7398" spans="1:4" x14ac:dyDescent="0.35">
      <c r="A7398" s="3">
        <v>44326</v>
      </c>
      <c r="B7398" s="2">
        <v>1.63</v>
      </c>
      <c r="C7398" s="2">
        <v>2.3199999999999998</v>
      </c>
      <c r="D7398">
        <f t="shared" si="119"/>
        <v>2021</v>
      </c>
    </row>
    <row r="7399" spans="1:4" x14ac:dyDescent="0.35">
      <c r="A7399" s="3">
        <v>44327</v>
      </c>
      <c r="B7399" s="2">
        <v>1.64</v>
      </c>
      <c r="C7399" s="2">
        <v>2.35</v>
      </c>
      <c r="D7399">
        <f t="shared" si="119"/>
        <v>2021</v>
      </c>
    </row>
    <row r="7400" spans="1:4" x14ac:dyDescent="0.35">
      <c r="A7400" s="3">
        <v>44328</v>
      </c>
      <c r="B7400" s="2">
        <v>1.69</v>
      </c>
      <c r="C7400" s="2">
        <v>2.4</v>
      </c>
      <c r="D7400">
        <f t="shared" si="119"/>
        <v>2021</v>
      </c>
    </row>
    <row r="7401" spans="1:4" x14ac:dyDescent="0.35">
      <c r="A7401" s="3">
        <v>44329</v>
      </c>
      <c r="B7401" s="2">
        <v>1.66</v>
      </c>
      <c r="C7401" s="2">
        <v>2.39</v>
      </c>
      <c r="D7401">
        <f t="shared" si="119"/>
        <v>2021</v>
      </c>
    </row>
    <row r="7402" spans="1:4" x14ac:dyDescent="0.35">
      <c r="A7402" s="3">
        <v>44330</v>
      </c>
      <c r="B7402" s="2">
        <v>1.63</v>
      </c>
      <c r="C7402" s="2">
        <v>2.35</v>
      </c>
      <c r="D7402">
        <f t="shared" si="119"/>
        <v>2021</v>
      </c>
    </row>
    <row r="7403" spans="1:4" x14ac:dyDescent="0.35">
      <c r="A7403" s="3">
        <v>44333</v>
      </c>
      <c r="B7403" s="2">
        <v>1.64</v>
      </c>
      <c r="C7403" s="2">
        <v>2.36</v>
      </c>
      <c r="D7403">
        <f t="shared" si="119"/>
        <v>2021</v>
      </c>
    </row>
    <row r="7404" spans="1:4" x14ac:dyDescent="0.35">
      <c r="A7404" s="3">
        <v>44334</v>
      </c>
      <c r="B7404" s="2">
        <v>1.64</v>
      </c>
      <c r="C7404" s="2">
        <v>2.37</v>
      </c>
      <c r="D7404">
        <f t="shared" si="119"/>
        <v>2021</v>
      </c>
    </row>
    <row r="7405" spans="1:4" x14ac:dyDescent="0.35">
      <c r="A7405" s="3">
        <v>44335</v>
      </c>
      <c r="B7405" s="2">
        <v>1.68</v>
      </c>
      <c r="C7405" s="2">
        <v>2.38</v>
      </c>
      <c r="D7405">
        <f t="shared" si="119"/>
        <v>2021</v>
      </c>
    </row>
    <row r="7406" spans="1:4" x14ac:dyDescent="0.35">
      <c r="A7406" s="3">
        <v>44336</v>
      </c>
      <c r="B7406" s="2">
        <v>1.63</v>
      </c>
      <c r="C7406" s="2">
        <v>2.34</v>
      </c>
      <c r="D7406">
        <f t="shared" si="119"/>
        <v>2021</v>
      </c>
    </row>
    <row r="7407" spans="1:4" x14ac:dyDescent="0.35">
      <c r="A7407" s="3">
        <v>44337</v>
      </c>
      <c r="B7407" s="2">
        <v>1.63</v>
      </c>
      <c r="C7407" s="2">
        <v>2.33</v>
      </c>
      <c r="D7407">
        <f t="shared" si="119"/>
        <v>2021</v>
      </c>
    </row>
    <row r="7408" spans="1:4" x14ac:dyDescent="0.35">
      <c r="A7408" s="3">
        <v>44340</v>
      </c>
      <c r="B7408" s="2">
        <v>1.61</v>
      </c>
      <c r="C7408" s="2">
        <v>2.31</v>
      </c>
      <c r="D7408">
        <f t="shared" si="119"/>
        <v>2021</v>
      </c>
    </row>
    <row r="7409" spans="1:4" x14ac:dyDescent="0.35">
      <c r="A7409" s="3">
        <v>44341</v>
      </c>
      <c r="B7409" s="2">
        <v>1.56</v>
      </c>
      <c r="C7409" s="2">
        <v>2.2599999999999998</v>
      </c>
      <c r="D7409">
        <f t="shared" si="119"/>
        <v>2021</v>
      </c>
    </row>
    <row r="7410" spans="1:4" x14ac:dyDescent="0.35">
      <c r="A7410" s="3">
        <v>44342</v>
      </c>
      <c r="B7410" s="2">
        <v>1.58</v>
      </c>
      <c r="C7410" s="2">
        <v>2.27</v>
      </c>
      <c r="D7410">
        <f t="shared" si="119"/>
        <v>2021</v>
      </c>
    </row>
    <row r="7411" spans="1:4" x14ac:dyDescent="0.35">
      <c r="A7411" s="3">
        <v>44343</v>
      </c>
      <c r="B7411" s="2">
        <v>1.61</v>
      </c>
      <c r="C7411" s="2">
        <v>2.29</v>
      </c>
      <c r="D7411">
        <f t="shared" si="119"/>
        <v>2021</v>
      </c>
    </row>
    <row r="7412" spans="1:4" x14ac:dyDescent="0.35">
      <c r="A7412" s="3">
        <v>44344</v>
      </c>
      <c r="B7412" s="2">
        <v>1.58</v>
      </c>
      <c r="C7412" s="2">
        <v>2.2599999999999998</v>
      </c>
      <c r="D7412">
        <f t="shared" si="119"/>
        <v>2021</v>
      </c>
    </row>
    <row r="7413" spans="1:4" x14ac:dyDescent="0.35">
      <c r="A7413" s="3">
        <v>44347</v>
      </c>
      <c r="B7413" s="2" t="s">
        <v>9</v>
      </c>
      <c r="C7413" s="2" t="s">
        <v>9</v>
      </c>
      <c r="D7413">
        <f t="shared" si="119"/>
        <v>2021</v>
      </c>
    </row>
    <row r="7414" spans="1:4" x14ac:dyDescent="0.35">
      <c r="A7414" s="3">
        <v>44348</v>
      </c>
      <c r="B7414" s="2">
        <v>1.62</v>
      </c>
      <c r="C7414" s="2">
        <v>2.2999999999999998</v>
      </c>
      <c r="D7414">
        <f t="shared" si="119"/>
        <v>2021</v>
      </c>
    </row>
    <row r="7415" spans="1:4" x14ac:dyDescent="0.35">
      <c r="A7415" s="3">
        <v>44349</v>
      </c>
      <c r="B7415" s="2">
        <v>1.59</v>
      </c>
      <c r="C7415" s="2">
        <v>2.2799999999999998</v>
      </c>
      <c r="D7415">
        <f t="shared" si="119"/>
        <v>2021</v>
      </c>
    </row>
    <row r="7416" spans="1:4" x14ac:dyDescent="0.35">
      <c r="A7416" s="3">
        <v>44350</v>
      </c>
      <c r="B7416" s="2">
        <v>1.63</v>
      </c>
      <c r="C7416" s="2">
        <v>2.2999999999999998</v>
      </c>
      <c r="D7416">
        <f t="shared" si="119"/>
        <v>2021</v>
      </c>
    </row>
    <row r="7417" spans="1:4" x14ac:dyDescent="0.35">
      <c r="A7417" s="3">
        <v>44351</v>
      </c>
      <c r="B7417" s="2">
        <v>1.56</v>
      </c>
      <c r="C7417" s="2">
        <v>2.2400000000000002</v>
      </c>
      <c r="D7417">
        <f t="shared" si="119"/>
        <v>2021</v>
      </c>
    </row>
    <row r="7418" spans="1:4" x14ac:dyDescent="0.35">
      <c r="A7418" s="3">
        <v>44354</v>
      </c>
      <c r="B7418" s="2">
        <v>1.57</v>
      </c>
      <c r="C7418" s="2">
        <v>2.25</v>
      </c>
      <c r="D7418">
        <f t="shared" si="119"/>
        <v>2021</v>
      </c>
    </row>
    <row r="7419" spans="1:4" x14ac:dyDescent="0.35">
      <c r="A7419" s="3">
        <v>44355</v>
      </c>
      <c r="B7419" s="2">
        <v>1.53</v>
      </c>
      <c r="C7419" s="2">
        <v>2.21</v>
      </c>
      <c r="D7419">
        <f t="shared" si="119"/>
        <v>2021</v>
      </c>
    </row>
    <row r="7420" spans="1:4" x14ac:dyDescent="0.35">
      <c r="A7420" s="3">
        <v>44356</v>
      </c>
      <c r="B7420" s="2">
        <v>1.5</v>
      </c>
      <c r="C7420" s="2">
        <v>2.17</v>
      </c>
      <c r="D7420">
        <f t="shared" si="119"/>
        <v>2021</v>
      </c>
    </row>
    <row r="7421" spans="1:4" x14ac:dyDescent="0.35">
      <c r="A7421" s="3">
        <v>44357</v>
      </c>
      <c r="B7421" s="2">
        <v>1.45</v>
      </c>
      <c r="C7421" s="2">
        <v>2.15</v>
      </c>
      <c r="D7421">
        <f t="shared" si="119"/>
        <v>2021</v>
      </c>
    </row>
    <row r="7422" spans="1:4" x14ac:dyDescent="0.35">
      <c r="A7422" s="3">
        <v>44358</v>
      </c>
      <c r="B7422" s="2">
        <v>1.47</v>
      </c>
      <c r="C7422" s="2">
        <v>2.15</v>
      </c>
      <c r="D7422">
        <f t="shared" si="119"/>
        <v>2021</v>
      </c>
    </row>
    <row r="7423" spans="1:4" x14ac:dyDescent="0.35">
      <c r="A7423" s="3">
        <v>44361</v>
      </c>
      <c r="B7423" s="2">
        <v>1.51</v>
      </c>
      <c r="C7423" s="2">
        <v>2.19</v>
      </c>
      <c r="D7423">
        <f t="shared" si="119"/>
        <v>2021</v>
      </c>
    </row>
    <row r="7424" spans="1:4" x14ac:dyDescent="0.35">
      <c r="A7424" s="3">
        <v>44362</v>
      </c>
      <c r="B7424" s="2">
        <v>1.51</v>
      </c>
      <c r="C7424" s="2">
        <v>2.2000000000000002</v>
      </c>
      <c r="D7424">
        <f t="shared" si="119"/>
        <v>2021</v>
      </c>
    </row>
    <row r="7425" spans="1:4" x14ac:dyDescent="0.35">
      <c r="A7425" s="3">
        <v>44363</v>
      </c>
      <c r="B7425" s="2">
        <v>1.57</v>
      </c>
      <c r="C7425" s="2">
        <v>2.2000000000000002</v>
      </c>
      <c r="D7425">
        <f t="shared" si="119"/>
        <v>2021</v>
      </c>
    </row>
    <row r="7426" spans="1:4" x14ac:dyDescent="0.35">
      <c r="A7426" s="3">
        <v>44364</v>
      </c>
      <c r="B7426" s="2">
        <v>1.52</v>
      </c>
      <c r="C7426" s="2">
        <v>2.11</v>
      </c>
      <c r="D7426">
        <f t="shared" si="119"/>
        <v>2021</v>
      </c>
    </row>
    <row r="7427" spans="1:4" x14ac:dyDescent="0.35">
      <c r="A7427" s="3">
        <v>44365</v>
      </c>
      <c r="B7427" s="2">
        <v>1.45</v>
      </c>
      <c r="C7427" s="2">
        <v>2.0099999999999998</v>
      </c>
      <c r="D7427">
        <f t="shared" si="119"/>
        <v>2021</v>
      </c>
    </row>
    <row r="7428" spans="1:4" x14ac:dyDescent="0.35">
      <c r="A7428" s="3">
        <v>44368</v>
      </c>
      <c r="B7428" s="2">
        <v>1.5</v>
      </c>
      <c r="C7428" s="2">
        <v>2.11</v>
      </c>
      <c r="D7428">
        <f t="shared" ref="D7428:D7491" si="120">YEAR(A7428)</f>
        <v>2021</v>
      </c>
    </row>
    <row r="7429" spans="1:4" x14ac:dyDescent="0.35">
      <c r="A7429" s="3">
        <v>44369</v>
      </c>
      <c r="B7429" s="2">
        <v>1.48</v>
      </c>
      <c r="C7429" s="2">
        <v>2.1</v>
      </c>
      <c r="D7429">
        <f t="shared" si="120"/>
        <v>2021</v>
      </c>
    </row>
    <row r="7430" spans="1:4" x14ac:dyDescent="0.35">
      <c r="A7430" s="3">
        <v>44370</v>
      </c>
      <c r="B7430" s="2">
        <v>1.5</v>
      </c>
      <c r="C7430" s="2">
        <v>2.11</v>
      </c>
      <c r="D7430">
        <f t="shared" si="120"/>
        <v>2021</v>
      </c>
    </row>
    <row r="7431" spans="1:4" x14ac:dyDescent="0.35">
      <c r="A7431" s="3">
        <v>44371</v>
      </c>
      <c r="B7431" s="2">
        <v>1.49</v>
      </c>
      <c r="C7431" s="2">
        <v>2.1</v>
      </c>
      <c r="D7431">
        <f t="shared" si="120"/>
        <v>2021</v>
      </c>
    </row>
    <row r="7432" spans="1:4" x14ac:dyDescent="0.35">
      <c r="A7432" s="3">
        <v>44372</v>
      </c>
      <c r="B7432" s="2">
        <v>1.54</v>
      </c>
      <c r="C7432" s="2">
        <v>2.16</v>
      </c>
      <c r="D7432">
        <f t="shared" si="120"/>
        <v>2021</v>
      </c>
    </row>
    <row r="7433" spans="1:4" x14ac:dyDescent="0.35">
      <c r="A7433" s="3">
        <v>44375</v>
      </c>
      <c r="B7433" s="2">
        <v>1.49</v>
      </c>
      <c r="C7433" s="2">
        <v>2.1</v>
      </c>
      <c r="D7433">
        <f t="shared" si="120"/>
        <v>2021</v>
      </c>
    </row>
    <row r="7434" spans="1:4" x14ac:dyDescent="0.35">
      <c r="A7434" s="3">
        <v>44376</v>
      </c>
      <c r="B7434" s="2">
        <v>1.49</v>
      </c>
      <c r="C7434" s="2">
        <v>2.1</v>
      </c>
      <c r="D7434">
        <f t="shared" si="120"/>
        <v>2021</v>
      </c>
    </row>
    <row r="7435" spans="1:4" x14ac:dyDescent="0.35">
      <c r="A7435" s="3">
        <v>44377</v>
      </c>
      <c r="B7435" s="2">
        <v>1.45</v>
      </c>
      <c r="C7435" s="2">
        <v>2.06</v>
      </c>
      <c r="D7435">
        <f t="shared" si="120"/>
        <v>2021</v>
      </c>
    </row>
    <row r="7436" spans="1:4" x14ac:dyDescent="0.35">
      <c r="A7436" s="3">
        <v>44378</v>
      </c>
      <c r="B7436" s="2">
        <v>1.48</v>
      </c>
      <c r="C7436" s="2">
        <v>2.0699999999999998</v>
      </c>
      <c r="D7436">
        <f t="shared" si="120"/>
        <v>2021</v>
      </c>
    </row>
    <row r="7437" spans="1:4" x14ac:dyDescent="0.35">
      <c r="A7437" s="3">
        <v>44379</v>
      </c>
      <c r="B7437" s="2">
        <v>1.44</v>
      </c>
      <c r="C7437" s="2">
        <v>2.0499999999999998</v>
      </c>
      <c r="D7437">
        <f t="shared" si="120"/>
        <v>2021</v>
      </c>
    </row>
    <row r="7438" spans="1:4" x14ac:dyDescent="0.35">
      <c r="A7438" s="3">
        <v>44382</v>
      </c>
      <c r="B7438" s="2" t="s">
        <v>9</v>
      </c>
      <c r="C7438" s="2" t="s">
        <v>9</v>
      </c>
      <c r="D7438">
        <f t="shared" si="120"/>
        <v>2021</v>
      </c>
    </row>
    <row r="7439" spans="1:4" x14ac:dyDescent="0.35">
      <c r="A7439" s="3">
        <v>44383</v>
      </c>
      <c r="B7439" s="2">
        <v>1.37</v>
      </c>
      <c r="C7439" s="2">
        <v>2</v>
      </c>
      <c r="D7439">
        <f t="shared" si="120"/>
        <v>2021</v>
      </c>
    </row>
    <row r="7440" spans="1:4" x14ac:dyDescent="0.35">
      <c r="A7440" s="3">
        <v>44384</v>
      </c>
      <c r="B7440" s="2">
        <v>1.33</v>
      </c>
      <c r="C7440" s="2">
        <v>1.94</v>
      </c>
      <c r="D7440">
        <f t="shared" si="120"/>
        <v>2021</v>
      </c>
    </row>
    <row r="7441" spans="1:4" x14ac:dyDescent="0.35">
      <c r="A7441" s="3">
        <v>44385</v>
      </c>
      <c r="B7441" s="2">
        <v>1.3</v>
      </c>
      <c r="C7441" s="2">
        <v>1.91</v>
      </c>
      <c r="D7441">
        <f t="shared" si="120"/>
        <v>2021</v>
      </c>
    </row>
    <row r="7442" spans="1:4" x14ac:dyDescent="0.35">
      <c r="A7442" s="3">
        <v>44386</v>
      </c>
      <c r="B7442" s="2">
        <v>1.37</v>
      </c>
      <c r="C7442" s="2">
        <v>1.99</v>
      </c>
      <c r="D7442">
        <f t="shared" si="120"/>
        <v>2021</v>
      </c>
    </row>
    <row r="7443" spans="1:4" x14ac:dyDescent="0.35">
      <c r="A7443" s="3">
        <v>44389</v>
      </c>
      <c r="B7443" s="2">
        <v>1.38</v>
      </c>
      <c r="C7443" s="2">
        <v>2</v>
      </c>
      <c r="D7443">
        <f t="shared" si="120"/>
        <v>2021</v>
      </c>
    </row>
    <row r="7444" spans="1:4" x14ac:dyDescent="0.35">
      <c r="A7444" s="3">
        <v>44390</v>
      </c>
      <c r="B7444" s="2">
        <v>1.42</v>
      </c>
      <c r="C7444" s="2">
        <v>2.04</v>
      </c>
      <c r="D7444">
        <f t="shared" si="120"/>
        <v>2021</v>
      </c>
    </row>
    <row r="7445" spans="1:4" x14ac:dyDescent="0.35">
      <c r="A7445" s="3">
        <v>44391</v>
      </c>
      <c r="B7445" s="2">
        <v>1.37</v>
      </c>
      <c r="C7445" s="2">
        <v>1.98</v>
      </c>
      <c r="D7445">
        <f t="shared" si="120"/>
        <v>2021</v>
      </c>
    </row>
    <row r="7446" spans="1:4" x14ac:dyDescent="0.35">
      <c r="A7446" s="3">
        <v>44392</v>
      </c>
      <c r="B7446" s="2">
        <v>1.31</v>
      </c>
      <c r="C7446" s="2">
        <v>1.92</v>
      </c>
      <c r="D7446">
        <f t="shared" si="120"/>
        <v>2021</v>
      </c>
    </row>
    <row r="7447" spans="1:4" x14ac:dyDescent="0.35">
      <c r="A7447" s="3">
        <v>44393</v>
      </c>
      <c r="B7447" s="2">
        <v>1.31</v>
      </c>
      <c r="C7447" s="2">
        <v>1.93</v>
      </c>
      <c r="D7447">
        <f t="shared" si="120"/>
        <v>2021</v>
      </c>
    </row>
    <row r="7448" spans="1:4" x14ac:dyDescent="0.35">
      <c r="A7448" s="3">
        <v>44396</v>
      </c>
      <c r="B7448" s="2">
        <v>1.19</v>
      </c>
      <c r="C7448" s="2">
        <v>1.81</v>
      </c>
      <c r="D7448">
        <f t="shared" si="120"/>
        <v>2021</v>
      </c>
    </row>
    <row r="7449" spans="1:4" x14ac:dyDescent="0.35">
      <c r="A7449" s="3">
        <v>44397</v>
      </c>
      <c r="B7449" s="2">
        <v>1.23</v>
      </c>
      <c r="C7449" s="2">
        <v>1.88</v>
      </c>
      <c r="D7449">
        <f t="shared" si="120"/>
        <v>2021</v>
      </c>
    </row>
    <row r="7450" spans="1:4" x14ac:dyDescent="0.35">
      <c r="A7450" s="3">
        <v>44398</v>
      </c>
      <c r="B7450" s="2">
        <v>1.3</v>
      </c>
      <c r="C7450" s="2">
        <v>1.94</v>
      </c>
      <c r="D7450">
        <f t="shared" si="120"/>
        <v>2021</v>
      </c>
    </row>
    <row r="7451" spans="1:4" x14ac:dyDescent="0.35">
      <c r="A7451" s="3">
        <v>44399</v>
      </c>
      <c r="B7451" s="2">
        <v>1.27</v>
      </c>
      <c r="C7451" s="2">
        <v>1.9</v>
      </c>
      <c r="D7451">
        <f t="shared" si="120"/>
        <v>2021</v>
      </c>
    </row>
    <row r="7452" spans="1:4" x14ac:dyDescent="0.35">
      <c r="A7452" s="3">
        <v>44400</v>
      </c>
      <c r="B7452" s="2">
        <v>1.3</v>
      </c>
      <c r="C7452" s="2">
        <v>1.92</v>
      </c>
      <c r="D7452">
        <f t="shared" si="120"/>
        <v>2021</v>
      </c>
    </row>
    <row r="7453" spans="1:4" x14ac:dyDescent="0.35">
      <c r="A7453" s="3">
        <v>44403</v>
      </c>
      <c r="B7453" s="2">
        <v>1.29</v>
      </c>
      <c r="C7453" s="2">
        <v>1.93</v>
      </c>
      <c r="D7453">
        <f t="shared" si="120"/>
        <v>2021</v>
      </c>
    </row>
    <row r="7454" spans="1:4" x14ac:dyDescent="0.35">
      <c r="A7454" s="3">
        <v>44404</v>
      </c>
      <c r="B7454" s="2">
        <v>1.25</v>
      </c>
      <c r="C7454" s="2">
        <v>1.89</v>
      </c>
      <c r="D7454">
        <f t="shared" si="120"/>
        <v>2021</v>
      </c>
    </row>
    <row r="7455" spans="1:4" x14ac:dyDescent="0.35">
      <c r="A7455" s="3">
        <v>44405</v>
      </c>
      <c r="B7455" s="2">
        <v>1.26</v>
      </c>
      <c r="C7455" s="2">
        <v>1.9</v>
      </c>
      <c r="D7455">
        <f t="shared" si="120"/>
        <v>2021</v>
      </c>
    </row>
    <row r="7456" spans="1:4" x14ac:dyDescent="0.35">
      <c r="A7456" s="3">
        <v>44406</v>
      </c>
      <c r="B7456" s="2">
        <v>1.28</v>
      </c>
      <c r="C7456" s="2">
        <v>1.91</v>
      </c>
      <c r="D7456">
        <f t="shared" si="120"/>
        <v>2021</v>
      </c>
    </row>
    <row r="7457" spans="1:4" x14ac:dyDescent="0.35">
      <c r="A7457" s="3">
        <v>44407</v>
      </c>
      <c r="B7457" s="2">
        <v>1.24</v>
      </c>
      <c r="C7457" s="2">
        <v>1.89</v>
      </c>
      <c r="D7457">
        <f t="shared" si="120"/>
        <v>2021</v>
      </c>
    </row>
    <row r="7458" spans="1:4" x14ac:dyDescent="0.35">
      <c r="A7458" s="3">
        <v>44410</v>
      </c>
      <c r="B7458" s="2">
        <v>1.2</v>
      </c>
      <c r="C7458" s="2">
        <v>1.86</v>
      </c>
      <c r="D7458">
        <f t="shared" si="120"/>
        <v>2021</v>
      </c>
    </row>
    <row r="7459" spans="1:4" x14ac:dyDescent="0.35">
      <c r="A7459" s="3">
        <v>44411</v>
      </c>
      <c r="B7459" s="2">
        <v>1.19</v>
      </c>
      <c r="C7459" s="2">
        <v>1.85</v>
      </c>
      <c r="D7459">
        <f t="shared" si="120"/>
        <v>2021</v>
      </c>
    </row>
    <row r="7460" spans="1:4" x14ac:dyDescent="0.35">
      <c r="A7460" s="3">
        <v>44412</v>
      </c>
      <c r="B7460" s="2">
        <v>1.19</v>
      </c>
      <c r="C7460" s="2">
        <v>1.83</v>
      </c>
      <c r="D7460">
        <f t="shared" si="120"/>
        <v>2021</v>
      </c>
    </row>
    <row r="7461" spans="1:4" x14ac:dyDescent="0.35">
      <c r="A7461" s="3">
        <v>44413</v>
      </c>
      <c r="B7461" s="2">
        <v>1.23</v>
      </c>
      <c r="C7461" s="2">
        <v>1.86</v>
      </c>
      <c r="D7461">
        <f t="shared" si="120"/>
        <v>2021</v>
      </c>
    </row>
    <row r="7462" spans="1:4" x14ac:dyDescent="0.35">
      <c r="A7462" s="3">
        <v>44414</v>
      </c>
      <c r="B7462" s="2">
        <v>1.31</v>
      </c>
      <c r="C7462" s="2">
        <v>1.94</v>
      </c>
      <c r="D7462">
        <f t="shared" si="120"/>
        <v>2021</v>
      </c>
    </row>
    <row r="7463" spans="1:4" x14ac:dyDescent="0.35">
      <c r="A7463" s="3">
        <v>44417</v>
      </c>
      <c r="B7463" s="2">
        <v>1.33</v>
      </c>
      <c r="C7463" s="2">
        <v>1.96</v>
      </c>
      <c r="D7463">
        <f t="shared" si="120"/>
        <v>2021</v>
      </c>
    </row>
    <row r="7464" spans="1:4" x14ac:dyDescent="0.35">
      <c r="A7464" s="3">
        <v>44418</v>
      </c>
      <c r="B7464" s="2">
        <v>1.36</v>
      </c>
      <c r="C7464" s="2">
        <v>1.99</v>
      </c>
      <c r="D7464">
        <f t="shared" si="120"/>
        <v>2021</v>
      </c>
    </row>
    <row r="7465" spans="1:4" x14ac:dyDescent="0.35">
      <c r="A7465" s="3">
        <v>44419</v>
      </c>
      <c r="B7465" s="2">
        <v>1.35</v>
      </c>
      <c r="C7465" s="2">
        <v>1.99</v>
      </c>
      <c r="D7465">
        <f t="shared" si="120"/>
        <v>2021</v>
      </c>
    </row>
    <row r="7466" spans="1:4" x14ac:dyDescent="0.35">
      <c r="A7466" s="3">
        <v>44420</v>
      </c>
      <c r="B7466" s="2">
        <v>1.36</v>
      </c>
      <c r="C7466" s="2">
        <v>2.0299999999999998</v>
      </c>
      <c r="D7466">
        <f t="shared" si="120"/>
        <v>2021</v>
      </c>
    </row>
    <row r="7467" spans="1:4" x14ac:dyDescent="0.35">
      <c r="A7467" s="3">
        <v>44421</v>
      </c>
      <c r="B7467" s="2">
        <v>1.29</v>
      </c>
      <c r="C7467" s="2">
        <v>1.94</v>
      </c>
      <c r="D7467">
        <f t="shared" si="120"/>
        <v>2021</v>
      </c>
    </row>
    <row r="7468" spans="1:4" x14ac:dyDescent="0.35">
      <c r="A7468" s="3">
        <v>44424</v>
      </c>
      <c r="B7468" s="2">
        <v>1.26</v>
      </c>
      <c r="C7468" s="2">
        <v>1.92</v>
      </c>
      <c r="D7468">
        <f t="shared" si="120"/>
        <v>2021</v>
      </c>
    </row>
    <row r="7469" spans="1:4" x14ac:dyDescent="0.35">
      <c r="A7469" s="3">
        <v>44425</v>
      </c>
      <c r="B7469" s="2">
        <v>1.26</v>
      </c>
      <c r="C7469" s="2">
        <v>1.92</v>
      </c>
      <c r="D7469">
        <f t="shared" si="120"/>
        <v>2021</v>
      </c>
    </row>
    <row r="7470" spans="1:4" x14ac:dyDescent="0.35">
      <c r="A7470" s="3">
        <v>44426</v>
      </c>
      <c r="B7470" s="2">
        <v>1.27</v>
      </c>
      <c r="C7470" s="2">
        <v>1.91</v>
      </c>
      <c r="D7470">
        <f t="shared" si="120"/>
        <v>2021</v>
      </c>
    </row>
    <row r="7471" spans="1:4" x14ac:dyDescent="0.35">
      <c r="A7471" s="3">
        <v>44427</v>
      </c>
      <c r="B7471" s="2">
        <v>1.24</v>
      </c>
      <c r="C7471" s="2">
        <v>1.88</v>
      </c>
      <c r="D7471">
        <f t="shared" si="120"/>
        <v>2021</v>
      </c>
    </row>
    <row r="7472" spans="1:4" x14ac:dyDescent="0.35">
      <c r="A7472" s="3">
        <v>44428</v>
      </c>
      <c r="B7472" s="2">
        <v>1.26</v>
      </c>
      <c r="C7472" s="2">
        <v>1.87</v>
      </c>
      <c r="D7472">
        <f t="shared" si="120"/>
        <v>2021</v>
      </c>
    </row>
    <row r="7473" spans="1:4" x14ac:dyDescent="0.35">
      <c r="A7473" s="3">
        <v>44431</v>
      </c>
      <c r="B7473" s="2">
        <v>1.25</v>
      </c>
      <c r="C7473" s="2">
        <v>1.87</v>
      </c>
      <c r="D7473">
        <f t="shared" si="120"/>
        <v>2021</v>
      </c>
    </row>
    <row r="7474" spans="1:4" x14ac:dyDescent="0.35">
      <c r="A7474" s="3">
        <v>44432</v>
      </c>
      <c r="B7474" s="2">
        <v>1.29</v>
      </c>
      <c r="C7474" s="2">
        <v>1.91</v>
      </c>
      <c r="D7474">
        <f t="shared" si="120"/>
        <v>2021</v>
      </c>
    </row>
    <row r="7475" spans="1:4" x14ac:dyDescent="0.35">
      <c r="A7475" s="3">
        <v>44433</v>
      </c>
      <c r="B7475" s="2">
        <v>1.35</v>
      </c>
      <c r="C7475" s="2">
        <v>1.96</v>
      </c>
      <c r="D7475">
        <f t="shared" si="120"/>
        <v>2021</v>
      </c>
    </row>
    <row r="7476" spans="1:4" x14ac:dyDescent="0.35">
      <c r="A7476" s="3">
        <v>44434</v>
      </c>
      <c r="B7476" s="2">
        <v>1.34</v>
      </c>
      <c r="C7476" s="2">
        <v>1.94</v>
      </c>
      <c r="D7476">
        <f t="shared" si="120"/>
        <v>2021</v>
      </c>
    </row>
    <row r="7477" spans="1:4" x14ac:dyDescent="0.35">
      <c r="A7477" s="3">
        <v>44435</v>
      </c>
      <c r="B7477" s="2">
        <v>1.31</v>
      </c>
      <c r="C7477" s="2">
        <v>1.91</v>
      </c>
      <c r="D7477">
        <f t="shared" si="120"/>
        <v>2021</v>
      </c>
    </row>
    <row r="7478" spans="1:4" x14ac:dyDescent="0.35">
      <c r="A7478" s="3">
        <v>44438</v>
      </c>
      <c r="B7478" s="2">
        <v>1.29</v>
      </c>
      <c r="C7478" s="2">
        <v>1.9</v>
      </c>
      <c r="D7478">
        <f t="shared" si="120"/>
        <v>2021</v>
      </c>
    </row>
    <row r="7479" spans="1:4" x14ac:dyDescent="0.35">
      <c r="A7479" s="3">
        <v>44439</v>
      </c>
      <c r="B7479" s="2">
        <v>1.3</v>
      </c>
      <c r="C7479" s="2">
        <v>1.92</v>
      </c>
      <c r="D7479">
        <f t="shared" si="120"/>
        <v>2021</v>
      </c>
    </row>
    <row r="7480" spans="1:4" x14ac:dyDescent="0.35">
      <c r="A7480" s="3">
        <v>44440</v>
      </c>
      <c r="B7480" s="2">
        <v>1.31</v>
      </c>
      <c r="C7480" s="2">
        <v>1.92</v>
      </c>
      <c r="D7480">
        <f t="shared" si="120"/>
        <v>2021</v>
      </c>
    </row>
    <row r="7481" spans="1:4" x14ac:dyDescent="0.35">
      <c r="A7481" s="3">
        <v>44441</v>
      </c>
      <c r="B7481" s="2">
        <v>1.29</v>
      </c>
      <c r="C7481" s="2">
        <v>1.9</v>
      </c>
      <c r="D7481">
        <f t="shared" si="120"/>
        <v>2021</v>
      </c>
    </row>
    <row r="7482" spans="1:4" x14ac:dyDescent="0.35">
      <c r="A7482" s="3">
        <v>44442</v>
      </c>
      <c r="B7482" s="2">
        <v>1.33</v>
      </c>
      <c r="C7482" s="2">
        <v>1.94</v>
      </c>
      <c r="D7482">
        <f t="shared" si="120"/>
        <v>2021</v>
      </c>
    </row>
    <row r="7483" spans="1:4" x14ac:dyDescent="0.35">
      <c r="A7483" s="3">
        <v>44445</v>
      </c>
      <c r="B7483" s="2" t="s">
        <v>9</v>
      </c>
      <c r="C7483" s="2" t="s">
        <v>9</v>
      </c>
      <c r="D7483">
        <f t="shared" si="120"/>
        <v>2021</v>
      </c>
    </row>
    <row r="7484" spans="1:4" x14ac:dyDescent="0.35">
      <c r="A7484" s="3">
        <v>44446</v>
      </c>
      <c r="B7484" s="2">
        <v>1.38</v>
      </c>
      <c r="C7484" s="2">
        <v>1.99</v>
      </c>
      <c r="D7484">
        <f t="shared" si="120"/>
        <v>2021</v>
      </c>
    </row>
    <row r="7485" spans="1:4" x14ac:dyDescent="0.35">
      <c r="A7485" s="3">
        <v>44447</v>
      </c>
      <c r="B7485" s="2">
        <v>1.35</v>
      </c>
      <c r="C7485" s="2">
        <v>1.95</v>
      </c>
      <c r="D7485">
        <f t="shared" si="120"/>
        <v>2021</v>
      </c>
    </row>
    <row r="7486" spans="1:4" x14ac:dyDescent="0.35">
      <c r="A7486" s="3">
        <v>44448</v>
      </c>
      <c r="B7486" s="2">
        <v>1.3</v>
      </c>
      <c r="C7486" s="2">
        <v>1.9</v>
      </c>
      <c r="D7486">
        <f t="shared" si="120"/>
        <v>2021</v>
      </c>
    </row>
    <row r="7487" spans="1:4" x14ac:dyDescent="0.35">
      <c r="A7487" s="3">
        <v>44449</v>
      </c>
      <c r="B7487" s="2">
        <v>1.35</v>
      </c>
      <c r="C7487" s="2">
        <v>1.94</v>
      </c>
      <c r="D7487">
        <f t="shared" si="120"/>
        <v>2021</v>
      </c>
    </row>
    <row r="7488" spans="1:4" x14ac:dyDescent="0.35">
      <c r="A7488" s="3">
        <v>44452</v>
      </c>
      <c r="B7488" s="2">
        <v>1.33</v>
      </c>
      <c r="C7488" s="2">
        <v>1.91</v>
      </c>
      <c r="D7488">
        <f t="shared" si="120"/>
        <v>2021</v>
      </c>
    </row>
    <row r="7489" spans="1:4" x14ac:dyDescent="0.35">
      <c r="A7489" s="3">
        <v>44453</v>
      </c>
      <c r="B7489" s="2">
        <v>1.28</v>
      </c>
      <c r="C7489" s="2">
        <v>1.85</v>
      </c>
      <c r="D7489">
        <f t="shared" si="120"/>
        <v>2021</v>
      </c>
    </row>
    <row r="7490" spans="1:4" x14ac:dyDescent="0.35">
      <c r="A7490" s="3">
        <v>44454</v>
      </c>
      <c r="B7490" s="2">
        <v>1.31</v>
      </c>
      <c r="C7490" s="2">
        <v>1.87</v>
      </c>
      <c r="D7490">
        <f t="shared" si="120"/>
        <v>2021</v>
      </c>
    </row>
    <row r="7491" spans="1:4" x14ac:dyDescent="0.35">
      <c r="A7491" s="3">
        <v>44455</v>
      </c>
      <c r="B7491" s="2">
        <v>1.34</v>
      </c>
      <c r="C7491" s="2">
        <v>1.88</v>
      </c>
      <c r="D7491">
        <f t="shared" si="120"/>
        <v>2021</v>
      </c>
    </row>
    <row r="7492" spans="1:4" x14ac:dyDescent="0.35">
      <c r="A7492" s="3">
        <v>44456</v>
      </c>
      <c r="B7492" s="2">
        <v>1.37</v>
      </c>
      <c r="C7492" s="2">
        <v>1.91</v>
      </c>
      <c r="D7492">
        <f t="shared" ref="D7492:D7555" si="121">YEAR(A7492)</f>
        <v>2021</v>
      </c>
    </row>
    <row r="7493" spans="1:4" x14ac:dyDescent="0.35">
      <c r="A7493" s="3">
        <v>44459</v>
      </c>
      <c r="B7493" s="2">
        <v>1.31</v>
      </c>
      <c r="C7493" s="2">
        <v>1.85</v>
      </c>
      <c r="D7493">
        <f t="shared" si="121"/>
        <v>2021</v>
      </c>
    </row>
    <row r="7494" spans="1:4" x14ac:dyDescent="0.35">
      <c r="A7494" s="3">
        <v>44460</v>
      </c>
      <c r="B7494" s="2">
        <v>1.33</v>
      </c>
      <c r="C7494" s="2">
        <v>1.86</v>
      </c>
      <c r="D7494">
        <f t="shared" si="121"/>
        <v>2021</v>
      </c>
    </row>
    <row r="7495" spans="1:4" x14ac:dyDescent="0.35">
      <c r="A7495" s="3">
        <v>44461</v>
      </c>
      <c r="B7495" s="2">
        <v>1.32</v>
      </c>
      <c r="C7495" s="2">
        <v>1.84</v>
      </c>
      <c r="D7495">
        <f t="shared" si="121"/>
        <v>2021</v>
      </c>
    </row>
    <row r="7496" spans="1:4" x14ac:dyDescent="0.35">
      <c r="A7496" s="3">
        <v>44462</v>
      </c>
      <c r="B7496" s="2">
        <v>1.41</v>
      </c>
      <c r="C7496" s="2">
        <v>1.92</v>
      </c>
      <c r="D7496">
        <f t="shared" si="121"/>
        <v>2021</v>
      </c>
    </row>
    <row r="7497" spans="1:4" x14ac:dyDescent="0.35">
      <c r="A7497" s="3">
        <v>44463</v>
      </c>
      <c r="B7497" s="2">
        <v>1.47</v>
      </c>
      <c r="C7497" s="2">
        <v>1.99</v>
      </c>
      <c r="D7497">
        <f t="shared" si="121"/>
        <v>2021</v>
      </c>
    </row>
    <row r="7498" spans="1:4" x14ac:dyDescent="0.35">
      <c r="A7498" s="3">
        <v>44466</v>
      </c>
      <c r="B7498" s="2">
        <v>1.48</v>
      </c>
      <c r="C7498" s="2">
        <v>1.99</v>
      </c>
      <c r="D7498">
        <f t="shared" si="121"/>
        <v>2021</v>
      </c>
    </row>
    <row r="7499" spans="1:4" x14ac:dyDescent="0.35">
      <c r="A7499" s="3">
        <v>44467</v>
      </c>
      <c r="B7499" s="2">
        <v>1.54</v>
      </c>
      <c r="C7499" s="2">
        <v>2.0699999999999998</v>
      </c>
      <c r="D7499">
        <f t="shared" si="121"/>
        <v>2021</v>
      </c>
    </row>
    <row r="7500" spans="1:4" x14ac:dyDescent="0.35">
      <c r="A7500" s="3">
        <v>44468</v>
      </c>
      <c r="B7500" s="2">
        <v>1.55</v>
      </c>
      <c r="C7500" s="2">
        <v>2.09</v>
      </c>
      <c r="D7500">
        <f t="shared" si="121"/>
        <v>2021</v>
      </c>
    </row>
    <row r="7501" spans="1:4" x14ac:dyDescent="0.35">
      <c r="A7501" s="3">
        <v>44469</v>
      </c>
      <c r="B7501" s="2">
        <v>1.52</v>
      </c>
      <c r="C7501" s="2">
        <v>2.08</v>
      </c>
      <c r="D7501">
        <f t="shared" si="121"/>
        <v>2021</v>
      </c>
    </row>
    <row r="7502" spans="1:4" x14ac:dyDescent="0.35">
      <c r="A7502" s="3">
        <v>44470</v>
      </c>
      <c r="B7502" s="2">
        <v>1.48</v>
      </c>
      <c r="C7502" s="2">
        <v>2.04</v>
      </c>
      <c r="D7502">
        <f t="shared" si="121"/>
        <v>2021</v>
      </c>
    </row>
    <row r="7503" spans="1:4" x14ac:dyDescent="0.35">
      <c r="A7503" s="3">
        <v>44473</v>
      </c>
      <c r="B7503" s="2">
        <v>1.49</v>
      </c>
      <c r="C7503" s="2">
        <v>2.0499999999999998</v>
      </c>
      <c r="D7503">
        <f t="shared" si="121"/>
        <v>2021</v>
      </c>
    </row>
    <row r="7504" spans="1:4" x14ac:dyDescent="0.35">
      <c r="A7504" s="3">
        <v>44474</v>
      </c>
      <c r="B7504" s="2">
        <v>1.54</v>
      </c>
      <c r="C7504" s="2">
        <v>2.1</v>
      </c>
      <c r="D7504">
        <f t="shared" si="121"/>
        <v>2021</v>
      </c>
    </row>
    <row r="7505" spans="1:4" x14ac:dyDescent="0.35">
      <c r="A7505" s="3">
        <v>44475</v>
      </c>
      <c r="B7505" s="2">
        <v>1.53</v>
      </c>
      <c r="C7505" s="2">
        <v>2.08</v>
      </c>
      <c r="D7505">
        <f t="shared" si="121"/>
        <v>2021</v>
      </c>
    </row>
    <row r="7506" spans="1:4" x14ac:dyDescent="0.35">
      <c r="A7506" s="3">
        <v>44476</v>
      </c>
      <c r="B7506" s="2">
        <v>1.58</v>
      </c>
      <c r="C7506" s="2">
        <v>2.13</v>
      </c>
      <c r="D7506">
        <f t="shared" si="121"/>
        <v>2021</v>
      </c>
    </row>
    <row r="7507" spans="1:4" x14ac:dyDescent="0.35">
      <c r="A7507" s="3">
        <v>44477</v>
      </c>
      <c r="B7507" s="2">
        <v>1.61</v>
      </c>
      <c r="C7507" s="2">
        <v>2.16</v>
      </c>
      <c r="D7507">
        <f t="shared" si="121"/>
        <v>2021</v>
      </c>
    </row>
    <row r="7508" spans="1:4" x14ac:dyDescent="0.35">
      <c r="A7508" s="3">
        <v>44480</v>
      </c>
      <c r="B7508" s="2" t="s">
        <v>9</v>
      </c>
      <c r="C7508" s="2" t="s">
        <v>9</v>
      </c>
      <c r="D7508">
        <f t="shared" si="121"/>
        <v>2021</v>
      </c>
    </row>
    <row r="7509" spans="1:4" x14ac:dyDescent="0.35">
      <c r="A7509" s="3">
        <v>44481</v>
      </c>
      <c r="B7509" s="2">
        <v>1.59</v>
      </c>
      <c r="C7509" s="2">
        <v>2.1</v>
      </c>
      <c r="D7509">
        <f t="shared" si="121"/>
        <v>2021</v>
      </c>
    </row>
    <row r="7510" spans="1:4" x14ac:dyDescent="0.35">
      <c r="A7510" s="3">
        <v>44482</v>
      </c>
      <c r="B7510" s="2">
        <v>1.56</v>
      </c>
      <c r="C7510" s="2">
        <v>2.0499999999999998</v>
      </c>
      <c r="D7510">
        <f t="shared" si="121"/>
        <v>2021</v>
      </c>
    </row>
    <row r="7511" spans="1:4" x14ac:dyDescent="0.35">
      <c r="A7511" s="3">
        <v>44483</v>
      </c>
      <c r="B7511" s="2">
        <v>1.52</v>
      </c>
      <c r="C7511" s="2">
        <v>2.02</v>
      </c>
      <c r="D7511">
        <f t="shared" si="121"/>
        <v>2021</v>
      </c>
    </row>
    <row r="7512" spans="1:4" x14ac:dyDescent="0.35">
      <c r="A7512" s="3">
        <v>44484</v>
      </c>
      <c r="B7512" s="2">
        <v>1.59</v>
      </c>
      <c r="C7512" s="2">
        <v>2.0499999999999998</v>
      </c>
      <c r="D7512">
        <f t="shared" si="121"/>
        <v>2021</v>
      </c>
    </row>
    <row r="7513" spans="1:4" x14ac:dyDescent="0.35">
      <c r="A7513" s="3">
        <v>44487</v>
      </c>
      <c r="B7513" s="2">
        <v>1.59</v>
      </c>
      <c r="C7513" s="2">
        <v>2.0099999999999998</v>
      </c>
      <c r="D7513">
        <f t="shared" si="121"/>
        <v>2021</v>
      </c>
    </row>
    <row r="7514" spans="1:4" x14ac:dyDescent="0.35">
      <c r="A7514" s="3">
        <v>44488</v>
      </c>
      <c r="B7514" s="2">
        <v>1.65</v>
      </c>
      <c r="C7514" s="2">
        <v>2.09</v>
      </c>
      <c r="D7514">
        <f t="shared" si="121"/>
        <v>2021</v>
      </c>
    </row>
    <row r="7515" spans="1:4" x14ac:dyDescent="0.35">
      <c r="A7515" s="3">
        <v>44489</v>
      </c>
      <c r="B7515" s="2">
        <v>1.65</v>
      </c>
      <c r="C7515" s="2">
        <v>2.12</v>
      </c>
      <c r="D7515">
        <f t="shared" si="121"/>
        <v>2021</v>
      </c>
    </row>
    <row r="7516" spans="1:4" x14ac:dyDescent="0.35">
      <c r="A7516" s="3">
        <v>44490</v>
      </c>
      <c r="B7516" s="2">
        <v>1.68</v>
      </c>
      <c r="C7516" s="2">
        <v>2.13</v>
      </c>
      <c r="D7516">
        <f t="shared" si="121"/>
        <v>2021</v>
      </c>
    </row>
    <row r="7517" spans="1:4" x14ac:dyDescent="0.35">
      <c r="A7517" s="3">
        <v>44491</v>
      </c>
      <c r="B7517" s="2">
        <v>1.66</v>
      </c>
      <c r="C7517" s="2">
        <v>2.08</v>
      </c>
      <c r="D7517">
        <f t="shared" si="121"/>
        <v>2021</v>
      </c>
    </row>
    <row r="7518" spans="1:4" x14ac:dyDescent="0.35">
      <c r="A7518" s="3">
        <v>44494</v>
      </c>
      <c r="B7518" s="2">
        <v>1.64</v>
      </c>
      <c r="C7518" s="2">
        <v>2.09</v>
      </c>
      <c r="D7518">
        <f t="shared" si="121"/>
        <v>2021</v>
      </c>
    </row>
    <row r="7519" spans="1:4" x14ac:dyDescent="0.35">
      <c r="A7519" s="3">
        <v>44495</v>
      </c>
      <c r="B7519" s="2">
        <v>1.63</v>
      </c>
      <c r="C7519" s="2">
        <v>2.0499999999999998</v>
      </c>
      <c r="D7519">
        <f t="shared" si="121"/>
        <v>2021</v>
      </c>
    </row>
    <row r="7520" spans="1:4" x14ac:dyDescent="0.35">
      <c r="A7520" s="3">
        <v>44496</v>
      </c>
      <c r="B7520" s="2">
        <v>1.54</v>
      </c>
      <c r="C7520" s="2">
        <v>1.95</v>
      </c>
      <c r="D7520">
        <f t="shared" si="121"/>
        <v>2021</v>
      </c>
    </row>
    <row r="7521" spans="1:4" x14ac:dyDescent="0.35">
      <c r="A7521" s="3">
        <v>44497</v>
      </c>
      <c r="B7521" s="2">
        <v>1.57</v>
      </c>
      <c r="C7521" s="2">
        <v>1.96</v>
      </c>
      <c r="D7521">
        <f t="shared" si="121"/>
        <v>2021</v>
      </c>
    </row>
    <row r="7522" spans="1:4" x14ac:dyDescent="0.35">
      <c r="A7522" s="3">
        <v>44498</v>
      </c>
      <c r="B7522" s="2">
        <v>1.55</v>
      </c>
      <c r="C7522" s="2">
        <v>1.93</v>
      </c>
      <c r="D7522">
        <f t="shared" si="121"/>
        <v>2021</v>
      </c>
    </row>
    <row r="7523" spans="1:4" x14ac:dyDescent="0.35">
      <c r="A7523" s="3">
        <v>44501</v>
      </c>
      <c r="B7523" s="2">
        <v>1.58</v>
      </c>
      <c r="C7523" s="2">
        <v>1.98</v>
      </c>
      <c r="D7523">
        <f t="shared" si="121"/>
        <v>2021</v>
      </c>
    </row>
    <row r="7524" spans="1:4" x14ac:dyDescent="0.35">
      <c r="A7524" s="3">
        <v>44502</v>
      </c>
      <c r="B7524" s="2">
        <v>1.56</v>
      </c>
      <c r="C7524" s="2">
        <v>1.96</v>
      </c>
      <c r="D7524">
        <f t="shared" si="121"/>
        <v>2021</v>
      </c>
    </row>
    <row r="7525" spans="1:4" x14ac:dyDescent="0.35">
      <c r="A7525" s="3">
        <v>44503</v>
      </c>
      <c r="B7525" s="2">
        <v>1.6</v>
      </c>
      <c r="C7525" s="2">
        <v>2</v>
      </c>
      <c r="D7525">
        <f t="shared" si="121"/>
        <v>2021</v>
      </c>
    </row>
    <row r="7526" spans="1:4" x14ac:dyDescent="0.35">
      <c r="A7526" s="3">
        <v>44504</v>
      </c>
      <c r="B7526" s="2">
        <v>1.53</v>
      </c>
      <c r="C7526" s="2">
        <v>1.96</v>
      </c>
      <c r="D7526">
        <f t="shared" si="121"/>
        <v>2021</v>
      </c>
    </row>
    <row r="7527" spans="1:4" x14ac:dyDescent="0.35">
      <c r="A7527" s="3">
        <v>44505</v>
      </c>
      <c r="B7527" s="2">
        <v>1.45</v>
      </c>
      <c r="C7527" s="2">
        <v>1.87</v>
      </c>
      <c r="D7527">
        <f t="shared" si="121"/>
        <v>2021</v>
      </c>
    </row>
    <row r="7528" spans="1:4" x14ac:dyDescent="0.35">
      <c r="A7528" s="3">
        <v>44508</v>
      </c>
      <c r="B7528" s="2">
        <v>1.51</v>
      </c>
      <c r="C7528" s="2">
        <v>1.89</v>
      </c>
      <c r="D7528">
        <f t="shared" si="121"/>
        <v>2021</v>
      </c>
    </row>
    <row r="7529" spans="1:4" x14ac:dyDescent="0.35">
      <c r="A7529" s="3">
        <v>44509</v>
      </c>
      <c r="B7529" s="2">
        <v>1.46</v>
      </c>
      <c r="C7529" s="2">
        <v>1.83</v>
      </c>
      <c r="D7529">
        <f t="shared" si="121"/>
        <v>2021</v>
      </c>
    </row>
    <row r="7530" spans="1:4" x14ac:dyDescent="0.35">
      <c r="A7530" s="3">
        <v>44510</v>
      </c>
      <c r="B7530" s="2">
        <v>1.56</v>
      </c>
      <c r="C7530" s="2">
        <v>1.92</v>
      </c>
      <c r="D7530">
        <f t="shared" si="121"/>
        <v>2021</v>
      </c>
    </row>
    <row r="7531" spans="1:4" x14ac:dyDescent="0.35">
      <c r="A7531" s="3">
        <v>44511</v>
      </c>
      <c r="B7531" s="2" t="s">
        <v>9</v>
      </c>
      <c r="C7531" s="2" t="s">
        <v>9</v>
      </c>
      <c r="D7531">
        <f t="shared" si="121"/>
        <v>2021</v>
      </c>
    </row>
    <row r="7532" spans="1:4" x14ac:dyDescent="0.35">
      <c r="A7532" s="3">
        <v>44512</v>
      </c>
      <c r="B7532" s="2">
        <v>1.58</v>
      </c>
      <c r="C7532" s="2">
        <v>1.95</v>
      </c>
      <c r="D7532">
        <f t="shared" si="121"/>
        <v>2021</v>
      </c>
    </row>
    <row r="7533" spans="1:4" x14ac:dyDescent="0.35">
      <c r="A7533" s="3">
        <v>44515</v>
      </c>
      <c r="B7533" s="2">
        <v>1.63</v>
      </c>
      <c r="C7533" s="2">
        <v>2.0099999999999998</v>
      </c>
      <c r="D7533">
        <f t="shared" si="121"/>
        <v>2021</v>
      </c>
    </row>
    <row r="7534" spans="1:4" x14ac:dyDescent="0.35">
      <c r="A7534" s="3">
        <v>44516</v>
      </c>
      <c r="B7534" s="2">
        <v>1.63</v>
      </c>
      <c r="C7534" s="2">
        <v>2.02</v>
      </c>
      <c r="D7534">
        <f t="shared" si="121"/>
        <v>2021</v>
      </c>
    </row>
    <row r="7535" spans="1:4" x14ac:dyDescent="0.35">
      <c r="A7535" s="3">
        <v>44517</v>
      </c>
      <c r="B7535" s="2">
        <v>1.6</v>
      </c>
      <c r="C7535" s="2">
        <v>2</v>
      </c>
      <c r="D7535">
        <f t="shared" si="121"/>
        <v>2021</v>
      </c>
    </row>
    <row r="7536" spans="1:4" x14ac:dyDescent="0.35">
      <c r="A7536" s="3">
        <v>44518</v>
      </c>
      <c r="B7536" s="2">
        <v>1.59</v>
      </c>
      <c r="C7536" s="2">
        <v>1.97</v>
      </c>
      <c r="D7536">
        <f t="shared" si="121"/>
        <v>2021</v>
      </c>
    </row>
    <row r="7537" spans="1:4" x14ac:dyDescent="0.35">
      <c r="A7537" s="3">
        <v>44519</v>
      </c>
      <c r="B7537" s="2">
        <v>1.54</v>
      </c>
      <c r="C7537" s="2">
        <v>1.91</v>
      </c>
      <c r="D7537">
        <f t="shared" si="121"/>
        <v>2021</v>
      </c>
    </row>
    <row r="7538" spans="1:4" x14ac:dyDescent="0.35">
      <c r="A7538" s="3">
        <v>44522</v>
      </c>
      <c r="B7538" s="2">
        <v>1.63</v>
      </c>
      <c r="C7538" s="2">
        <v>1.98</v>
      </c>
      <c r="D7538">
        <f t="shared" si="121"/>
        <v>2021</v>
      </c>
    </row>
    <row r="7539" spans="1:4" x14ac:dyDescent="0.35">
      <c r="A7539" s="3">
        <v>44523</v>
      </c>
      <c r="B7539" s="2">
        <v>1.67</v>
      </c>
      <c r="C7539" s="2">
        <v>2.02</v>
      </c>
      <c r="D7539">
        <f t="shared" si="121"/>
        <v>2021</v>
      </c>
    </row>
    <row r="7540" spans="1:4" x14ac:dyDescent="0.35">
      <c r="A7540" s="3">
        <v>44524</v>
      </c>
      <c r="B7540" s="2">
        <v>1.64</v>
      </c>
      <c r="C7540" s="2">
        <v>1.96</v>
      </c>
      <c r="D7540">
        <f t="shared" si="121"/>
        <v>2021</v>
      </c>
    </row>
    <row r="7541" spans="1:4" x14ac:dyDescent="0.35">
      <c r="A7541" s="3">
        <v>44525</v>
      </c>
      <c r="B7541" s="2" t="s">
        <v>9</v>
      </c>
      <c r="C7541" s="2" t="s">
        <v>9</v>
      </c>
      <c r="D7541">
        <f t="shared" si="121"/>
        <v>2021</v>
      </c>
    </row>
    <row r="7542" spans="1:4" x14ac:dyDescent="0.35">
      <c r="A7542" s="3">
        <v>44526</v>
      </c>
      <c r="B7542" s="2">
        <v>1.48</v>
      </c>
      <c r="C7542" s="2">
        <v>1.83</v>
      </c>
      <c r="D7542">
        <f t="shared" si="121"/>
        <v>2021</v>
      </c>
    </row>
    <row r="7543" spans="1:4" x14ac:dyDescent="0.35">
      <c r="A7543" s="3">
        <v>44529</v>
      </c>
      <c r="B7543" s="2">
        <v>1.52</v>
      </c>
      <c r="C7543" s="2">
        <v>1.87</v>
      </c>
      <c r="D7543">
        <f t="shared" si="121"/>
        <v>2021</v>
      </c>
    </row>
    <row r="7544" spans="1:4" x14ac:dyDescent="0.35">
      <c r="A7544" s="3">
        <v>44530</v>
      </c>
      <c r="B7544" s="2">
        <v>1.43</v>
      </c>
      <c r="C7544" s="2">
        <v>1.78</v>
      </c>
      <c r="D7544">
        <f t="shared" si="121"/>
        <v>2021</v>
      </c>
    </row>
    <row r="7545" spans="1:4" x14ac:dyDescent="0.35">
      <c r="A7545" s="3">
        <v>44531</v>
      </c>
      <c r="B7545" s="2">
        <v>1.43</v>
      </c>
      <c r="C7545" s="2">
        <v>1.77</v>
      </c>
      <c r="D7545">
        <f t="shared" si="121"/>
        <v>2021</v>
      </c>
    </row>
    <row r="7546" spans="1:4" x14ac:dyDescent="0.35">
      <c r="A7546" s="3">
        <v>44532</v>
      </c>
      <c r="B7546" s="2">
        <v>1.44</v>
      </c>
      <c r="C7546" s="2">
        <v>1.76</v>
      </c>
      <c r="D7546">
        <f t="shared" si="121"/>
        <v>2021</v>
      </c>
    </row>
    <row r="7547" spans="1:4" x14ac:dyDescent="0.35">
      <c r="A7547" s="3">
        <v>44533</v>
      </c>
      <c r="B7547" s="2">
        <v>1.35</v>
      </c>
      <c r="C7547" s="2">
        <v>1.69</v>
      </c>
      <c r="D7547">
        <f t="shared" si="121"/>
        <v>2021</v>
      </c>
    </row>
    <row r="7548" spans="1:4" x14ac:dyDescent="0.35">
      <c r="A7548" s="3">
        <v>44536</v>
      </c>
      <c r="B7548" s="2">
        <v>1.43</v>
      </c>
      <c r="C7548" s="2">
        <v>1.75</v>
      </c>
      <c r="D7548">
        <f t="shared" si="121"/>
        <v>2021</v>
      </c>
    </row>
    <row r="7549" spans="1:4" x14ac:dyDescent="0.35">
      <c r="A7549" s="3">
        <v>44537</v>
      </c>
      <c r="B7549" s="2">
        <v>1.48</v>
      </c>
      <c r="C7549" s="2">
        <v>1.8</v>
      </c>
      <c r="D7549">
        <f t="shared" si="121"/>
        <v>2021</v>
      </c>
    </row>
    <row r="7550" spans="1:4" x14ac:dyDescent="0.35">
      <c r="A7550" s="3">
        <v>44538</v>
      </c>
      <c r="B7550" s="2">
        <v>1.52</v>
      </c>
      <c r="C7550" s="2">
        <v>1.87</v>
      </c>
      <c r="D7550">
        <f t="shared" si="121"/>
        <v>2021</v>
      </c>
    </row>
    <row r="7551" spans="1:4" x14ac:dyDescent="0.35">
      <c r="A7551" s="3">
        <v>44539</v>
      </c>
      <c r="B7551" s="2">
        <v>1.49</v>
      </c>
      <c r="C7551" s="2">
        <v>1.87</v>
      </c>
      <c r="D7551">
        <f t="shared" si="121"/>
        <v>2021</v>
      </c>
    </row>
    <row r="7552" spans="1:4" x14ac:dyDescent="0.35">
      <c r="A7552" s="3">
        <v>44540</v>
      </c>
      <c r="B7552" s="2">
        <v>1.48</v>
      </c>
      <c r="C7552" s="2">
        <v>1.88</v>
      </c>
      <c r="D7552">
        <f t="shared" si="121"/>
        <v>2021</v>
      </c>
    </row>
    <row r="7553" spans="1:4" x14ac:dyDescent="0.35">
      <c r="A7553" s="3">
        <v>44543</v>
      </c>
      <c r="B7553" s="2">
        <v>1.42</v>
      </c>
      <c r="C7553" s="2">
        <v>1.81</v>
      </c>
      <c r="D7553">
        <f t="shared" si="121"/>
        <v>2021</v>
      </c>
    </row>
    <row r="7554" spans="1:4" x14ac:dyDescent="0.35">
      <c r="A7554" s="3">
        <v>44544</v>
      </c>
      <c r="B7554" s="2">
        <v>1.44</v>
      </c>
      <c r="C7554" s="2">
        <v>1.82</v>
      </c>
      <c r="D7554">
        <f t="shared" si="121"/>
        <v>2021</v>
      </c>
    </row>
    <row r="7555" spans="1:4" x14ac:dyDescent="0.35">
      <c r="A7555" s="3">
        <v>44545</v>
      </c>
      <c r="B7555" s="2">
        <v>1.47</v>
      </c>
      <c r="C7555" s="2">
        <v>1.86</v>
      </c>
      <c r="D7555">
        <f t="shared" si="121"/>
        <v>2021</v>
      </c>
    </row>
    <row r="7556" spans="1:4" x14ac:dyDescent="0.35">
      <c r="A7556" s="3">
        <v>44546</v>
      </c>
      <c r="B7556" s="2">
        <v>1.44</v>
      </c>
      <c r="C7556" s="2">
        <v>1.87</v>
      </c>
      <c r="D7556">
        <f t="shared" ref="D7556:D7619" si="122">YEAR(A7556)</f>
        <v>2021</v>
      </c>
    </row>
    <row r="7557" spans="1:4" x14ac:dyDescent="0.35">
      <c r="A7557" s="3">
        <v>44547</v>
      </c>
      <c r="B7557" s="2">
        <v>1.41</v>
      </c>
      <c r="C7557" s="2">
        <v>1.82</v>
      </c>
      <c r="D7557">
        <f t="shared" si="122"/>
        <v>2021</v>
      </c>
    </row>
    <row r="7558" spans="1:4" x14ac:dyDescent="0.35">
      <c r="A7558" s="3">
        <v>44550</v>
      </c>
      <c r="B7558" s="2">
        <v>1.43</v>
      </c>
      <c r="C7558" s="2">
        <v>1.85</v>
      </c>
      <c r="D7558">
        <f t="shared" si="122"/>
        <v>2021</v>
      </c>
    </row>
    <row r="7559" spans="1:4" x14ac:dyDescent="0.35">
      <c r="A7559" s="3">
        <v>44551</v>
      </c>
      <c r="B7559" s="2">
        <v>1.48</v>
      </c>
      <c r="C7559" s="2">
        <v>1.89</v>
      </c>
      <c r="D7559">
        <f t="shared" si="122"/>
        <v>2021</v>
      </c>
    </row>
    <row r="7560" spans="1:4" x14ac:dyDescent="0.35">
      <c r="A7560" s="3">
        <v>44552</v>
      </c>
      <c r="B7560" s="2">
        <v>1.46</v>
      </c>
      <c r="C7560" s="2">
        <v>1.86</v>
      </c>
      <c r="D7560">
        <f t="shared" si="122"/>
        <v>2021</v>
      </c>
    </row>
    <row r="7561" spans="1:4" x14ac:dyDescent="0.35">
      <c r="A7561" s="3">
        <v>44553</v>
      </c>
      <c r="B7561" s="2">
        <v>1.5</v>
      </c>
      <c r="C7561" s="2">
        <v>1.91</v>
      </c>
      <c r="D7561">
        <f t="shared" si="122"/>
        <v>2021</v>
      </c>
    </row>
    <row r="7562" spans="1:4" x14ac:dyDescent="0.35">
      <c r="A7562" s="3">
        <v>44554</v>
      </c>
      <c r="B7562" s="2" t="s">
        <v>9</v>
      </c>
      <c r="C7562" s="2" t="s">
        <v>9</v>
      </c>
      <c r="D7562">
        <f t="shared" si="122"/>
        <v>2021</v>
      </c>
    </row>
    <row r="7563" spans="1:4" x14ac:dyDescent="0.35">
      <c r="A7563" s="3">
        <v>44557</v>
      </c>
      <c r="B7563" s="2">
        <v>1.48</v>
      </c>
      <c r="C7563" s="2">
        <v>1.88</v>
      </c>
      <c r="D7563">
        <f t="shared" si="122"/>
        <v>2021</v>
      </c>
    </row>
    <row r="7564" spans="1:4" x14ac:dyDescent="0.35">
      <c r="A7564" s="3">
        <v>44558</v>
      </c>
      <c r="B7564" s="2">
        <v>1.49</v>
      </c>
      <c r="C7564" s="2">
        <v>1.9</v>
      </c>
      <c r="D7564">
        <f t="shared" si="122"/>
        <v>2021</v>
      </c>
    </row>
    <row r="7565" spans="1:4" x14ac:dyDescent="0.35">
      <c r="A7565" s="3">
        <v>44559</v>
      </c>
      <c r="B7565" s="2">
        <v>1.55</v>
      </c>
      <c r="C7565" s="2">
        <v>1.96</v>
      </c>
      <c r="D7565">
        <f t="shared" si="122"/>
        <v>2021</v>
      </c>
    </row>
    <row r="7566" spans="1:4" x14ac:dyDescent="0.35">
      <c r="A7566" s="3">
        <v>44560</v>
      </c>
      <c r="B7566" s="2">
        <v>1.52</v>
      </c>
      <c r="C7566" s="2">
        <v>1.93</v>
      </c>
      <c r="D7566">
        <f t="shared" si="122"/>
        <v>2021</v>
      </c>
    </row>
    <row r="7567" spans="1:4" x14ac:dyDescent="0.35">
      <c r="A7567" s="3">
        <v>44561</v>
      </c>
      <c r="B7567" s="2">
        <v>1.52</v>
      </c>
      <c r="C7567" s="2">
        <v>1.9</v>
      </c>
      <c r="D7567">
        <f t="shared" si="122"/>
        <v>2021</v>
      </c>
    </row>
    <row r="7568" spans="1:4" x14ac:dyDescent="0.35">
      <c r="A7568" s="3">
        <v>44564</v>
      </c>
      <c r="B7568" s="2">
        <v>1.63</v>
      </c>
      <c r="C7568" s="2">
        <v>2.0099999999999998</v>
      </c>
      <c r="D7568">
        <f t="shared" si="122"/>
        <v>2022</v>
      </c>
    </row>
    <row r="7569" spans="1:4" x14ac:dyDescent="0.35">
      <c r="A7569" s="3">
        <v>44565</v>
      </c>
      <c r="B7569" s="2">
        <v>1.66</v>
      </c>
      <c r="C7569" s="2">
        <v>2.0699999999999998</v>
      </c>
      <c r="D7569">
        <f t="shared" si="122"/>
        <v>2022</v>
      </c>
    </row>
    <row r="7570" spans="1:4" x14ac:dyDescent="0.35">
      <c r="A7570" s="3">
        <v>44566</v>
      </c>
      <c r="B7570" s="2">
        <v>1.71</v>
      </c>
      <c r="C7570" s="2">
        <v>2.09</v>
      </c>
      <c r="D7570">
        <f t="shared" si="122"/>
        <v>2022</v>
      </c>
    </row>
    <row r="7571" spans="1:4" x14ac:dyDescent="0.35">
      <c r="A7571" s="3">
        <v>44567</v>
      </c>
      <c r="B7571" s="2">
        <v>1.73</v>
      </c>
      <c r="C7571" s="2">
        <v>2.09</v>
      </c>
      <c r="D7571">
        <f t="shared" si="122"/>
        <v>2022</v>
      </c>
    </row>
    <row r="7572" spans="1:4" x14ac:dyDescent="0.35">
      <c r="A7572" s="3">
        <v>44568</v>
      </c>
      <c r="B7572" s="2">
        <v>1.76</v>
      </c>
      <c r="C7572" s="2">
        <v>2.11</v>
      </c>
      <c r="D7572">
        <f t="shared" si="122"/>
        <v>2022</v>
      </c>
    </row>
    <row r="7573" spans="1:4" x14ac:dyDescent="0.35">
      <c r="A7573" s="3">
        <v>44571</v>
      </c>
      <c r="B7573" s="2">
        <v>1.78</v>
      </c>
      <c r="C7573" s="2">
        <v>2.11</v>
      </c>
      <c r="D7573">
        <f t="shared" si="122"/>
        <v>2022</v>
      </c>
    </row>
    <row r="7574" spans="1:4" x14ac:dyDescent="0.35">
      <c r="A7574" s="3">
        <v>44572</v>
      </c>
      <c r="B7574" s="2">
        <v>1.75</v>
      </c>
      <c r="C7574" s="2">
        <v>2.08</v>
      </c>
      <c r="D7574">
        <f t="shared" si="122"/>
        <v>2022</v>
      </c>
    </row>
    <row r="7575" spans="1:4" x14ac:dyDescent="0.35">
      <c r="A7575" s="3">
        <v>44573</v>
      </c>
      <c r="B7575" s="2">
        <v>1.74</v>
      </c>
      <c r="C7575" s="2">
        <v>2.08</v>
      </c>
      <c r="D7575">
        <f t="shared" si="122"/>
        <v>2022</v>
      </c>
    </row>
    <row r="7576" spans="1:4" x14ac:dyDescent="0.35">
      <c r="A7576" s="3">
        <v>44574</v>
      </c>
      <c r="B7576" s="2">
        <v>1.7</v>
      </c>
      <c r="C7576" s="2">
        <v>2.0499999999999998</v>
      </c>
      <c r="D7576">
        <f t="shared" si="122"/>
        <v>2022</v>
      </c>
    </row>
    <row r="7577" spans="1:4" x14ac:dyDescent="0.35">
      <c r="A7577" s="3">
        <v>44575</v>
      </c>
      <c r="B7577" s="2">
        <v>1.78</v>
      </c>
      <c r="C7577" s="2">
        <v>2.12</v>
      </c>
      <c r="D7577">
        <f t="shared" si="122"/>
        <v>2022</v>
      </c>
    </row>
    <row r="7578" spans="1:4" x14ac:dyDescent="0.35">
      <c r="A7578" s="3">
        <v>44578</v>
      </c>
      <c r="B7578" s="2" t="s">
        <v>9</v>
      </c>
      <c r="C7578" s="2" t="s">
        <v>9</v>
      </c>
      <c r="D7578">
        <f t="shared" si="122"/>
        <v>2022</v>
      </c>
    </row>
    <row r="7579" spans="1:4" x14ac:dyDescent="0.35">
      <c r="A7579" s="3">
        <v>44579</v>
      </c>
      <c r="B7579" s="2">
        <v>1.87</v>
      </c>
      <c r="C7579" s="2">
        <v>2.1800000000000002</v>
      </c>
      <c r="D7579">
        <f t="shared" si="122"/>
        <v>2022</v>
      </c>
    </row>
    <row r="7580" spans="1:4" x14ac:dyDescent="0.35">
      <c r="A7580" s="3">
        <v>44580</v>
      </c>
      <c r="B7580" s="2">
        <v>1.83</v>
      </c>
      <c r="C7580" s="2">
        <v>2.14</v>
      </c>
      <c r="D7580">
        <f t="shared" si="122"/>
        <v>2022</v>
      </c>
    </row>
    <row r="7581" spans="1:4" x14ac:dyDescent="0.35">
      <c r="A7581" s="3">
        <v>44581</v>
      </c>
      <c r="B7581" s="2">
        <v>1.83</v>
      </c>
      <c r="C7581" s="2">
        <v>2.14</v>
      </c>
      <c r="D7581">
        <f t="shared" si="122"/>
        <v>2022</v>
      </c>
    </row>
    <row r="7582" spans="1:4" x14ac:dyDescent="0.35">
      <c r="A7582" s="3">
        <v>44582</v>
      </c>
      <c r="B7582" s="2">
        <v>1.75</v>
      </c>
      <c r="C7582" s="2">
        <v>2.0699999999999998</v>
      </c>
      <c r="D7582">
        <f t="shared" si="122"/>
        <v>2022</v>
      </c>
    </row>
    <row r="7583" spans="1:4" x14ac:dyDescent="0.35">
      <c r="A7583" s="3">
        <v>44585</v>
      </c>
      <c r="B7583" s="2">
        <v>1.75</v>
      </c>
      <c r="C7583" s="2">
        <v>2.1</v>
      </c>
      <c r="D7583">
        <f t="shared" si="122"/>
        <v>2022</v>
      </c>
    </row>
    <row r="7584" spans="1:4" x14ac:dyDescent="0.35">
      <c r="A7584" s="3">
        <v>44586</v>
      </c>
      <c r="B7584" s="2">
        <v>1.78</v>
      </c>
      <c r="C7584" s="2">
        <v>2.12</v>
      </c>
      <c r="D7584">
        <f t="shared" si="122"/>
        <v>2022</v>
      </c>
    </row>
    <row r="7585" spans="1:4" x14ac:dyDescent="0.35">
      <c r="A7585" s="3">
        <v>44587</v>
      </c>
      <c r="B7585" s="2">
        <v>1.85</v>
      </c>
      <c r="C7585" s="2">
        <v>2.16</v>
      </c>
      <c r="D7585">
        <f t="shared" si="122"/>
        <v>2022</v>
      </c>
    </row>
    <row r="7586" spans="1:4" x14ac:dyDescent="0.35">
      <c r="A7586" s="3">
        <v>44588</v>
      </c>
      <c r="B7586" s="2">
        <v>1.81</v>
      </c>
      <c r="C7586" s="2">
        <v>2.09</v>
      </c>
      <c r="D7586">
        <f t="shared" si="122"/>
        <v>2022</v>
      </c>
    </row>
    <row r="7587" spans="1:4" x14ac:dyDescent="0.35">
      <c r="A7587" s="3">
        <v>44589</v>
      </c>
      <c r="B7587" s="2">
        <v>1.78</v>
      </c>
      <c r="C7587" s="2">
        <v>2.0699999999999998</v>
      </c>
      <c r="D7587">
        <f t="shared" si="122"/>
        <v>2022</v>
      </c>
    </row>
    <row r="7588" spans="1:4" x14ac:dyDescent="0.35">
      <c r="A7588" s="3">
        <v>44592</v>
      </c>
      <c r="B7588" s="2">
        <v>1.79</v>
      </c>
      <c r="C7588" s="2">
        <v>2.11</v>
      </c>
      <c r="D7588">
        <f t="shared" si="122"/>
        <v>2022</v>
      </c>
    </row>
    <row r="7589" spans="1:4" x14ac:dyDescent="0.35">
      <c r="A7589" s="3">
        <v>44593</v>
      </c>
      <c r="B7589" s="2">
        <v>1.81</v>
      </c>
      <c r="C7589" s="2">
        <v>2.12</v>
      </c>
      <c r="D7589">
        <f t="shared" si="122"/>
        <v>2022</v>
      </c>
    </row>
    <row r="7590" spans="1:4" x14ac:dyDescent="0.35">
      <c r="A7590" s="3">
        <v>44594</v>
      </c>
      <c r="B7590" s="2">
        <v>1.78</v>
      </c>
      <c r="C7590" s="2">
        <v>2.11</v>
      </c>
      <c r="D7590">
        <f t="shared" si="122"/>
        <v>2022</v>
      </c>
    </row>
    <row r="7591" spans="1:4" x14ac:dyDescent="0.35">
      <c r="A7591" s="3">
        <v>44595</v>
      </c>
      <c r="B7591" s="2">
        <v>1.82</v>
      </c>
      <c r="C7591" s="2">
        <v>2.14</v>
      </c>
      <c r="D7591">
        <f t="shared" si="122"/>
        <v>2022</v>
      </c>
    </row>
    <row r="7592" spans="1:4" x14ac:dyDescent="0.35">
      <c r="A7592" s="3">
        <v>44596</v>
      </c>
      <c r="B7592" s="2">
        <v>1.93</v>
      </c>
      <c r="C7592" s="2">
        <v>2.23</v>
      </c>
      <c r="D7592">
        <f t="shared" si="122"/>
        <v>2022</v>
      </c>
    </row>
    <row r="7593" spans="1:4" x14ac:dyDescent="0.35">
      <c r="A7593" s="3">
        <v>44599</v>
      </c>
      <c r="B7593" s="2">
        <v>1.92</v>
      </c>
      <c r="C7593" s="2">
        <v>2.2200000000000002</v>
      </c>
      <c r="D7593">
        <f t="shared" si="122"/>
        <v>2022</v>
      </c>
    </row>
    <row r="7594" spans="1:4" x14ac:dyDescent="0.35">
      <c r="A7594" s="3">
        <v>44600</v>
      </c>
      <c r="B7594" s="2">
        <v>1.96</v>
      </c>
      <c r="C7594" s="2">
        <v>2.25</v>
      </c>
      <c r="D7594">
        <f t="shared" si="122"/>
        <v>2022</v>
      </c>
    </row>
    <row r="7595" spans="1:4" x14ac:dyDescent="0.35">
      <c r="A7595" s="3">
        <v>44601</v>
      </c>
      <c r="B7595" s="2">
        <v>1.94</v>
      </c>
      <c r="C7595" s="2">
        <v>2.25</v>
      </c>
      <c r="D7595">
        <f t="shared" si="122"/>
        <v>2022</v>
      </c>
    </row>
    <row r="7596" spans="1:4" x14ac:dyDescent="0.35">
      <c r="A7596" s="3">
        <v>44602</v>
      </c>
      <c r="B7596" s="2">
        <v>2.0299999999999998</v>
      </c>
      <c r="C7596" s="2">
        <v>2.2999999999999998</v>
      </c>
      <c r="D7596">
        <f t="shared" si="122"/>
        <v>2022</v>
      </c>
    </row>
    <row r="7597" spans="1:4" x14ac:dyDescent="0.35">
      <c r="A7597" s="3">
        <v>44603</v>
      </c>
      <c r="B7597" s="2">
        <v>1.92</v>
      </c>
      <c r="C7597" s="2">
        <v>2.2400000000000002</v>
      </c>
      <c r="D7597">
        <f t="shared" si="122"/>
        <v>2022</v>
      </c>
    </row>
    <row r="7598" spans="1:4" x14ac:dyDescent="0.35">
      <c r="A7598" s="3">
        <v>44606</v>
      </c>
      <c r="B7598" s="2">
        <v>1.98</v>
      </c>
      <c r="C7598" s="2">
        <v>2.29</v>
      </c>
      <c r="D7598">
        <f t="shared" si="122"/>
        <v>2022</v>
      </c>
    </row>
    <row r="7599" spans="1:4" x14ac:dyDescent="0.35">
      <c r="A7599" s="3">
        <v>44607</v>
      </c>
      <c r="B7599" s="2">
        <v>2.0499999999999998</v>
      </c>
      <c r="C7599" s="2">
        <v>2.37</v>
      </c>
      <c r="D7599">
        <f t="shared" si="122"/>
        <v>2022</v>
      </c>
    </row>
    <row r="7600" spans="1:4" x14ac:dyDescent="0.35">
      <c r="A7600" s="3">
        <v>44608</v>
      </c>
      <c r="B7600" s="2">
        <v>2.0299999999999998</v>
      </c>
      <c r="C7600" s="2">
        <v>2.34</v>
      </c>
      <c r="D7600">
        <f t="shared" si="122"/>
        <v>2022</v>
      </c>
    </row>
    <row r="7601" spans="1:4" x14ac:dyDescent="0.35">
      <c r="A7601" s="3">
        <v>44609</v>
      </c>
      <c r="B7601" s="2">
        <v>1.97</v>
      </c>
      <c r="C7601" s="2">
        <v>2.31</v>
      </c>
      <c r="D7601">
        <f t="shared" si="122"/>
        <v>2022</v>
      </c>
    </row>
    <row r="7602" spans="1:4" x14ac:dyDescent="0.35">
      <c r="A7602" s="3">
        <v>44610</v>
      </c>
      <c r="B7602" s="2">
        <v>1.92</v>
      </c>
      <c r="C7602" s="2">
        <v>2.2400000000000002</v>
      </c>
      <c r="D7602">
        <f t="shared" si="122"/>
        <v>2022</v>
      </c>
    </row>
    <row r="7603" spans="1:4" x14ac:dyDescent="0.35">
      <c r="A7603" s="3">
        <v>44613</v>
      </c>
      <c r="B7603" s="2" t="s">
        <v>9</v>
      </c>
      <c r="C7603" s="2" t="s">
        <v>9</v>
      </c>
      <c r="D7603">
        <f t="shared" si="122"/>
        <v>2022</v>
      </c>
    </row>
    <row r="7604" spans="1:4" x14ac:dyDescent="0.35">
      <c r="A7604" s="3">
        <v>44614</v>
      </c>
      <c r="B7604" s="2">
        <v>1.94</v>
      </c>
      <c r="C7604" s="2">
        <v>2.2400000000000002</v>
      </c>
      <c r="D7604">
        <f t="shared" si="122"/>
        <v>2022</v>
      </c>
    </row>
    <row r="7605" spans="1:4" x14ac:dyDescent="0.35">
      <c r="A7605" s="3">
        <v>44615</v>
      </c>
      <c r="B7605" s="2">
        <v>1.99</v>
      </c>
      <c r="C7605" s="2">
        <v>2.29</v>
      </c>
      <c r="D7605">
        <f t="shared" si="122"/>
        <v>2022</v>
      </c>
    </row>
    <row r="7606" spans="1:4" x14ac:dyDescent="0.35">
      <c r="A7606" s="3">
        <v>44616</v>
      </c>
      <c r="B7606" s="2">
        <v>1.96</v>
      </c>
      <c r="C7606" s="2">
        <v>2.2799999999999998</v>
      </c>
      <c r="D7606">
        <f t="shared" si="122"/>
        <v>2022</v>
      </c>
    </row>
    <row r="7607" spans="1:4" x14ac:dyDescent="0.35">
      <c r="A7607" s="3">
        <v>44617</v>
      </c>
      <c r="B7607" s="2">
        <v>1.97</v>
      </c>
      <c r="C7607" s="2">
        <v>2.29</v>
      </c>
      <c r="D7607">
        <f t="shared" si="122"/>
        <v>2022</v>
      </c>
    </row>
    <row r="7608" spans="1:4" x14ac:dyDescent="0.35">
      <c r="A7608" s="3">
        <v>44620</v>
      </c>
      <c r="B7608" s="2">
        <v>1.83</v>
      </c>
      <c r="C7608" s="2">
        <v>2.17</v>
      </c>
      <c r="D7608">
        <f t="shared" si="122"/>
        <v>2022</v>
      </c>
    </row>
    <row r="7609" spans="1:4" x14ac:dyDescent="0.35">
      <c r="A7609" s="3">
        <v>44621</v>
      </c>
      <c r="B7609" s="2">
        <v>1.72</v>
      </c>
      <c r="C7609" s="2">
        <v>2.11</v>
      </c>
      <c r="D7609">
        <f t="shared" si="122"/>
        <v>2022</v>
      </c>
    </row>
    <row r="7610" spans="1:4" x14ac:dyDescent="0.35">
      <c r="A7610" s="3">
        <v>44622</v>
      </c>
      <c r="B7610" s="2">
        <v>1.86</v>
      </c>
      <c r="C7610" s="2">
        <v>2.2400000000000002</v>
      </c>
      <c r="D7610">
        <f t="shared" si="122"/>
        <v>2022</v>
      </c>
    </row>
    <row r="7611" spans="1:4" x14ac:dyDescent="0.35">
      <c r="A7611" s="3">
        <v>44623</v>
      </c>
      <c r="B7611" s="2">
        <v>1.86</v>
      </c>
      <c r="C7611" s="2">
        <v>2.2400000000000002</v>
      </c>
      <c r="D7611">
        <f t="shared" si="122"/>
        <v>2022</v>
      </c>
    </row>
    <row r="7612" spans="1:4" x14ac:dyDescent="0.35">
      <c r="A7612" s="3">
        <v>44624</v>
      </c>
      <c r="B7612" s="2">
        <v>1.74</v>
      </c>
      <c r="C7612" s="2">
        <v>2.16</v>
      </c>
      <c r="D7612">
        <f t="shared" si="122"/>
        <v>2022</v>
      </c>
    </row>
    <row r="7613" spans="1:4" x14ac:dyDescent="0.35">
      <c r="A7613" s="3">
        <v>44627</v>
      </c>
      <c r="B7613" s="2">
        <v>1.78</v>
      </c>
      <c r="C7613" s="2">
        <v>2.19</v>
      </c>
      <c r="D7613">
        <f t="shared" si="122"/>
        <v>2022</v>
      </c>
    </row>
    <row r="7614" spans="1:4" x14ac:dyDescent="0.35">
      <c r="A7614" s="3">
        <v>44628</v>
      </c>
      <c r="B7614" s="2">
        <v>1.86</v>
      </c>
      <c r="C7614" s="2">
        <v>2.2400000000000002</v>
      </c>
      <c r="D7614">
        <f t="shared" si="122"/>
        <v>2022</v>
      </c>
    </row>
    <row r="7615" spans="1:4" x14ac:dyDescent="0.35">
      <c r="A7615" s="3">
        <v>44629</v>
      </c>
      <c r="B7615" s="2">
        <v>1.94</v>
      </c>
      <c r="C7615" s="2">
        <v>2.29</v>
      </c>
      <c r="D7615">
        <f t="shared" si="122"/>
        <v>2022</v>
      </c>
    </row>
    <row r="7616" spans="1:4" x14ac:dyDescent="0.35">
      <c r="A7616" s="3">
        <v>44630</v>
      </c>
      <c r="B7616" s="2">
        <v>1.98</v>
      </c>
      <c r="C7616" s="2">
        <v>2.38</v>
      </c>
      <c r="D7616">
        <f t="shared" si="122"/>
        <v>2022</v>
      </c>
    </row>
    <row r="7617" spans="1:4" x14ac:dyDescent="0.35">
      <c r="A7617" s="3">
        <v>44631</v>
      </c>
      <c r="B7617" s="2">
        <v>2</v>
      </c>
      <c r="C7617" s="2">
        <v>2.36</v>
      </c>
      <c r="D7617">
        <f t="shared" si="122"/>
        <v>2022</v>
      </c>
    </row>
    <row r="7618" spans="1:4" x14ac:dyDescent="0.35">
      <c r="A7618" s="3">
        <v>44634</v>
      </c>
      <c r="B7618" s="2">
        <v>2.14</v>
      </c>
      <c r="C7618" s="2">
        <v>2.4700000000000002</v>
      </c>
      <c r="D7618">
        <f t="shared" si="122"/>
        <v>2022</v>
      </c>
    </row>
    <row r="7619" spans="1:4" x14ac:dyDescent="0.35">
      <c r="A7619" s="3">
        <v>44635</v>
      </c>
      <c r="B7619" s="2">
        <v>2.15</v>
      </c>
      <c r="C7619" s="2">
        <v>2.4900000000000002</v>
      </c>
      <c r="D7619">
        <f t="shared" si="122"/>
        <v>2022</v>
      </c>
    </row>
    <row r="7620" spans="1:4" x14ac:dyDescent="0.35">
      <c r="A7620" s="3">
        <v>44636</v>
      </c>
      <c r="B7620" s="2">
        <v>2.19</v>
      </c>
      <c r="C7620" s="2">
        <v>2.46</v>
      </c>
      <c r="D7620">
        <f t="shared" ref="D7620:D7683" si="123">YEAR(A7620)</f>
        <v>2022</v>
      </c>
    </row>
    <row r="7621" spans="1:4" x14ac:dyDescent="0.35">
      <c r="A7621" s="3">
        <v>44637</v>
      </c>
      <c r="B7621" s="2">
        <v>2.2000000000000002</v>
      </c>
      <c r="C7621" s="2">
        <v>2.5</v>
      </c>
      <c r="D7621">
        <f t="shared" si="123"/>
        <v>2022</v>
      </c>
    </row>
    <row r="7622" spans="1:4" x14ac:dyDescent="0.35">
      <c r="A7622" s="3">
        <v>44638</v>
      </c>
      <c r="B7622" s="2">
        <v>2.14</v>
      </c>
      <c r="C7622" s="2">
        <v>2.42</v>
      </c>
      <c r="D7622">
        <f t="shared" si="123"/>
        <v>2022</v>
      </c>
    </row>
    <row r="7623" spans="1:4" x14ac:dyDescent="0.35">
      <c r="A7623" s="3">
        <v>44641</v>
      </c>
      <c r="B7623" s="2">
        <v>2.3199999999999998</v>
      </c>
      <c r="C7623" s="2">
        <v>2.5499999999999998</v>
      </c>
      <c r="D7623">
        <f t="shared" si="123"/>
        <v>2022</v>
      </c>
    </row>
    <row r="7624" spans="1:4" x14ac:dyDescent="0.35">
      <c r="A7624" s="3">
        <v>44642</v>
      </c>
      <c r="B7624" s="2">
        <v>2.38</v>
      </c>
      <c r="C7624" s="2">
        <v>2.6</v>
      </c>
      <c r="D7624">
        <f t="shared" si="123"/>
        <v>2022</v>
      </c>
    </row>
    <row r="7625" spans="1:4" x14ac:dyDescent="0.35">
      <c r="A7625" s="3">
        <v>44643</v>
      </c>
      <c r="B7625" s="2">
        <v>2.3199999999999998</v>
      </c>
      <c r="C7625" s="2">
        <v>2.52</v>
      </c>
      <c r="D7625">
        <f t="shared" si="123"/>
        <v>2022</v>
      </c>
    </row>
    <row r="7626" spans="1:4" x14ac:dyDescent="0.35">
      <c r="A7626" s="3">
        <v>44644</v>
      </c>
      <c r="B7626" s="2">
        <v>2.34</v>
      </c>
      <c r="C7626" s="2">
        <v>2.5099999999999998</v>
      </c>
      <c r="D7626">
        <f t="shared" si="123"/>
        <v>2022</v>
      </c>
    </row>
    <row r="7627" spans="1:4" x14ac:dyDescent="0.35">
      <c r="A7627" s="3">
        <v>44645</v>
      </c>
      <c r="B7627" s="2">
        <v>2.48</v>
      </c>
      <c r="C7627" s="2">
        <v>2.6</v>
      </c>
      <c r="D7627">
        <f t="shared" si="123"/>
        <v>2022</v>
      </c>
    </row>
    <row r="7628" spans="1:4" x14ac:dyDescent="0.35">
      <c r="A7628" s="3">
        <v>44648</v>
      </c>
      <c r="B7628" s="2">
        <v>2.46</v>
      </c>
      <c r="C7628" s="2">
        <v>2.57</v>
      </c>
      <c r="D7628">
        <f t="shared" si="123"/>
        <v>2022</v>
      </c>
    </row>
    <row r="7629" spans="1:4" x14ac:dyDescent="0.35">
      <c r="A7629" s="3">
        <v>44649</v>
      </c>
      <c r="B7629" s="2">
        <v>2.41</v>
      </c>
      <c r="C7629" s="2">
        <v>2.5299999999999998</v>
      </c>
      <c r="D7629">
        <f t="shared" si="123"/>
        <v>2022</v>
      </c>
    </row>
    <row r="7630" spans="1:4" x14ac:dyDescent="0.35">
      <c r="A7630" s="3">
        <v>44650</v>
      </c>
      <c r="B7630" s="2">
        <v>2.35</v>
      </c>
      <c r="C7630" s="2">
        <v>2.48</v>
      </c>
      <c r="D7630">
        <f t="shared" si="123"/>
        <v>2022</v>
      </c>
    </row>
    <row r="7631" spans="1:4" x14ac:dyDescent="0.35">
      <c r="A7631" s="3">
        <v>44651</v>
      </c>
      <c r="B7631" s="2">
        <v>2.3199999999999998</v>
      </c>
      <c r="C7631" s="2">
        <v>2.44</v>
      </c>
      <c r="D7631">
        <f t="shared" si="123"/>
        <v>2022</v>
      </c>
    </row>
    <row r="7632" spans="1:4" x14ac:dyDescent="0.35">
      <c r="A7632" s="3">
        <v>44652</v>
      </c>
      <c r="B7632" s="2">
        <v>2.39</v>
      </c>
      <c r="C7632" s="2">
        <v>2.44</v>
      </c>
      <c r="D7632">
        <f t="shared" si="123"/>
        <v>2022</v>
      </c>
    </row>
    <row r="7633" spans="1:4" x14ac:dyDescent="0.35">
      <c r="A7633" s="3">
        <v>44655</v>
      </c>
      <c r="B7633" s="2">
        <v>2.42</v>
      </c>
      <c r="C7633" s="2">
        <v>2.48</v>
      </c>
      <c r="D7633">
        <f t="shared" si="123"/>
        <v>2022</v>
      </c>
    </row>
    <row r="7634" spans="1:4" x14ac:dyDescent="0.35">
      <c r="A7634" s="3">
        <v>44656</v>
      </c>
      <c r="B7634" s="2">
        <v>2.54</v>
      </c>
      <c r="C7634" s="2">
        <v>2.57</v>
      </c>
      <c r="D7634">
        <f t="shared" si="123"/>
        <v>2022</v>
      </c>
    </row>
    <row r="7635" spans="1:4" x14ac:dyDescent="0.35">
      <c r="A7635" s="3">
        <v>44657</v>
      </c>
      <c r="B7635" s="2">
        <v>2.61</v>
      </c>
      <c r="C7635" s="2">
        <v>2.63</v>
      </c>
      <c r="D7635">
        <f t="shared" si="123"/>
        <v>2022</v>
      </c>
    </row>
    <row r="7636" spans="1:4" x14ac:dyDescent="0.35">
      <c r="A7636" s="3">
        <v>44658</v>
      </c>
      <c r="B7636" s="2">
        <v>2.66</v>
      </c>
      <c r="C7636" s="2">
        <v>2.69</v>
      </c>
      <c r="D7636">
        <f t="shared" si="123"/>
        <v>2022</v>
      </c>
    </row>
    <row r="7637" spans="1:4" x14ac:dyDescent="0.35">
      <c r="A7637" s="3">
        <v>44659</v>
      </c>
      <c r="B7637" s="2">
        <v>2.72</v>
      </c>
      <c r="C7637" s="2">
        <v>2.76</v>
      </c>
      <c r="D7637">
        <f t="shared" si="123"/>
        <v>2022</v>
      </c>
    </row>
    <row r="7638" spans="1:4" x14ac:dyDescent="0.35">
      <c r="A7638" s="3">
        <v>44662</v>
      </c>
      <c r="B7638" s="2">
        <v>2.79</v>
      </c>
      <c r="C7638" s="2">
        <v>2.84</v>
      </c>
      <c r="D7638">
        <f t="shared" si="123"/>
        <v>2022</v>
      </c>
    </row>
    <row r="7639" spans="1:4" x14ac:dyDescent="0.35">
      <c r="A7639" s="3">
        <v>44663</v>
      </c>
      <c r="B7639" s="2">
        <v>2.72</v>
      </c>
      <c r="C7639" s="2">
        <v>2.82</v>
      </c>
      <c r="D7639">
        <f t="shared" si="123"/>
        <v>2022</v>
      </c>
    </row>
    <row r="7640" spans="1:4" x14ac:dyDescent="0.35">
      <c r="A7640" s="3">
        <v>44664</v>
      </c>
      <c r="B7640" s="2">
        <v>2.7</v>
      </c>
      <c r="C7640" s="2">
        <v>2.81</v>
      </c>
      <c r="D7640">
        <f t="shared" si="123"/>
        <v>2022</v>
      </c>
    </row>
    <row r="7641" spans="1:4" x14ac:dyDescent="0.35">
      <c r="A7641" s="3">
        <v>44665</v>
      </c>
      <c r="B7641" s="2">
        <v>2.83</v>
      </c>
      <c r="C7641" s="2">
        <v>2.92</v>
      </c>
      <c r="D7641">
        <f t="shared" si="123"/>
        <v>2022</v>
      </c>
    </row>
    <row r="7642" spans="1:4" x14ac:dyDescent="0.35">
      <c r="A7642" s="3">
        <v>44666</v>
      </c>
      <c r="B7642" s="2" t="s">
        <v>9</v>
      </c>
      <c r="C7642" s="2" t="s">
        <v>9</v>
      </c>
      <c r="D7642">
        <f t="shared" si="123"/>
        <v>2022</v>
      </c>
    </row>
    <row r="7643" spans="1:4" x14ac:dyDescent="0.35">
      <c r="A7643" s="3">
        <v>44669</v>
      </c>
      <c r="B7643" s="2">
        <v>2.85</v>
      </c>
      <c r="C7643" s="2">
        <v>2.95</v>
      </c>
      <c r="D7643">
        <f t="shared" si="123"/>
        <v>2022</v>
      </c>
    </row>
    <row r="7644" spans="1:4" x14ac:dyDescent="0.35">
      <c r="A7644" s="3">
        <v>44670</v>
      </c>
      <c r="B7644" s="2">
        <v>2.93</v>
      </c>
      <c r="C7644" s="2">
        <v>3.01</v>
      </c>
      <c r="D7644">
        <f t="shared" si="123"/>
        <v>2022</v>
      </c>
    </row>
    <row r="7645" spans="1:4" x14ac:dyDescent="0.35">
      <c r="A7645" s="3">
        <v>44671</v>
      </c>
      <c r="B7645" s="2">
        <v>2.85</v>
      </c>
      <c r="C7645" s="2">
        <v>2.9</v>
      </c>
      <c r="D7645">
        <f t="shared" si="123"/>
        <v>2022</v>
      </c>
    </row>
    <row r="7646" spans="1:4" x14ac:dyDescent="0.35">
      <c r="A7646" s="3">
        <v>44672</v>
      </c>
      <c r="B7646" s="2">
        <v>2.9</v>
      </c>
      <c r="C7646" s="2">
        <v>2.94</v>
      </c>
      <c r="D7646">
        <f t="shared" si="123"/>
        <v>2022</v>
      </c>
    </row>
    <row r="7647" spans="1:4" x14ac:dyDescent="0.35">
      <c r="A7647" s="3">
        <v>44673</v>
      </c>
      <c r="B7647" s="2">
        <v>2.9</v>
      </c>
      <c r="C7647" s="2">
        <v>2.95</v>
      </c>
      <c r="D7647">
        <f t="shared" si="123"/>
        <v>2022</v>
      </c>
    </row>
    <row r="7648" spans="1:4" x14ac:dyDescent="0.35">
      <c r="A7648" s="3">
        <v>44676</v>
      </c>
      <c r="B7648" s="2">
        <v>2.81</v>
      </c>
      <c r="C7648" s="2">
        <v>2.88</v>
      </c>
      <c r="D7648">
        <f t="shared" si="123"/>
        <v>2022</v>
      </c>
    </row>
    <row r="7649" spans="1:4" x14ac:dyDescent="0.35">
      <c r="A7649" s="3">
        <v>44677</v>
      </c>
      <c r="B7649" s="2">
        <v>2.77</v>
      </c>
      <c r="C7649" s="2">
        <v>2.86</v>
      </c>
      <c r="D7649">
        <f t="shared" si="123"/>
        <v>2022</v>
      </c>
    </row>
    <row r="7650" spans="1:4" x14ac:dyDescent="0.35">
      <c r="A7650" s="3">
        <v>44678</v>
      </c>
      <c r="B7650" s="2">
        <v>2.82</v>
      </c>
      <c r="C7650" s="2">
        <v>2.91</v>
      </c>
      <c r="D7650">
        <f t="shared" si="123"/>
        <v>2022</v>
      </c>
    </row>
    <row r="7651" spans="1:4" x14ac:dyDescent="0.35">
      <c r="A7651" s="3">
        <v>44679</v>
      </c>
      <c r="B7651" s="2">
        <v>2.85</v>
      </c>
      <c r="C7651" s="2">
        <v>2.92</v>
      </c>
      <c r="D7651">
        <f t="shared" si="123"/>
        <v>2022</v>
      </c>
    </row>
    <row r="7652" spans="1:4" x14ac:dyDescent="0.35">
      <c r="A7652" s="3">
        <v>44680</v>
      </c>
      <c r="B7652" s="2">
        <v>2.89</v>
      </c>
      <c r="C7652" s="2">
        <v>2.96</v>
      </c>
      <c r="D7652">
        <f t="shared" si="123"/>
        <v>2022</v>
      </c>
    </row>
    <row r="7653" spans="1:4" x14ac:dyDescent="0.35">
      <c r="A7653" s="3">
        <v>44683</v>
      </c>
      <c r="B7653" s="2">
        <v>2.99</v>
      </c>
      <c r="C7653" s="2">
        <v>3.07</v>
      </c>
      <c r="D7653">
        <f t="shared" si="123"/>
        <v>2022</v>
      </c>
    </row>
    <row r="7654" spans="1:4" x14ac:dyDescent="0.35">
      <c r="A7654" s="3">
        <v>44684</v>
      </c>
      <c r="B7654" s="2">
        <v>2.97</v>
      </c>
      <c r="C7654" s="2">
        <v>3.03</v>
      </c>
      <c r="D7654">
        <f t="shared" si="123"/>
        <v>2022</v>
      </c>
    </row>
    <row r="7655" spans="1:4" x14ac:dyDescent="0.35">
      <c r="A7655" s="3">
        <v>44685</v>
      </c>
      <c r="B7655" s="2">
        <v>2.93</v>
      </c>
      <c r="C7655" s="2">
        <v>3.01</v>
      </c>
      <c r="D7655">
        <f t="shared" si="123"/>
        <v>2022</v>
      </c>
    </row>
    <row r="7656" spans="1:4" x14ac:dyDescent="0.35">
      <c r="A7656" s="3">
        <v>44686</v>
      </c>
      <c r="B7656" s="2">
        <v>3.05</v>
      </c>
      <c r="C7656" s="2">
        <v>3.15</v>
      </c>
      <c r="D7656">
        <f t="shared" si="123"/>
        <v>2022</v>
      </c>
    </row>
    <row r="7657" spans="1:4" x14ac:dyDescent="0.35">
      <c r="A7657" s="3">
        <v>44687</v>
      </c>
      <c r="B7657" s="2">
        <v>3.12</v>
      </c>
      <c r="C7657" s="2">
        <v>3.23</v>
      </c>
      <c r="D7657">
        <f t="shared" si="123"/>
        <v>2022</v>
      </c>
    </row>
    <row r="7658" spans="1:4" x14ac:dyDescent="0.35">
      <c r="A7658" s="3">
        <v>44690</v>
      </c>
      <c r="B7658" s="2">
        <v>3.05</v>
      </c>
      <c r="C7658" s="2">
        <v>3.19</v>
      </c>
      <c r="D7658">
        <f t="shared" si="123"/>
        <v>2022</v>
      </c>
    </row>
    <row r="7659" spans="1:4" x14ac:dyDescent="0.35">
      <c r="A7659" s="3">
        <v>44691</v>
      </c>
      <c r="B7659" s="2">
        <v>2.99</v>
      </c>
      <c r="C7659" s="2">
        <v>3.12</v>
      </c>
      <c r="D7659">
        <f t="shared" si="123"/>
        <v>2022</v>
      </c>
    </row>
    <row r="7660" spans="1:4" x14ac:dyDescent="0.35">
      <c r="A7660" s="3">
        <v>44692</v>
      </c>
      <c r="B7660" s="2">
        <v>2.91</v>
      </c>
      <c r="C7660" s="2">
        <v>3.05</v>
      </c>
      <c r="D7660">
        <f t="shared" si="123"/>
        <v>2022</v>
      </c>
    </row>
    <row r="7661" spans="1:4" x14ac:dyDescent="0.35">
      <c r="A7661" s="3">
        <v>44693</v>
      </c>
      <c r="B7661" s="2">
        <v>2.84</v>
      </c>
      <c r="C7661" s="2">
        <v>3</v>
      </c>
      <c r="D7661">
        <f t="shared" si="123"/>
        <v>2022</v>
      </c>
    </row>
    <row r="7662" spans="1:4" x14ac:dyDescent="0.35">
      <c r="A7662" s="3">
        <v>44694</v>
      </c>
      <c r="B7662" s="2">
        <v>2.93</v>
      </c>
      <c r="C7662" s="2">
        <v>3.1</v>
      </c>
      <c r="D7662">
        <f t="shared" si="123"/>
        <v>2022</v>
      </c>
    </row>
    <row r="7663" spans="1:4" x14ac:dyDescent="0.35">
      <c r="A7663" s="3">
        <v>44697</v>
      </c>
      <c r="B7663" s="2">
        <v>2.88</v>
      </c>
      <c r="C7663" s="2">
        <v>3.09</v>
      </c>
      <c r="D7663">
        <f t="shared" si="123"/>
        <v>2022</v>
      </c>
    </row>
    <row r="7664" spans="1:4" x14ac:dyDescent="0.35">
      <c r="A7664" s="3">
        <v>44698</v>
      </c>
      <c r="B7664" s="2">
        <v>2.98</v>
      </c>
      <c r="C7664" s="2">
        <v>3.17</v>
      </c>
      <c r="D7664">
        <f t="shared" si="123"/>
        <v>2022</v>
      </c>
    </row>
    <row r="7665" spans="1:4" x14ac:dyDescent="0.35">
      <c r="A7665" s="3">
        <v>44699</v>
      </c>
      <c r="B7665" s="2">
        <v>2.89</v>
      </c>
      <c r="C7665" s="2">
        <v>3.07</v>
      </c>
      <c r="D7665">
        <f t="shared" si="123"/>
        <v>2022</v>
      </c>
    </row>
    <row r="7666" spans="1:4" x14ac:dyDescent="0.35">
      <c r="A7666" s="3">
        <v>44700</v>
      </c>
      <c r="B7666" s="2">
        <v>2.84</v>
      </c>
      <c r="C7666" s="2">
        <v>3.05</v>
      </c>
      <c r="D7666">
        <f t="shared" si="123"/>
        <v>2022</v>
      </c>
    </row>
    <row r="7667" spans="1:4" x14ac:dyDescent="0.35">
      <c r="A7667" s="3">
        <v>44701</v>
      </c>
      <c r="B7667" s="2">
        <v>2.78</v>
      </c>
      <c r="C7667" s="2">
        <v>2.99</v>
      </c>
      <c r="D7667">
        <f t="shared" si="123"/>
        <v>2022</v>
      </c>
    </row>
    <row r="7668" spans="1:4" x14ac:dyDescent="0.35">
      <c r="A7668" s="3">
        <v>44704</v>
      </c>
      <c r="B7668" s="2">
        <v>2.86</v>
      </c>
      <c r="C7668" s="2">
        <v>3.08</v>
      </c>
      <c r="D7668">
        <f t="shared" si="123"/>
        <v>2022</v>
      </c>
    </row>
    <row r="7669" spans="1:4" x14ac:dyDescent="0.35">
      <c r="A7669" s="3">
        <v>44705</v>
      </c>
      <c r="B7669" s="2">
        <v>2.76</v>
      </c>
      <c r="C7669" s="2">
        <v>2.98</v>
      </c>
      <c r="D7669">
        <f t="shared" si="123"/>
        <v>2022</v>
      </c>
    </row>
    <row r="7670" spans="1:4" x14ac:dyDescent="0.35">
      <c r="A7670" s="3">
        <v>44706</v>
      </c>
      <c r="B7670" s="2">
        <v>2.75</v>
      </c>
      <c r="C7670" s="2">
        <v>2.97</v>
      </c>
      <c r="D7670">
        <f t="shared" si="123"/>
        <v>2022</v>
      </c>
    </row>
    <row r="7671" spans="1:4" x14ac:dyDescent="0.35">
      <c r="A7671" s="3">
        <v>44707</v>
      </c>
      <c r="B7671" s="2">
        <v>2.75</v>
      </c>
      <c r="C7671" s="2">
        <v>2.99</v>
      </c>
      <c r="D7671">
        <f t="shared" si="123"/>
        <v>2022</v>
      </c>
    </row>
    <row r="7672" spans="1:4" x14ac:dyDescent="0.35">
      <c r="A7672" s="3">
        <v>44708</v>
      </c>
      <c r="B7672" s="2">
        <v>2.74</v>
      </c>
      <c r="C7672" s="2">
        <v>2.97</v>
      </c>
      <c r="D7672">
        <f t="shared" si="123"/>
        <v>2022</v>
      </c>
    </row>
    <row r="7673" spans="1:4" x14ac:dyDescent="0.35">
      <c r="A7673" s="3">
        <v>44711</v>
      </c>
      <c r="B7673" s="2" t="s">
        <v>9</v>
      </c>
      <c r="C7673" s="2" t="s">
        <v>9</v>
      </c>
      <c r="D7673">
        <f t="shared" si="123"/>
        <v>2022</v>
      </c>
    </row>
    <row r="7674" spans="1:4" x14ac:dyDescent="0.35">
      <c r="A7674" s="3">
        <v>44712</v>
      </c>
      <c r="B7674" s="2">
        <v>2.85</v>
      </c>
      <c r="C7674" s="2">
        <v>3.07</v>
      </c>
      <c r="D7674">
        <f t="shared" si="123"/>
        <v>2022</v>
      </c>
    </row>
    <row r="7675" spans="1:4" x14ac:dyDescent="0.35">
      <c r="A7675" s="3">
        <v>44713</v>
      </c>
      <c r="B7675" s="2">
        <v>2.94</v>
      </c>
      <c r="C7675" s="2">
        <v>3.09</v>
      </c>
      <c r="D7675">
        <f t="shared" si="123"/>
        <v>2022</v>
      </c>
    </row>
    <row r="7676" spans="1:4" x14ac:dyDescent="0.35">
      <c r="A7676" s="3">
        <v>44714</v>
      </c>
      <c r="B7676" s="2">
        <v>2.92</v>
      </c>
      <c r="C7676" s="2">
        <v>3.09</v>
      </c>
      <c r="D7676">
        <f t="shared" si="123"/>
        <v>2022</v>
      </c>
    </row>
    <row r="7677" spans="1:4" x14ac:dyDescent="0.35">
      <c r="A7677" s="3">
        <v>44715</v>
      </c>
      <c r="B7677" s="2">
        <v>2.96</v>
      </c>
      <c r="C7677" s="2">
        <v>3.11</v>
      </c>
      <c r="D7677">
        <f t="shared" si="123"/>
        <v>2022</v>
      </c>
    </row>
    <row r="7678" spans="1:4" x14ac:dyDescent="0.35">
      <c r="A7678" s="3">
        <v>44718</v>
      </c>
      <c r="B7678" s="2">
        <v>3.04</v>
      </c>
      <c r="C7678" s="2">
        <v>3.19</v>
      </c>
      <c r="D7678">
        <f t="shared" si="123"/>
        <v>2022</v>
      </c>
    </row>
    <row r="7679" spans="1:4" x14ac:dyDescent="0.35">
      <c r="A7679" s="3">
        <v>44719</v>
      </c>
      <c r="B7679" s="2">
        <v>2.98</v>
      </c>
      <c r="C7679" s="2">
        <v>3.13</v>
      </c>
      <c r="D7679">
        <f t="shared" si="123"/>
        <v>2022</v>
      </c>
    </row>
    <row r="7680" spans="1:4" x14ac:dyDescent="0.35">
      <c r="A7680" s="3">
        <v>44720</v>
      </c>
      <c r="B7680" s="2">
        <v>3.03</v>
      </c>
      <c r="C7680" s="2">
        <v>3.18</v>
      </c>
      <c r="D7680">
        <f t="shared" si="123"/>
        <v>2022</v>
      </c>
    </row>
    <row r="7681" spans="1:4" x14ac:dyDescent="0.35">
      <c r="A7681" s="3">
        <v>44721</v>
      </c>
      <c r="B7681" s="2">
        <v>3.04</v>
      </c>
      <c r="C7681" s="2">
        <v>3.18</v>
      </c>
      <c r="D7681">
        <f t="shared" si="123"/>
        <v>2022</v>
      </c>
    </row>
    <row r="7682" spans="1:4" x14ac:dyDescent="0.35">
      <c r="A7682" s="3">
        <v>44722</v>
      </c>
      <c r="B7682" s="2">
        <v>3.15</v>
      </c>
      <c r="C7682" s="2">
        <v>3.2</v>
      </c>
      <c r="D7682">
        <f t="shared" si="123"/>
        <v>2022</v>
      </c>
    </row>
    <row r="7683" spans="1:4" x14ac:dyDescent="0.35">
      <c r="A7683" s="3">
        <v>44725</v>
      </c>
      <c r="B7683" s="2">
        <v>3.43</v>
      </c>
      <c r="C7683" s="2">
        <v>3.42</v>
      </c>
      <c r="D7683">
        <f t="shared" si="123"/>
        <v>2022</v>
      </c>
    </row>
    <row r="7684" spans="1:4" x14ac:dyDescent="0.35">
      <c r="A7684" s="3">
        <v>44726</v>
      </c>
      <c r="B7684" s="2">
        <v>3.49</v>
      </c>
      <c r="C7684" s="2">
        <v>3.45</v>
      </c>
      <c r="D7684">
        <f t="shared" ref="D7684:D7747" si="124">YEAR(A7684)</f>
        <v>2022</v>
      </c>
    </row>
    <row r="7685" spans="1:4" x14ac:dyDescent="0.35">
      <c r="A7685" s="3">
        <v>44727</v>
      </c>
      <c r="B7685" s="2">
        <v>3.33</v>
      </c>
      <c r="C7685" s="2">
        <v>3.39</v>
      </c>
      <c r="D7685">
        <f t="shared" si="124"/>
        <v>2022</v>
      </c>
    </row>
    <row r="7686" spans="1:4" x14ac:dyDescent="0.35">
      <c r="A7686" s="3">
        <v>44728</v>
      </c>
      <c r="B7686" s="2">
        <v>3.28</v>
      </c>
      <c r="C7686" s="2">
        <v>3.35</v>
      </c>
      <c r="D7686">
        <f t="shared" si="124"/>
        <v>2022</v>
      </c>
    </row>
    <row r="7687" spans="1:4" x14ac:dyDescent="0.35">
      <c r="A7687" s="3">
        <v>44729</v>
      </c>
      <c r="B7687" s="2">
        <v>3.25</v>
      </c>
      <c r="C7687" s="2">
        <v>3.3</v>
      </c>
      <c r="D7687">
        <f t="shared" si="124"/>
        <v>2022</v>
      </c>
    </row>
    <row r="7688" spans="1:4" x14ac:dyDescent="0.35">
      <c r="A7688" s="3">
        <v>44732</v>
      </c>
      <c r="B7688" s="2" t="s">
        <v>9</v>
      </c>
      <c r="C7688" s="2" t="s">
        <v>9</v>
      </c>
      <c r="D7688">
        <f t="shared" si="124"/>
        <v>2022</v>
      </c>
    </row>
    <row r="7689" spans="1:4" x14ac:dyDescent="0.35">
      <c r="A7689" s="3">
        <v>44733</v>
      </c>
      <c r="B7689" s="2">
        <v>3.31</v>
      </c>
      <c r="C7689" s="2">
        <v>3.39</v>
      </c>
      <c r="D7689">
        <f t="shared" si="124"/>
        <v>2022</v>
      </c>
    </row>
    <row r="7690" spans="1:4" x14ac:dyDescent="0.35">
      <c r="A7690" s="3">
        <v>44734</v>
      </c>
      <c r="B7690" s="2">
        <v>3.16</v>
      </c>
      <c r="C7690" s="2">
        <v>3.25</v>
      </c>
      <c r="D7690">
        <f t="shared" si="124"/>
        <v>2022</v>
      </c>
    </row>
    <row r="7691" spans="1:4" x14ac:dyDescent="0.35">
      <c r="A7691" s="3">
        <v>44735</v>
      </c>
      <c r="B7691" s="2">
        <v>3.09</v>
      </c>
      <c r="C7691" s="2">
        <v>3.21</v>
      </c>
      <c r="D7691">
        <f t="shared" si="124"/>
        <v>2022</v>
      </c>
    </row>
    <row r="7692" spans="1:4" x14ac:dyDescent="0.35">
      <c r="A7692" s="3">
        <v>44736</v>
      </c>
      <c r="B7692" s="2">
        <v>3.13</v>
      </c>
      <c r="C7692" s="2">
        <v>3.26</v>
      </c>
      <c r="D7692">
        <f t="shared" si="124"/>
        <v>2022</v>
      </c>
    </row>
    <row r="7693" spans="1:4" x14ac:dyDescent="0.35">
      <c r="A7693" s="3">
        <v>44739</v>
      </c>
      <c r="B7693" s="2">
        <v>3.2</v>
      </c>
      <c r="C7693" s="2">
        <v>3.31</v>
      </c>
      <c r="D7693">
        <f t="shared" si="124"/>
        <v>2022</v>
      </c>
    </row>
    <row r="7694" spans="1:4" x14ac:dyDescent="0.35">
      <c r="A7694" s="3">
        <v>44740</v>
      </c>
      <c r="B7694" s="2">
        <v>3.2</v>
      </c>
      <c r="C7694" s="2">
        <v>3.3</v>
      </c>
      <c r="D7694">
        <f t="shared" si="124"/>
        <v>2022</v>
      </c>
    </row>
    <row r="7695" spans="1:4" x14ac:dyDescent="0.35">
      <c r="A7695" s="3">
        <v>44741</v>
      </c>
      <c r="B7695" s="2">
        <v>3.1</v>
      </c>
      <c r="C7695" s="2">
        <v>3.22</v>
      </c>
      <c r="D7695">
        <f t="shared" si="124"/>
        <v>2022</v>
      </c>
    </row>
    <row r="7696" spans="1:4" x14ac:dyDescent="0.35">
      <c r="A7696" s="3">
        <v>44742</v>
      </c>
      <c r="B7696" s="2">
        <v>2.98</v>
      </c>
      <c r="C7696" s="2">
        <v>3.14</v>
      </c>
      <c r="D7696">
        <f t="shared" si="124"/>
        <v>2022</v>
      </c>
    </row>
    <row r="7697" spans="1:4" x14ac:dyDescent="0.35">
      <c r="A7697" s="3">
        <v>44743</v>
      </c>
      <c r="B7697" s="2">
        <v>2.88</v>
      </c>
      <c r="C7697" s="2">
        <v>3.11</v>
      </c>
      <c r="D7697">
        <f t="shared" si="124"/>
        <v>2022</v>
      </c>
    </row>
    <row r="7698" spans="1:4" x14ac:dyDescent="0.35">
      <c r="A7698" s="3">
        <v>44746</v>
      </c>
      <c r="B7698" s="2" t="s">
        <v>9</v>
      </c>
      <c r="C7698" s="2" t="s">
        <v>9</v>
      </c>
      <c r="D7698">
        <f t="shared" si="124"/>
        <v>2022</v>
      </c>
    </row>
    <row r="7699" spans="1:4" x14ac:dyDescent="0.35">
      <c r="A7699" s="3">
        <v>44747</v>
      </c>
      <c r="B7699" s="2">
        <v>2.82</v>
      </c>
      <c r="C7699" s="2">
        <v>3.05</v>
      </c>
      <c r="D7699">
        <f t="shared" si="124"/>
        <v>2022</v>
      </c>
    </row>
    <row r="7700" spans="1:4" x14ac:dyDescent="0.35">
      <c r="A7700" s="3">
        <v>44748</v>
      </c>
      <c r="B7700" s="2">
        <v>2.93</v>
      </c>
      <c r="C7700" s="2">
        <v>3.14</v>
      </c>
      <c r="D7700">
        <f t="shared" si="124"/>
        <v>2022</v>
      </c>
    </row>
    <row r="7701" spans="1:4" x14ac:dyDescent="0.35">
      <c r="A7701" s="3">
        <v>44749</v>
      </c>
      <c r="B7701" s="2">
        <v>3.01</v>
      </c>
      <c r="C7701" s="2">
        <v>3.2</v>
      </c>
      <c r="D7701">
        <f t="shared" si="124"/>
        <v>2022</v>
      </c>
    </row>
    <row r="7702" spans="1:4" x14ac:dyDescent="0.35">
      <c r="A7702" s="3">
        <v>44750</v>
      </c>
      <c r="B7702" s="2">
        <v>3.09</v>
      </c>
      <c r="C7702" s="2">
        <v>3.27</v>
      </c>
      <c r="D7702">
        <f t="shared" si="124"/>
        <v>2022</v>
      </c>
    </row>
    <row r="7703" spans="1:4" x14ac:dyDescent="0.35">
      <c r="A7703" s="3">
        <v>44753</v>
      </c>
      <c r="B7703" s="2">
        <v>2.99</v>
      </c>
      <c r="C7703" s="2">
        <v>3.18</v>
      </c>
      <c r="D7703">
        <f t="shared" si="124"/>
        <v>2022</v>
      </c>
    </row>
    <row r="7704" spans="1:4" x14ac:dyDescent="0.35">
      <c r="A7704" s="3">
        <v>44754</v>
      </c>
      <c r="B7704" s="2">
        <v>2.96</v>
      </c>
      <c r="C7704" s="2">
        <v>3.13</v>
      </c>
      <c r="D7704">
        <f t="shared" si="124"/>
        <v>2022</v>
      </c>
    </row>
    <row r="7705" spans="1:4" x14ac:dyDescent="0.35">
      <c r="A7705" s="3">
        <v>44755</v>
      </c>
      <c r="B7705" s="2">
        <v>2.91</v>
      </c>
      <c r="C7705" s="2">
        <v>3.08</v>
      </c>
      <c r="D7705">
        <f t="shared" si="124"/>
        <v>2022</v>
      </c>
    </row>
    <row r="7706" spans="1:4" x14ac:dyDescent="0.35">
      <c r="A7706" s="3">
        <v>44756</v>
      </c>
      <c r="B7706" s="2">
        <v>2.96</v>
      </c>
      <c r="C7706" s="2">
        <v>3.11</v>
      </c>
      <c r="D7706">
        <f t="shared" si="124"/>
        <v>2022</v>
      </c>
    </row>
    <row r="7707" spans="1:4" x14ac:dyDescent="0.35">
      <c r="A7707" s="3">
        <v>44757</v>
      </c>
      <c r="B7707" s="2">
        <v>2.93</v>
      </c>
      <c r="C7707" s="2">
        <v>3.1</v>
      </c>
      <c r="D7707">
        <f t="shared" si="124"/>
        <v>2022</v>
      </c>
    </row>
    <row r="7708" spans="1:4" x14ac:dyDescent="0.35">
      <c r="A7708" s="3">
        <v>44760</v>
      </c>
      <c r="B7708" s="2">
        <v>2.96</v>
      </c>
      <c r="C7708" s="2">
        <v>3.14</v>
      </c>
      <c r="D7708">
        <f t="shared" si="124"/>
        <v>2022</v>
      </c>
    </row>
    <row r="7709" spans="1:4" x14ac:dyDescent="0.35">
      <c r="A7709" s="3">
        <v>44761</v>
      </c>
      <c r="B7709" s="2">
        <v>3.01</v>
      </c>
      <c r="C7709" s="2">
        <v>3.17</v>
      </c>
      <c r="D7709">
        <f t="shared" si="124"/>
        <v>2022</v>
      </c>
    </row>
    <row r="7710" spans="1:4" x14ac:dyDescent="0.35">
      <c r="A7710" s="3">
        <v>44762</v>
      </c>
      <c r="B7710" s="2">
        <v>3.04</v>
      </c>
      <c r="C7710" s="2">
        <v>3.17</v>
      </c>
      <c r="D7710">
        <f t="shared" si="124"/>
        <v>2022</v>
      </c>
    </row>
    <row r="7711" spans="1:4" x14ac:dyDescent="0.35">
      <c r="A7711" s="3">
        <v>44763</v>
      </c>
      <c r="B7711" s="2">
        <v>2.91</v>
      </c>
      <c r="C7711" s="2">
        <v>3.08</v>
      </c>
      <c r="D7711">
        <f t="shared" si="124"/>
        <v>2022</v>
      </c>
    </row>
    <row r="7712" spans="1:4" x14ac:dyDescent="0.35">
      <c r="A7712" s="3">
        <v>44764</v>
      </c>
      <c r="B7712" s="2">
        <v>2.77</v>
      </c>
      <c r="C7712" s="2">
        <v>3</v>
      </c>
      <c r="D7712">
        <f t="shared" si="124"/>
        <v>2022</v>
      </c>
    </row>
    <row r="7713" spans="1:4" x14ac:dyDescent="0.35">
      <c r="A7713" s="3">
        <v>44767</v>
      </c>
      <c r="B7713" s="2">
        <v>2.81</v>
      </c>
      <c r="C7713" s="2">
        <v>3.04</v>
      </c>
      <c r="D7713">
        <f t="shared" si="124"/>
        <v>2022</v>
      </c>
    </row>
    <row r="7714" spans="1:4" x14ac:dyDescent="0.35">
      <c r="A7714" s="3">
        <v>44768</v>
      </c>
      <c r="B7714" s="2">
        <v>2.81</v>
      </c>
      <c r="C7714" s="2">
        <v>3.03</v>
      </c>
      <c r="D7714">
        <f t="shared" si="124"/>
        <v>2022</v>
      </c>
    </row>
    <row r="7715" spans="1:4" x14ac:dyDescent="0.35">
      <c r="A7715" s="3">
        <v>44769</v>
      </c>
      <c r="B7715" s="2">
        <v>2.78</v>
      </c>
      <c r="C7715" s="2">
        <v>3.03</v>
      </c>
      <c r="D7715">
        <f t="shared" si="124"/>
        <v>2022</v>
      </c>
    </row>
    <row r="7716" spans="1:4" x14ac:dyDescent="0.35">
      <c r="A7716" s="3">
        <v>44770</v>
      </c>
      <c r="B7716" s="2">
        <v>2.68</v>
      </c>
      <c r="C7716" s="2">
        <v>3.02</v>
      </c>
      <c r="D7716">
        <f t="shared" si="124"/>
        <v>2022</v>
      </c>
    </row>
    <row r="7717" spans="1:4" x14ac:dyDescent="0.35">
      <c r="A7717" s="3">
        <v>44771</v>
      </c>
      <c r="B7717" s="2">
        <v>2.67</v>
      </c>
      <c r="C7717" s="2">
        <v>3</v>
      </c>
      <c r="D7717">
        <f t="shared" si="124"/>
        <v>2022</v>
      </c>
    </row>
    <row r="7718" spans="1:4" x14ac:dyDescent="0.35">
      <c r="A7718" s="3">
        <v>44774</v>
      </c>
      <c r="B7718" s="2">
        <v>2.6</v>
      </c>
      <c r="C7718" s="2">
        <v>2.92</v>
      </c>
      <c r="D7718">
        <f t="shared" si="124"/>
        <v>2022</v>
      </c>
    </row>
    <row r="7719" spans="1:4" x14ac:dyDescent="0.35">
      <c r="A7719" s="3">
        <v>44775</v>
      </c>
      <c r="B7719" s="2">
        <v>2.75</v>
      </c>
      <c r="C7719" s="2">
        <v>3</v>
      </c>
      <c r="D7719">
        <f t="shared" si="124"/>
        <v>2022</v>
      </c>
    </row>
    <row r="7720" spans="1:4" x14ac:dyDescent="0.35">
      <c r="A7720" s="3">
        <v>44776</v>
      </c>
      <c r="B7720" s="2">
        <v>2.73</v>
      </c>
      <c r="C7720" s="2">
        <v>2.96</v>
      </c>
      <c r="D7720">
        <f t="shared" si="124"/>
        <v>2022</v>
      </c>
    </row>
    <row r="7721" spans="1:4" x14ac:dyDescent="0.35">
      <c r="A7721" s="3">
        <v>44777</v>
      </c>
      <c r="B7721" s="2">
        <v>2.68</v>
      </c>
      <c r="C7721" s="2">
        <v>2.97</v>
      </c>
      <c r="D7721">
        <f t="shared" si="124"/>
        <v>2022</v>
      </c>
    </row>
    <row r="7722" spans="1:4" x14ac:dyDescent="0.35">
      <c r="A7722" s="3">
        <v>44778</v>
      </c>
      <c r="B7722" s="2">
        <v>2.83</v>
      </c>
      <c r="C7722" s="2">
        <v>3.06</v>
      </c>
      <c r="D7722">
        <f t="shared" si="124"/>
        <v>2022</v>
      </c>
    </row>
    <row r="7723" spans="1:4" x14ac:dyDescent="0.35">
      <c r="A7723" s="3">
        <v>44781</v>
      </c>
      <c r="B7723" s="2">
        <v>2.77</v>
      </c>
      <c r="C7723" s="2">
        <v>3</v>
      </c>
      <c r="D7723">
        <f t="shared" si="124"/>
        <v>2022</v>
      </c>
    </row>
    <row r="7724" spans="1:4" x14ac:dyDescent="0.35">
      <c r="A7724" s="3">
        <v>44782</v>
      </c>
      <c r="B7724" s="2">
        <v>2.8</v>
      </c>
      <c r="C7724" s="2">
        <v>3.01</v>
      </c>
      <c r="D7724">
        <f t="shared" si="124"/>
        <v>2022</v>
      </c>
    </row>
    <row r="7725" spans="1:4" x14ac:dyDescent="0.35">
      <c r="A7725" s="3">
        <v>44783</v>
      </c>
      <c r="B7725" s="2">
        <v>2.78</v>
      </c>
      <c r="C7725" s="2">
        <v>3.04</v>
      </c>
      <c r="D7725">
        <f t="shared" si="124"/>
        <v>2022</v>
      </c>
    </row>
    <row r="7726" spans="1:4" x14ac:dyDescent="0.35">
      <c r="A7726" s="3">
        <v>44784</v>
      </c>
      <c r="B7726" s="2">
        <v>2.87</v>
      </c>
      <c r="C7726" s="2">
        <v>3.15</v>
      </c>
      <c r="D7726">
        <f t="shared" si="124"/>
        <v>2022</v>
      </c>
    </row>
    <row r="7727" spans="1:4" x14ac:dyDescent="0.35">
      <c r="A7727" s="3">
        <v>44785</v>
      </c>
      <c r="B7727" s="2">
        <v>2.84</v>
      </c>
      <c r="C7727" s="2">
        <v>3.12</v>
      </c>
      <c r="D7727">
        <f t="shared" si="124"/>
        <v>2022</v>
      </c>
    </row>
    <row r="7728" spans="1:4" x14ac:dyDescent="0.35">
      <c r="A7728" s="3">
        <v>44788</v>
      </c>
      <c r="B7728" s="2">
        <v>2.79</v>
      </c>
      <c r="C7728" s="2">
        <v>3.1</v>
      </c>
      <c r="D7728">
        <f t="shared" si="124"/>
        <v>2022</v>
      </c>
    </row>
    <row r="7729" spans="1:4" x14ac:dyDescent="0.35">
      <c r="A7729" s="3">
        <v>44789</v>
      </c>
      <c r="B7729" s="2">
        <v>2.82</v>
      </c>
      <c r="C7729" s="2">
        <v>3.11</v>
      </c>
      <c r="D7729">
        <f t="shared" si="124"/>
        <v>2022</v>
      </c>
    </row>
    <row r="7730" spans="1:4" x14ac:dyDescent="0.35">
      <c r="A7730" s="3">
        <v>44790</v>
      </c>
      <c r="B7730" s="2">
        <v>2.89</v>
      </c>
      <c r="C7730" s="2">
        <v>3.15</v>
      </c>
      <c r="D7730">
        <f t="shared" si="124"/>
        <v>2022</v>
      </c>
    </row>
    <row r="7731" spans="1:4" x14ac:dyDescent="0.35">
      <c r="A7731" s="3">
        <v>44791</v>
      </c>
      <c r="B7731" s="2">
        <v>2.88</v>
      </c>
      <c r="C7731" s="2">
        <v>3.14</v>
      </c>
      <c r="D7731">
        <f t="shared" si="124"/>
        <v>2022</v>
      </c>
    </row>
    <row r="7732" spans="1:4" x14ac:dyDescent="0.35">
      <c r="A7732" s="3">
        <v>44792</v>
      </c>
      <c r="B7732" s="2">
        <v>2.98</v>
      </c>
      <c r="C7732" s="2">
        <v>3.22</v>
      </c>
      <c r="D7732">
        <f t="shared" si="124"/>
        <v>2022</v>
      </c>
    </row>
    <row r="7733" spans="1:4" x14ac:dyDescent="0.35">
      <c r="A7733" s="3">
        <v>44795</v>
      </c>
      <c r="B7733" s="2">
        <v>3.03</v>
      </c>
      <c r="C7733" s="2">
        <v>3.24</v>
      </c>
      <c r="D7733">
        <f t="shared" si="124"/>
        <v>2022</v>
      </c>
    </row>
    <row r="7734" spans="1:4" x14ac:dyDescent="0.35">
      <c r="A7734" s="3">
        <v>44796</v>
      </c>
      <c r="B7734" s="2">
        <v>3.05</v>
      </c>
      <c r="C7734" s="2">
        <v>3.26</v>
      </c>
      <c r="D7734">
        <f t="shared" si="124"/>
        <v>2022</v>
      </c>
    </row>
    <row r="7735" spans="1:4" x14ac:dyDescent="0.35">
      <c r="A7735" s="3">
        <v>44797</v>
      </c>
      <c r="B7735" s="2">
        <v>3.11</v>
      </c>
      <c r="C7735" s="2">
        <v>3.32</v>
      </c>
      <c r="D7735">
        <f t="shared" si="124"/>
        <v>2022</v>
      </c>
    </row>
    <row r="7736" spans="1:4" x14ac:dyDescent="0.35">
      <c r="A7736" s="3">
        <v>44798</v>
      </c>
      <c r="B7736" s="2">
        <v>3.03</v>
      </c>
      <c r="C7736" s="2">
        <v>3.25</v>
      </c>
      <c r="D7736">
        <f t="shared" si="124"/>
        <v>2022</v>
      </c>
    </row>
    <row r="7737" spans="1:4" x14ac:dyDescent="0.35">
      <c r="A7737" s="3">
        <v>44799</v>
      </c>
      <c r="B7737" s="2">
        <v>3.04</v>
      </c>
      <c r="C7737" s="2">
        <v>3.21</v>
      </c>
      <c r="D7737">
        <f t="shared" si="124"/>
        <v>2022</v>
      </c>
    </row>
    <row r="7738" spans="1:4" x14ac:dyDescent="0.35">
      <c r="A7738" s="3">
        <v>44802</v>
      </c>
      <c r="B7738" s="2">
        <v>3.12</v>
      </c>
      <c r="C7738" s="2">
        <v>3.25</v>
      </c>
      <c r="D7738">
        <f t="shared" si="124"/>
        <v>2022</v>
      </c>
    </row>
    <row r="7739" spans="1:4" x14ac:dyDescent="0.35">
      <c r="A7739" s="3">
        <v>44803</v>
      </c>
      <c r="B7739" s="2">
        <v>3.11</v>
      </c>
      <c r="C7739" s="2">
        <v>3.23</v>
      </c>
      <c r="D7739">
        <f t="shared" si="124"/>
        <v>2022</v>
      </c>
    </row>
    <row r="7740" spans="1:4" x14ac:dyDescent="0.35">
      <c r="A7740" s="3">
        <v>44804</v>
      </c>
      <c r="B7740" s="2">
        <v>3.15</v>
      </c>
      <c r="C7740" s="2">
        <v>3.27</v>
      </c>
      <c r="D7740">
        <f t="shared" si="124"/>
        <v>2022</v>
      </c>
    </row>
    <row r="7741" spans="1:4" x14ac:dyDescent="0.35">
      <c r="A7741" s="3">
        <v>44805</v>
      </c>
      <c r="B7741" s="2">
        <v>3.26</v>
      </c>
      <c r="C7741" s="2">
        <v>3.37</v>
      </c>
      <c r="D7741">
        <f t="shared" si="124"/>
        <v>2022</v>
      </c>
    </row>
    <row r="7742" spans="1:4" x14ac:dyDescent="0.35">
      <c r="A7742" s="3">
        <v>44806</v>
      </c>
      <c r="B7742" s="2">
        <v>3.2</v>
      </c>
      <c r="C7742" s="2">
        <v>3.35</v>
      </c>
      <c r="D7742">
        <f t="shared" si="124"/>
        <v>2022</v>
      </c>
    </row>
    <row r="7743" spans="1:4" x14ac:dyDescent="0.35">
      <c r="A7743" s="3">
        <v>44809</v>
      </c>
      <c r="B7743" s="2" t="s">
        <v>9</v>
      </c>
      <c r="C7743" s="2" t="s">
        <v>9</v>
      </c>
      <c r="D7743">
        <f t="shared" si="124"/>
        <v>2022</v>
      </c>
    </row>
    <row r="7744" spans="1:4" x14ac:dyDescent="0.35">
      <c r="A7744" s="3">
        <v>44810</v>
      </c>
      <c r="B7744" s="2">
        <v>3.33</v>
      </c>
      <c r="C7744" s="2">
        <v>3.49</v>
      </c>
      <c r="D7744">
        <f t="shared" si="124"/>
        <v>2022</v>
      </c>
    </row>
    <row r="7745" spans="1:4" x14ac:dyDescent="0.35">
      <c r="A7745" s="3">
        <v>44811</v>
      </c>
      <c r="B7745" s="2">
        <v>3.27</v>
      </c>
      <c r="C7745" s="2">
        <v>3.42</v>
      </c>
      <c r="D7745">
        <f t="shared" si="124"/>
        <v>2022</v>
      </c>
    </row>
    <row r="7746" spans="1:4" x14ac:dyDescent="0.35">
      <c r="A7746" s="3">
        <v>44812</v>
      </c>
      <c r="B7746" s="2">
        <v>3.29</v>
      </c>
      <c r="C7746" s="2">
        <v>3.45</v>
      </c>
      <c r="D7746">
        <f t="shared" si="124"/>
        <v>2022</v>
      </c>
    </row>
    <row r="7747" spans="1:4" x14ac:dyDescent="0.35">
      <c r="A7747" s="3">
        <v>44813</v>
      </c>
      <c r="B7747" s="2">
        <v>3.33</v>
      </c>
      <c r="C7747" s="2">
        <v>3.47</v>
      </c>
      <c r="D7747">
        <f t="shared" si="124"/>
        <v>2022</v>
      </c>
    </row>
    <row r="7748" spans="1:4" x14ac:dyDescent="0.35">
      <c r="A7748" s="3">
        <v>44816</v>
      </c>
      <c r="B7748" s="2">
        <v>3.37</v>
      </c>
      <c r="C7748" s="2">
        <v>3.53</v>
      </c>
      <c r="D7748">
        <f t="shared" ref="D7748:D7811" si="125">YEAR(A7748)</f>
        <v>2022</v>
      </c>
    </row>
    <row r="7749" spans="1:4" x14ac:dyDescent="0.35">
      <c r="A7749" s="3">
        <v>44817</v>
      </c>
      <c r="B7749" s="2">
        <v>3.42</v>
      </c>
      <c r="C7749" s="2">
        <v>3.51</v>
      </c>
      <c r="D7749">
        <f t="shared" si="125"/>
        <v>2022</v>
      </c>
    </row>
    <row r="7750" spans="1:4" x14ac:dyDescent="0.35">
      <c r="A7750" s="3">
        <v>44818</v>
      </c>
      <c r="B7750" s="2">
        <v>3.41</v>
      </c>
      <c r="C7750" s="2">
        <v>3.47</v>
      </c>
      <c r="D7750">
        <f t="shared" si="125"/>
        <v>2022</v>
      </c>
    </row>
    <row r="7751" spans="1:4" x14ac:dyDescent="0.35">
      <c r="A7751" s="3">
        <v>44819</v>
      </c>
      <c r="B7751" s="2">
        <v>3.45</v>
      </c>
      <c r="C7751" s="2">
        <v>3.48</v>
      </c>
      <c r="D7751">
        <f t="shared" si="125"/>
        <v>2022</v>
      </c>
    </row>
    <row r="7752" spans="1:4" x14ac:dyDescent="0.35">
      <c r="A7752" s="3">
        <v>44820</v>
      </c>
      <c r="B7752" s="2">
        <v>3.45</v>
      </c>
      <c r="C7752" s="2">
        <v>3.52</v>
      </c>
      <c r="D7752">
        <f t="shared" si="125"/>
        <v>2022</v>
      </c>
    </row>
    <row r="7753" spans="1:4" x14ac:dyDescent="0.35">
      <c r="A7753" s="3">
        <v>44823</v>
      </c>
      <c r="B7753" s="2">
        <v>3.49</v>
      </c>
      <c r="C7753" s="2">
        <v>3.52</v>
      </c>
      <c r="D7753">
        <f t="shared" si="125"/>
        <v>2022</v>
      </c>
    </row>
    <row r="7754" spans="1:4" x14ac:dyDescent="0.35">
      <c r="A7754" s="3">
        <v>44824</v>
      </c>
      <c r="B7754" s="2">
        <v>3.57</v>
      </c>
      <c r="C7754" s="2">
        <v>3.59</v>
      </c>
      <c r="D7754">
        <f t="shared" si="125"/>
        <v>2022</v>
      </c>
    </row>
    <row r="7755" spans="1:4" x14ac:dyDescent="0.35">
      <c r="A7755" s="3">
        <v>44825</v>
      </c>
      <c r="B7755" s="2">
        <v>3.51</v>
      </c>
      <c r="C7755" s="2">
        <v>3.5</v>
      </c>
      <c r="D7755">
        <f t="shared" si="125"/>
        <v>2022</v>
      </c>
    </row>
    <row r="7756" spans="1:4" x14ac:dyDescent="0.35">
      <c r="A7756" s="3">
        <v>44826</v>
      </c>
      <c r="B7756" s="2">
        <v>3.7</v>
      </c>
      <c r="C7756" s="2">
        <v>3.65</v>
      </c>
      <c r="D7756">
        <f t="shared" si="125"/>
        <v>2022</v>
      </c>
    </row>
    <row r="7757" spans="1:4" x14ac:dyDescent="0.35">
      <c r="A7757" s="3">
        <v>44827</v>
      </c>
      <c r="B7757" s="2">
        <v>3.69</v>
      </c>
      <c r="C7757" s="2">
        <v>3.61</v>
      </c>
      <c r="D7757">
        <f t="shared" si="125"/>
        <v>2022</v>
      </c>
    </row>
    <row r="7758" spans="1:4" x14ac:dyDescent="0.35">
      <c r="A7758" s="3">
        <v>44830</v>
      </c>
      <c r="B7758" s="2">
        <v>3.88</v>
      </c>
      <c r="C7758" s="2">
        <v>3.72</v>
      </c>
      <c r="D7758">
        <f t="shared" si="125"/>
        <v>2022</v>
      </c>
    </row>
    <row r="7759" spans="1:4" x14ac:dyDescent="0.35">
      <c r="A7759" s="3">
        <v>44831</v>
      </c>
      <c r="B7759" s="2">
        <v>3.97</v>
      </c>
      <c r="C7759" s="2">
        <v>3.87</v>
      </c>
      <c r="D7759">
        <f t="shared" si="125"/>
        <v>2022</v>
      </c>
    </row>
    <row r="7760" spans="1:4" x14ac:dyDescent="0.35">
      <c r="A7760" s="3">
        <v>44832</v>
      </c>
      <c r="B7760" s="2">
        <v>3.72</v>
      </c>
      <c r="C7760" s="2">
        <v>3.7</v>
      </c>
      <c r="D7760">
        <f t="shared" si="125"/>
        <v>2022</v>
      </c>
    </row>
    <row r="7761" spans="1:4" x14ac:dyDescent="0.35">
      <c r="A7761" s="3">
        <v>44833</v>
      </c>
      <c r="B7761" s="2">
        <v>3.76</v>
      </c>
      <c r="C7761" s="2">
        <v>3.71</v>
      </c>
      <c r="D7761">
        <f t="shared" si="125"/>
        <v>2022</v>
      </c>
    </row>
    <row r="7762" spans="1:4" x14ac:dyDescent="0.35">
      <c r="A7762" s="3">
        <v>44834</v>
      </c>
      <c r="B7762" s="2">
        <v>3.83</v>
      </c>
      <c r="C7762" s="2">
        <v>3.79</v>
      </c>
      <c r="D7762">
        <f t="shared" si="125"/>
        <v>2022</v>
      </c>
    </row>
    <row r="7763" spans="1:4" x14ac:dyDescent="0.35">
      <c r="A7763" s="3">
        <v>44837</v>
      </c>
      <c r="B7763" s="2">
        <v>3.67</v>
      </c>
      <c r="C7763" s="2">
        <v>3.73</v>
      </c>
      <c r="D7763">
        <f t="shared" si="125"/>
        <v>2022</v>
      </c>
    </row>
    <row r="7764" spans="1:4" x14ac:dyDescent="0.35">
      <c r="A7764" s="3">
        <v>44838</v>
      </c>
      <c r="B7764" s="2">
        <v>3.62</v>
      </c>
      <c r="C7764" s="2">
        <v>3.7</v>
      </c>
      <c r="D7764">
        <f t="shared" si="125"/>
        <v>2022</v>
      </c>
    </row>
    <row r="7765" spans="1:4" x14ac:dyDescent="0.35">
      <c r="A7765" s="3">
        <v>44839</v>
      </c>
      <c r="B7765" s="2">
        <v>3.76</v>
      </c>
      <c r="C7765" s="2">
        <v>3.78</v>
      </c>
      <c r="D7765">
        <f t="shared" si="125"/>
        <v>2022</v>
      </c>
    </row>
    <row r="7766" spans="1:4" x14ac:dyDescent="0.35">
      <c r="A7766" s="3">
        <v>44840</v>
      </c>
      <c r="B7766" s="2">
        <v>3.83</v>
      </c>
      <c r="C7766" s="2">
        <v>3.81</v>
      </c>
      <c r="D7766">
        <f t="shared" si="125"/>
        <v>2022</v>
      </c>
    </row>
    <row r="7767" spans="1:4" x14ac:dyDescent="0.35">
      <c r="A7767" s="3">
        <v>44841</v>
      </c>
      <c r="B7767" s="2">
        <v>3.89</v>
      </c>
      <c r="C7767" s="2">
        <v>3.86</v>
      </c>
      <c r="D7767">
        <f t="shared" si="125"/>
        <v>2022</v>
      </c>
    </row>
    <row r="7768" spans="1:4" x14ac:dyDescent="0.35">
      <c r="A7768" s="3">
        <v>44844</v>
      </c>
      <c r="B7768" s="2" t="s">
        <v>9</v>
      </c>
      <c r="C7768" s="2" t="s">
        <v>9</v>
      </c>
      <c r="D7768">
        <f t="shared" si="125"/>
        <v>2022</v>
      </c>
    </row>
    <row r="7769" spans="1:4" x14ac:dyDescent="0.35">
      <c r="A7769" s="3">
        <v>44845</v>
      </c>
      <c r="B7769" s="2">
        <v>3.93</v>
      </c>
      <c r="C7769" s="2">
        <v>3.92</v>
      </c>
      <c r="D7769">
        <f t="shared" si="125"/>
        <v>2022</v>
      </c>
    </row>
    <row r="7770" spans="1:4" x14ac:dyDescent="0.35">
      <c r="A7770" s="3">
        <v>44846</v>
      </c>
      <c r="B7770" s="2">
        <v>3.91</v>
      </c>
      <c r="C7770" s="2">
        <v>3.9</v>
      </c>
      <c r="D7770">
        <f t="shared" si="125"/>
        <v>2022</v>
      </c>
    </row>
    <row r="7771" spans="1:4" x14ac:dyDescent="0.35">
      <c r="A7771" s="3">
        <v>44847</v>
      </c>
      <c r="B7771" s="2">
        <v>3.97</v>
      </c>
      <c r="C7771" s="2">
        <v>3.97</v>
      </c>
      <c r="D7771">
        <f t="shared" si="125"/>
        <v>2022</v>
      </c>
    </row>
    <row r="7772" spans="1:4" x14ac:dyDescent="0.35">
      <c r="A7772" s="3">
        <v>44848</v>
      </c>
      <c r="B7772" s="2">
        <v>4</v>
      </c>
      <c r="C7772" s="2">
        <v>3.99</v>
      </c>
      <c r="D7772">
        <f t="shared" si="125"/>
        <v>2022</v>
      </c>
    </row>
    <row r="7773" spans="1:4" x14ac:dyDescent="0.35">
      <c r="A7773" s="3">
        <v>44851</v>
      </c>
      <c r="B7773" s="2">
        <v>4.0199999999999996</v>
      </c>
      <c r="C7773" s="2">
        <v>4.04</v>
      </c>
      <c r="D7773">
        <f t="shared" si="125"/>
        <v>2022</v>
      </c>
    </row>
    <row r="7774" spans="1:4" x14ac:dyDescent="0.35">
      <c r="A7774" s="3">
        <v>44852</v>
      </c>
      <c r="B7774" s="2">
        <v>4.01</v>
      </c>
      <c r="C7774" s="2">
        <v>4.04</v>
      </c>
      <c r="D7774">
        <f t="shared" si="125"/>
        <v>2022</v>
      </c>
    </row>
    <row r="7775" spans="1:4" x14ac:dyDescent="0.35">
      <c r="A7775" s="3">
        <v>44853</v>
      </c>
      <c r="B7775" s="2">
        <v>4.1399999999999997</v>
      </c>
      <c r="C7775" s="2">
        <v>4.1500000000000004</v>
      </c>
      <c r="D7775">
        <f t="shared" si="125"/>
        <v>2022</v>
      </c>
    </row>
    <row r="7776" spans="1:4" x14ac:dyDescent="0.35">
      <c r="A7776" s="3">
        <v>44854</v>
      </c>
      <c r="B7776" s="2">
        <v>4.24</v>
      </c>
      <c r="C7776" s="2">
        <v>4.24</v>
      </c>
      <c r="D7776">
        <f t="shared" si="125"/>
        <v>2022</v>
      </c>
    </row>
    <row r="7777" spans="1:4" x14ac:dyDescent="0.35">
      <c r="A7777" s="3">
        <v>44855</v>
      </c>
      <c r="B7777" s="2">
        <v>4.21</v>
      </c>
      <c r="C7777" s="2">
        <v>4.33</v>
      </c>
      <c r="D7777">
        <f t="shared" si="125"/>
        <v>2022</v>
      </c>
    </row>
    <row r="7778" spans="1:4" x14ac:dyDescent="0.35">
      <c r="A7778" s="3">
        <v>44858</v>
      </c>
      <c r="B7778" s="2">
        <v>4.25</v>
      </c>
      <c r="C7778" s="2">
        <v>4.4000000000000004</v>
      </c>
      <c r="D7778">
        <f t="shared" si="125"/>
        <v>2022</v>
      </c>
    </row>
    <row r="7779" spans="1:4" x14ac:dyDescent="0.35">
      <c r="A7779" s="3">
        <v>44859</v>
      </c>
      <c r="B7779" s="2">
        <v>4.0999999999999996</v>
      </c>
      <c r="C7779" s="2">
        <v>4.26</v>
      </c>
      <c r="D7779">
        <f t="shared" si="125"/>
        <v>2022</v>
      </c>
    </row>
    <row r="7780" spans="1:4" x14ac:dyDescent="0.35">
      <c r="A7780" s="3">
        <v>44860</v>
      </c>
      <c r="B7780" s="2">
        <v>4.04</v>
      </c>
      <c r="C7780" s="2">
        <v>4.1900000000000004</v>
      </c>
      <c r="D7780">
        <f t="shared" si="125"/>
        <v>2022</v>
      </c>
    </row>
    <row r="7781" spans="1:4" x14ac:dyDescent="0.35">
      <c r="A7781" s="3">
        <v>44861</v>
      </c>
      <c r="B7781" s="2">
        <v>3.96</v>
      </c>
      <c r="C7781" s="2">
        <v>4.12</v>
      </c>
      <c r="D7781">
        <f t="shared" si="125"/>
        <v>2022</v>
      </c>
    </row>
    <row r="7782" spans="1:4" x14ac:dyDescent="0.35">
      <c r="A7782" s="3">
        <v>44862</v>
      </c>
      <c r="B7782" s="2">
        <v>4.0199999999999996</v>
      </c>
      <c r="C7782" s="2">
        <v>4.1500000000000004</v>
      </c>
      <c r="D7782">
        <f t="shared" si="125"/>
        <v>2022</v>
      </c>
    </row>
    <row r="7783" spans="1:4" x14ac:dyDescent="0.35">
      <c r="A7783" s="3">
        <v>44865</v>
      </c>
      <c r="B7783" s="2">
        <v>4.0999999999999996</v>
      </c>
      <c r="C7783" s="2">
        <v>4.22</v>
      </c>
      <c r="D7783">
        <f t="shared" si="125"/>
        <v>2022</v>
      </c>
    </row>
    <row r="7784" spans="1:4" x14ac:dyDescent="0.35">
      <c r="A7784" s="3">
        <v>44866</v>
      </c>
      <c r="B7784" s="2">
        <v>4.07</v>
      </c>
      <c r="C7784" s="2">
        <v>4.1399999999999997</v>
      </c>
      <c r="D7784">
        <f t="shared" si="125"/>
        <v>2022</v>
      </c>
    </row>
    <row r="7785" spans="1:4" x14ac:dyDescent="0.35">
      <c r="A7785" s="3">
        <v>44867</v>
      </c>
      <c r="B7785" s="2">
        <v>4.0999999999999996</v>
      </c>
      <c r="C7785" s="2">
        <v>4.1500000000000004</v>
      </c>
      <c r="D7785">
        <f t="shared" si="125"/>
        <v>2022</v>
      </c>
    </row>
    <row r="7786" spans="1:4" x14ac:dyDescent="0.35">
      <c r="A7786" s="3">
        <v>44868</v>
      </c>
      <c r="B7786" s="2">
        <v>4.1399999999999997</v>
      </c>
      <c r="C7786" s="2">
        <v>4.18</v>
      </c>
      <c r="D7786">
        <f t="shared" si="125"/>
        <v>2022</v>
      </c>
    </row>
    <row r="7787" spans="1:4" x14ac:dyDescent="0.35">
      <c r="A7787" s="3">
        <v>44869</v>
      </c>
      <c r="B7787" s="2">
        <v>4.17</v>
      </c>
      <c r="C7787" s="2">
        <v>4.2699999999999996</v>
      </c>
      <c r="D7787">
        <f t="shared" si="125"/>
        <v>2022</v>
      </c>
    </row>
    <row r="7788" spans="1:4" x14ac:dyDescent="0.35">
      <c r="A7788" s="3">
        <v>44872</v>
      </c>
      <c r="B7788" s="2">
        <v>4.22</v>
      </c>
      <c r="C7788" s="2">
        <v>4.34</v>
      </c>
      <c r="D7788">
        <f t="shared" si="125"/>
        <v>2022</v>
      </c>
    </row>
    <row r="7789" spans="1:4" x14ac:dyDescent="0.35">
      <c r="A7789" s="3">
        <v>44873</v>
      </c>
      <c r="B7789" s="2">
        <v>4.1399999999999997</v>
      </c>
      <c r="C7789" s="2">
        <v>4.28</v>
      </c>
      <c r="D7789">
        <f t="shared" si="125"/>
        <v>2022</v>
      </c>
    </row>
    <row r="7790" spans="1:4" x14ac:dyDescent="0.35">
      <c r="A7790" s="3">
        <v>44874</v>
      </c>
      <c r="B7790" s="2">
        <v>4.12</v>
      </c>
      <c r="C7790" s="2">
        <v>4.3099999999999996</v>
      </c>
      <c r="D7790">
        <f t="shared" si="125"/>
        <v>2022</v>
      </c>
    </row>
    <row r="7791" spans="1:4" x14ac:dyDescent="0.35">
      <c r="A7791" s="3">
        <v>44875</v>
      </c>
      <c r="B7791" s="2">
        <v>3.82</v>
      </c>
      <c r="C7791" s="2">
        <v>4.03</v>
      </c>
      <c r="D7791">
        <f t="shared" si="125"/>
        <v>2022</v>
      </c>
    </row>
    <row r="7792" spans="1:4" x14ac:dyDescent="0.35">
      <c r="A7792" s="3">
        <v>44876</v>
      </c>
      <c r="B7792" s="2" t="s">
        <v>9</v>
      </c>
      <c r="C7792" s="2" t="s">
        <v>9</v>
      </c>
      <c r="D7792">
        <f t="shared" si="125"/>
        <v>2022</v>
      </c>
    </row>
    <row r="7793" spans="1:4" x14ac:dyDescent="0.35">
      <c r="A7793" s="3">
        <v>44879</v>
      </c>
      <c r="B7793" s="2">
        <v>3.88</v>
      </c>
      <c r="C7793" s="2">
        <v>4.07</v>
      </c>
      <c r="D7793">
        <f t="shared" si="125"/>
        <v>2022</v>
      </c>
    </row>
    <row r="7794" spans="1:4" x14ac:dyDescent="0.35">
      <c r="A7794" s="3">
        <v>44880</v>
      </c>
      <c r="B7794" s="2">
        <v>3.8</v>
      </c>
      <c r="C7794" s="2">
        <v>3.98</v>
      </c>
      <c r="D7794">
        <f t="shared" si="125"/>
        <v>2022</v>
      </c>
    </row>
    <row r="7795" spans="1:4" x14ac:dyDescent="0.35">
      <c r="A7795" s="3">
        <v>44881</v>
      </c>
      <c r="B7795" s="2">
        <v>3.67</v>
      </c>
      <c r="C7795" s="2">
        <v>3.85</v>
      </c>
      <c r="D7795">
        <f t="shared" si="125"/>
        <v>2022</v>
      </c>
    </row>
    <row r="7796" spans="1:4" x14ac:dyDescent="0.35">
      <c r="A7796" s="3">
        <v>44882</v>
      </c>
      <c r="B7796" s="2">
        <v>3.77</v>
      </c>
      <c r="C7796" s="2">
        <v>3.89</v>
      </c>
      <c r="D7796">
        <f t="shared" si="125"/>
        <v>2022</v>
      </c>
    </row>
    <row r="7797" spans="1:4" x14ac:dyDescent="0.35">
      <c r="A7797" s="3">
        <v>44883</v>
      </c>
      <c r="B7797" s="2">
        <v>3.82</v>
      </c>
      <c r="C7797" s="2">
        <v>3.92</v>
      </c>
      <c r="D7797">
        <f t="shared" si="125"/>
        <v>2022</v>
      </c>
    </row>
    <row r="7798" spans="1:4" x14ac:dyDescent="0.35">
      <c r="A7798" s="3">
        <v>44886</v>
      </c>
      <c r="B7798" s="2">
        <v>3.83</v>
      </c>
      <c r="C7798" s="2">
        <v>3.91</v>
      </c>
      <c r="D7798">
        <f t="shared" si="125"/>
        <v>2022</v>
      </c>
    </row>
    <row r="7799" spans="1:4" x14ac:dyDescent="0.35">
      <c r="A7799" s="3">
        <v>44887</v>
      </c>
      <c r="B7799" s="2">
        <v>3.76</v>
      </c>
      <c r="C7799" s="2">
        <v>3.83</v>
      </c>
      <c r="D7799">
        <f t="shared" si="125"/>
        <v>2022</v>
      </c>
    </row>
    <row r="7800" spans="1:4" x14ac:dyDescent="0.35">
      <c r="A7800" s="3">
        <v>44888</v>
      </c>
      <c r="B7800" s="2">
        <v>3.71</v>
      </c>
      <c r="C7800" s="2">
        <v>3.74</v>
      </c>
      <c r="D7800">
        <f t="shared" si="125"/>
        <v>2022</v>
      </c>
    </row>
    <row r="7801" spans="1:4" x14ac:dyDescent="0.35">
      <c r="A7801" s="3">
        <v>44889</v>
      </c>
      <c r="B7801" s="2" t="s">
        <v>9</v>
      </c>
      <c r="C7801" s="2" t="s">
        <v>9</v>
      </c>
      <c r="D7801">
        <f t="shared" si="125"/>
        <v>2022</v>
      </c>
    </row>
    <row r="7802" spans="1:4" x14ac:dyDescent="0.35">
      <c r="A7802" s="3">
        <v>44890</v>
      </c>
      <c r="B7802" s="2">
        <v>3.68</v>
      </c>
      <c r="C7802" s="2">
        <v>3.74</v>
      </c>
      <c r="D7802">
        <f t="shared" si="125"/>
        <v>2022</v>
      </c>
    </row>
    <row r="7803" spans="1:4" x14ac:dyDescent="0.35">
      <c r="A7803" s="3">
        <v>44893</v>
      </c>
      <c r="B7803" s="2">
        <v>3.69</v>
      </c>
      <c r="C7803" s="2">
        <v>3.74</v>
      </c>
      <c r="D7803">
        <f t="shared" si="125"/>
        <v>2022</v>
      </c>
    </row>
    <row r="7804" spans="1:4" x14ac:dyDescent="0.35">
      <c r="A7804" s="3">
        <v>44894</v>
      </c>
      <c r="B7804" s="2">
        <v>3.75</v>
      </c>
      <c r="C7804" s="2">
        <v>3.81</v>
      </c>
      <c r="D7804">
        <f t="shared" si="125"/>
        <v>2022</v>
      </c>
    </row>
    <row r="7805" spans="1:4" x14ac:dyDescent="0.35">
      <c r="A7805" s="3">
        <v>44895</v>
      </c>
      <c r="B7805" s="2">
        <v>3.68</v>
      </c>
      <c r="C7805" s="2">
        <v>3.8</v>
      </c>
      <c r="D7805">
        <f t="shared" si="125"/>
        <v>2022</v>
      </c>
    </row>
    <row r="7806" spans="1:4" x14ac:dyDescent="0.35">
      <c r="A7806" s="3">
        <v>44896</v>
      </c>
      <c r="B7806" s="2">
        <v>3.53</v>
      </c>
      <c r="C7806" s="2">
        <v>3.64</v>
      </c>
      <c r="D7806">
        <f t="shared" si="125"/>
        <v>2022</v>
      </c>
    </row>
    <row r="7807" spans="1:4" x14ac:dyDescent="0.35">
      <c r="A7807" s="3">
        <v>44897</v>
      </c>
      <c r="B7807" s="2">
        <v>3.51</v>
      </c>
      <c r="C7807" s="2">
        <v>3.56</v>
      </c>
      <c r="D7807">
        <f t="shared" si="125"/>
        <v>2022</v>
      </c>
    </row>
    <row r="7808" spans="1:4" x14ac:dyDescent="0.35">
      <c r="A7808" s="3">
        <v>44900</v>
      </c>
      <c r="B7808" s="2">
        <v>3.6</v>
      </c>
      <c r="C7808" s="2">
        <v>3.62</v>
      </c>
      <c r="D7808">
        <f t="shared" si="125"/>
        <v>2022</v>
      </c>
    </row>
    <row r="7809" spans="1:4" x14ac:dyDescent="0.35">
      <c r="A7809" s="3">
        <v>44901</v>
      </c>
      <c r="B7809" s="2">
        <v>3.51</v>
      </c>
      <c r="C7809" s="2">
        <v>3.52</v>
      </c>
      <c r="D7809">
        <f t="shared" si="125"/>
        <v>2022</v>
      </c>
    </row>
    <row r="7810" spans="1:4" x14ac:dyDescent="0.35">
      <c r="A7810" s="3">
        <v>44902</v>
      </c>
      <c r="B7810" s="2">
        <v>3.42</v>
      </c>
      <c r="C7810" s="2">
        <v>3.42</v>
      </c>
      <c r="D7810">
        <f t="shared" si="125"/>
        <v>2022</v>
      </c>
    </row>
    <row r="7811" spans="1:4" x14ac:dyDescent="0.35">
      <c r="A7811" s="3">
        <v>44903</v>
      </c>
      <c r="B7811" s="2">
        <v>3.48</v>
      </c>
      <c r="C7811" s="2">
        <v>3.44</v>
      </c>
      <c r="D7811">
        <f t="shared" si="125"/>
        <v>2022</v>
      </c>
    </row>
    <row r="7812" spans="1:4" x14ac:dyDescent="0.35">
      <c r="A7812" s="3">
        <v>44904</v>
      </c>
      <c r="B7812" s="2">
        <v>3.57</v>
      </c>
      <c r="C7812" s="2">
        <v>3.56</v>
      </c>
      <c r="D7812">
        <f t="shared" ref="D7812:D7875" si="126">YEAR(A7812)</f>
        <v>2022</v>
      </c>
    </row>
    <row r="7813" spans="1:4" x14ac:dyDescent="0.35">
      <c r="A7813" s="3">
        <v>44907</v>
      </c>
      <c r="B7813" s="2">
        <v>3.61</v>
      </c>
      <c r="C7813" s="2">
        <v>3.57</v>
      </c>
      <c r="D7813">
        <f t="shared" si="126"/>
        <v>2022</v>
      </c>
    </row>
    <row r="7814" spans="1:4" x14ac:dyDescent="0.35">
      <c r="A7814" s="3">
        <v>44908</v>
      </c>
      <c r="B7814" s="2">
        <v>3.51</v>
      </c>
      <c r="C7814" s="2">
        <v>3.53</v>
      </c>
      <c r="D7814">
        <f t="shared" si="126"/>
        <v>2022</v>
      </c>
    </row>
    <row r="7815" spans="1:4" x14ac:dyDescent="0.35">
      <c r="A7815" s="3">
        <v>44909</v>
      </c>
      <c r="B7815" s="2">
        <v>3.49</v>
      </c>
      <c r="C7815" s="2">
        <v>3.52</v>
      </c>
      <c r="D7815">
        <f t="shared" si="126"/>
        <v>2022</v>
      </c>
    </row>
    <row r="7816" spans="1:4" x14ac:dyDescent="0.35">
      <c r="A7816" s="3">
        <v>44910</v>
      </c>
      <c r="B7816" s="2">
        <v>3.44</v>
      </c>
      <c r="C7816" s="2">
        <v>3.48</v>
      </c>
      <c r="D7816">
        <f t="shared" si="126"/>
        <v>2022</v>
      </c>
    </row>
    <row r="7817" spans="1:4" x14ac:dyDescent="0.35">
      <c r="A7817" s="3">
        <v>44911</v>
      </c>
      <c r="B7817" s="2">
        <v>3.48</v>
      </c>
      <c r="C7817" s="2">
        <v>3.53</v>
      </c>
      <c r="D7817">
        <f t="shared" si="126"/>
        <v>2022</v>
      </c>
    </row>
    <row r="7818" spans="1:4" x14ac:dyDescent="0.35">
      <c r="A7818" s="3">
        <v>44914</v>
      </c>
      <c r="B7818" s="2">
        <v>3.57</v>
      </c>
      <c r="C7818" s="2">
        <v>3.62</v>
      </c>
      <c r="D7818">
        <f t="shared" si="126"/>
        <v>2022</v>
      </c>
    </row>
    <row r="7819" spans="1:4" x14ac:dyDescent="0.35">
      <c r="A7819" s="3">
        <v>44915</v>
      </c>
      <c r="B7819" s="2">
        <v>3.69</v>
      </c>
      <c r="C7819" s="2">
        <v>3.74</v>
      </c>
      <c r="D7819">
        <f t="shared" si="126"/>
        <v>2022</v>
      </c>
    </row>
    <row r="7820" spans="1:4" x14ac:dyDescent="0.35">
      <c r="A7820" s="3">
        <v>44916</v>
      </c>
      <c r="B7820" s="2">
        <v>3.68</v>
      </c>
      <c r="C7820" s="2">
        <v>3.74</v>
      </c>
      <c r="D7820">
        <f t="shared" si="126"/>
        <v>2022</v>
      </c>
    </row>
    <row r="7821" spans="1:4" x14ac:dyDescent="0.35">
      <c r="A7821" s="3">
        <v>44917</v>
      </c>
      <c r="B7821" s="2">
        <v>3.67</v>
      </c>
      <c r="C7821" s="2">
        <v>3.73</v>
      </c>
      <c r="D7821">
        <f t="shared" si="126"/>
        <v>2022</v>
      </c>
    </row>
    <row r="7822" spans="1:4" x14ac:dyDescent="0.35">
      <c r="A7822" s="3">
        <v>44918</v>
      </c>
      <c r="B7822" s="2">
        <v>3.75</v>
      </c>
      <c r="C7822" s="2">
        <v>3.82</v>
      </c>
      <c r="D7822">
        <f t="shared" si="126"/>
        <v>2022</v>
      </c>
    </row>
    <row r="7823" spans="1:4" x14ac:dyDescent="0.35">
      <c r="A7823" s="3">
        <v>44921</v>
      </c>
      <c r="B7823" s="2" t="s">
        <v>9</v>
      </c>
      <c r="C7823" s="2" t="s">
        <v>9</v>
      </c>
      <c r="D7823">
        <f t="shared" si="126"/>
        <v>2022</v>
      </c>
    </row>
    <row r="7824" spans="1:4" x14ac:dyDescent="0.35">
      <c r="A7824" s="3">
        <v>44922</v>
      </c>
      <c r="B7824" s="2">
        <v>3.84</v>
      </c>
      <c r="C7824" s="2">
        <v>3.93</v>
      </c>
      <c r="D7824">
        <f t="shared" si="126"/>
        <v>2022</v>
      </c>
    </row>
    <row r="7825" spans="1:4" x14ac:dyDescent="0.35">
      <c r="A7825" s="3">
        <v>44923</v>
      </c>
      <c r="B7825" s="2">
        <v>3.88</v>
      </c>
      <c r="C7825" s="2">
        <v>3.98</v>
      </c>
      <c r="D7825">
        <f t="shared" si="126"/>
        <v>2022</v>
      </c>
    </row>
    <row r="7826" spans="1:4" x14ac:dyDescent="0.35">
      <c r="A7826" s="3">
        <v>44924</v>
      </c>
      <c r="B7826" s="2">
        <v>3.83</v>
      </c>
      <c r="C7826" s="2">
        <v>3.92</v>
      </c>
      <c r="D7826">
        <f t="shared" si="126"/>
        <v>2022</v>
      </c>
    </row>
    <row r="7827" spans="1:4" x14ac:dyDescent="0.35">
      <c r="A7827" s="3">
        <v>44925</v>
      </c>
      <c r="B7827" s="2">
        <v>3.88</v>
      </c>
      <c r="C7827" s="2">
        <v>3.97</v>
      </c>
      <c r="D7827">
        <f t="shared" si="126"/>
        <v>2022</v>
      </c>
    </row>
    <row r="7828" spans="1:4" x14ac:dyDescent="0.35">
      <c r="A7828" s="3">
        <v>44928</v>
      </c>
      <c r="B7828" s="2" t="s">
        <v>9</v>
      </c>
      <c r="C7828" s="2" t="s">
        <v>9</v>
      </c>
      <c r="D7828">
        <f t="shared" si="126"/>
        <v>2023</v>
      </c>
    </row>
    <row r="7829" spans="1:4" x14ac:dyDescent="0.35">
      <c r="A7829" s="3">
        <v>44929</v>
      </c>
      <c r="B7829" s="2">
        <v>3.79</v>
      </c>
      <c r="C7829" s="2">
        <v>3.88</v>
      </c>
      <c r="D7829">
        <f t="shared" si="126"/>
        <v>2023</v>
      </c>
    </row>
    <row r="7830" spans="1:4" x14ac:dyDescent="0.35">
      <c r="A7830" s="3">
        <v>44930</v>
      </c>
      <c r="B7830" s="2">
        <v>3.69</v>
      </c>
      <c r="C7830" s="2">
        <v>3.81</v>
      </c>
      <c r="D7830">
        <f t="shared" si="126"/>
        <v>2023</v>
      </c>
    </row>
    <row r="7831" spans="1:4" x14ac:dyDescent="0.35">
      <c r="A7831" s="3">
        <v>44931</v>
      </c>
      <c r="B7831" s="2">
        <v>3.71</v>
      </c>
      <c r="C7831" s="2">
        <v>3.78</v>
      </c>
      <c r="D7831">
        <f t="shared" si="126"/>
        <v>2023</v>
      </c>
    </row>
    <row r="7832" spans="1:4" x14ac:dyDescent="0.35">
      <c r="A7832" s="3">
        <v>44932</v>
      </c>
      <c r="B7832" s="2">
        <v>3.55</v>
      </c>
      <c r="C7832" s="2">
        <v>3.67</v>
      </c>
      <c r="D7832">
        <f t="shared" si="126"/>
        <v>2023</v>
      </c>
    </row>
    <row r="7833" spans="1:4" x14ac:dyDescent="0.35">
      <c r="A7833" s="3">
        <v>44935</v>
      </c>
      <c r="B7833" s="2">
        <v>3.53</v>
      </c>
      <c r="C7833" s="2">
        <v>3.66</v>
      </c>
      <c r="D7833">
        <f t="shared" si="126"/>
        <v>2023</v>
      </c>
    </row>
    <row r="7834" spans="1:4" x14ac:dyDescent="0.35">
      <c r="A7834" s="3">
        <v>44936</v>
      </c>
      <c r="B7834" s="2">
        <v>3.61</v>
      </c>
      <c r="C7834" s="2">
        <v>3.74</v>
      </c>
      <c r="D7834">
        <f t="shared" si="126"/>
        <v>2023</v>
      </c>
    </row>
    <row r="7835" spans="1:4" x14ac:dyDescent="0.35">
      <c r="A7835" s="3">
        <v>44937</v>
      </c>
      <c r="B7835" s="2">
        <v>3.54</v>
      </c>
      <c r="C7835" s="2">
        <v>3.67</v>
      </c>
      <c r="D7835">
        <f t="shared" si="126"/>
        <v>2023</v>
      </c>
    </row>
    <row r="7836" spans="1:4" x14ac:dyDescent="0.35">
      <c r="A7836" s="3">
        <v>44938</v>
      </c>
      <c r="B7836" s="2">
        <v>3.43</v>
      </c>
      <c r="C7836" s="2">
        <v>3.56</v>
      </c>
      <c r="D7836">
        <f t="shared" si="126"/>
        <v>2023</v>
      </c>
    </row>
    <row r="7837" spans="1:4" x14ac:dyDescent="0.35">
      <c r="A7837" s="3">
        <v>44939</v>
      </c>
      <c r="B7837" s="2">
        <v>3.49</v>
      </c>
      <c r="C7837" s="2">
        <v>3.61</v>
      </c>
      <c r="D7837">
        <f t="shared" si="126"/>
        <v>2023</v>
      </c>
    </row>
    <row r="7838" spans="1:4" x14ac:dyDescent="0.35">
      <c r="A7838" s="3">
        <v>44942</v>
      </c>
      <c r="B7838" s="2" t="s">
        <v>9</v>
      </c>
      <c r="C7838" s="2" t="s">
        <v>9</v>
      </c>
      <c r="D7838">
        <f t="shared" si="126"/>
        <v>2023</v>
      </c>
    </row>
    <row r="7839" spans="1:4" x14ac:dyDescent="0.35">
      <c r="A7839" s="3">
        <v>44943</v>
      </c>
      <c r="B7839" s="2">
        <v>3.53</v>
      </c>
      <c r="C7839" s="2">
        <v>3.64</v>
      </c>
      <c r="D7839">
        <f t="shared" si="126"/>
        <v>2023</v>
      </c>
    </row>
    <row r="7840" spans="1:4" x14ac:dyDescent="0.35">
      <c r="A7840" s="3">
        <v>44944</v>
      </c>
      <c r="B7840" s="2">
        <v>3.37</v>
      </c>
      <c r="C7840" s="2">
        <v>3.54</v>
      </c>
      <c r="D7840">
        <f t="shared" si="126"/>
        <v>2023</v>
      </c>
    </row>
    <row r="7841" spans="1:4" x14ac:dyDescent="0.35">
      <c r="A7841" s="3">
        <v>44945</v>
      </c>
      <c r="B7841" s="2">
        <v>3.39</v>
      </c>
      <c r="C7841" s="2">
        <v>3.57</v>
      </c>
      <c r="D7841">
        <f t="shared" si="126"/>
        <v>2023</v>
      </c>
    </row>
    <row r="7842" spans="1:4" x14ac:dyDescent="0.35">
      <c r="A7842" s="3">
        <v>44946</v>
      </c>
      <c r="B7842" s="2">
        <v>3.48</v>
      </c>
      <c r="C7842" s="2">
        <v>3.66</v>
      </c>
      <c r="D7842">
        <f t="shared" si="126"/>
        <v>2023</v>
      </c>
    </row>
    <row r="7843" spans="1:4" x14ac:dyDescent="0.35">
      <c r="A7843" s="3">
        <v>44949</v>
      </c>
      <c r="B7843" s="2">
        <v>3.52</v>
      </c>
      <c r="C7843" s="2">
        <v>3.69</v>
      </c>
      <c r="D7843">
        <f t="shared" si="126"/>
        <v>2023</v>
      </c>
    </row>
    <row r="7844" spans="1:4" x14ac:dyDescent="0.35">
      <c r="A7844" s="3">
        <v>44950</v>
      </c>
      <c r="B7844" s="2">
        <v>3.46</v>
      </c>
      <c r="C7844" s="2">
        <v>3.62</v>
      </c>
      <c r="D7844">
        <f t="shared" si="126"/>
        <v>2023</v>
      </c>
    </row>
    <row r="7845" spans="1:4" x14ac:dyDescent="0.35">
      <c r="A7845" s="3">
        <v>44951</v>
      </c>
      <c r="B7845" s="2">
        <v>3.46</v>
      </c>
      <c r="C7845" s="2">
        <v>3.62</v>
      </c>
      <c r="D7845">
        <f t="shared" si="126"/>
        <v>2023</v>
      </c>
    </row>
    <row r="7846" spans="1:4" x14ac:dyDescent="0.35">
      <c r="A7846" s="3">
        <v>44952</v>
      </c>
      <c r="B7846" s="2">
        <v>3.49</v>
      </c>
      <c r="C7846" s="2">
        <v>3.62</v>
      </c>
      <c r="D7846">
        <f t="shared" si="126"/>
        <v>2023</v>
      </c>
    </row>
    <row r="7847" spans="1:4" x14ac:dyDescent="0.35">
      <c r="A7847" s="3">
        <v>44953</v>
      </c>
      <c r="B7847" s="2">
        <v>3.52</v>
      </c>
      <c r="C7847" s="2">
        <v>3.64</v>
      </c>
      <c r="D7847">
        <f t="shared" si="126"/>
        <v>2023</v>
      </c>
    </row>
    <row r="7848" spans="1:4" x14ac:dyDescent="0.35">
      <c r="A7848" s="3">
        <v>44956</v>
      </c>
      <c r="B7848" s="2">
        <v>3.55</v>
      </c>
      <c r="C7848" s="2">
        <v>3.66</v>
      </c>
      <c r="D7848">
        <f t="shared" si="126"/>
        <v>2023</v>
      </c>
    </row>
    <row r="7849" spans="1:4" x14ac:dyDescent="0.35">
      <c r="A7849" s="3">
        <v>44957</v>
      </c>
      <c r="B7849" s="2">
        <v>3.52</v>
      </c>
      <c r="C7849" s="2">
        <v>3.65</v>
      </c>
      <c r="D7849">
        <f t="shared" si="126"/>
        <v>2023</v>
      </c>
    </row>
    <row r="7850" spans="1:4" x14ac:dyDescent="0.35">
      <c r="A7850" s="3">
        <v>44958</v>
      </c>
      <c r="B7850" s="2">
        <v>3.39</v>
      </c>
      <c r="C7850" s="2">
        <v>3.55</v>
      </c>
      <c r="D7850">
        <f t="shared" si="126"/>
        <v>2023</v>
      </c>
    </row>
    <row r="7851" spans="1:4" x14ac:dyDescent="0.35">
      <c r="A7851" s="3">
        <v>44959</v>
      </c>
      <c r="B7851" s="2">
        <v>3.4</v>
      </c>
      <c r="C7851" s="2">
        <v>3.55</v>
      </c>
      <c r="D7851">
        <f t="shared" si="126"/>
        <v>2023</v>
      </c>
    </row>
    <row r="7852" spans="1:4" x14ac:dyDescent="0.35">
      <c r="A7852" s="3">
        <v>44960</v>
      </c>
      <c r="B7852" s="2">
        <v>3.53</v>
      </c>
      <c r="C7852" s="2">
        <v>3.63</v>
      </c>
      <c r="D7852">
        <f t="shared" si="126"/>
        <v>2023</v>
      </c>
    </row>
    <row r="7853" spans="1:4" x14ac:dyDescent="0.35">
      <c r="A7853" s="3">
        <v>44963</v>
      </c>
      <c r="B7853" s="2">
        <v>3.63</v>
      </c>
      <c r="C7853" s="2">
        <v>3.67</v>
      </c>
      <c r="D7853">
        <f t="shared" si="126"/>
        <v>2023</v>
      </c>
    </row>
    <row r="7854" spans="1:4" x14ac:dyDescent="0.35">
      <c r="A7854" s="3">
        <v>44964</v>
      </c>
      <c r="B7854" s="2">
        <v>3.67</v>
      </c>
      <c r="C7854" s="2">
        <v>3.72</v>
      </c>
      <c r="D7854">
        <f t="shared" si="126"/>
        <v>2023</v>
      </c>
    </row>
    <row r="7855" spans="1:4" x14ac:dyDescent="0.35">
      <c r="A7855" s="3">
        <v>44965</v>
      </c>
      <c r="B7855" s="2">
        <v>3.63</v>
      </c>
      <c r="C7855" s="2">
        <v>3.7</v>
      </c>
      <c r="D7855">
        <f t="shared" si="126"/>
        <v>2023</v>
      </c>
    </row>
    <row r="7856" spans="1:4" x14ac:dyDescent="0.35">
      <c r="A7856" s="3">
        <v>44966</v>
      </c>
      <c r="B7856" s="2">
        <v>3.67</v>
      </c>
      <c r="C7856" s="2">
        <v>3.75</v>
      </c>
      <c r="D7856">
        <f t="shared" si="126"/>
        <v>2023</v>
      </c>
    </row>
    <row r="7857" spans="1:4" x14ac:dyDescent="0.35">
      <c r="A7857" s="3">
        <v>44967</v>
      </c>
      <c r="B7857" s="2">
        <v>3.74</v>
      </c>
      <c r="C7857" s="2">
        <v>3.83</v>
      </c>
      <c r="D7857">
        <f t="shared" si="126"/>
        <v>2023</v>
      </c>
    </row>
    <row r="7858" spans="1:4" x14ac:dyDescent="0.35">
      <c r="A7858" s="3">
        <v>44970</v>
      </c>
      <c r="B7858" s="2">
        <v>3.72</v>
      </c>
      <c r="C7858" s="2">
        <v>3.79</v>
      </c>
      <c r="D7858">
        <f t="shared" si="126"/>
        <v>2023</v>
      </c>
    </row>
    <row r="7859" spans="1:4" x14ac:dyDescent="0.35">
      <c r="A7859" s="3">
        <v>44971</v>
      </c>
      <c r="B7859" s="2">
        <v>3.77</v>
      </c>
      <c r="C7859" s="2">
        <v>3.81</v>
      </c>
      <c r="D7859">
        <f t="shared" si="126"/>
        <v>2023</v>
      </c>
    </row>
    <row r="7860" spans="1:4" x14ac:dyDescent="0.35">
      <c r="A7860" s="3">
        <v>44972</v>
      </c>
      <c r="B7860" s="2">
        <v>3.81</v>
      </c>
      <c r="C7860" s="2">
        <v>3.85</v>
      </c>
      <c r="D7860">
        <f t="shared" si="126"/>
        <v>2023</v>
      </c>
    </row>
    <row r="7861" spans="1:4" x14ac:dyDescent="0.35">
      <c r="A7861" s="3">
        <v>44973</v>
      </c>
      <c r="B7861" s="2">
        <v>3.86</v>
      </c>
      <c r="C7861" s="2">
        <v>3.92</v>
      </c>
      <c r="D7861">
        <f t="shared" si="126"/>
        <v>2023</v>
      </c>
    </row>
    <row r="7862" spans="1:4" x14ac:dyDescent="0.35">
      <c r="A7862" s="3">
        <v>44974</v>
      </c>
      <c r="B7862" s="2">
        <v>3.82</v>
      </c>
      <c r="C7862" s="2">
        <v>3.88</v>
      </c>
      <c r="D7862">
        <f t="shared" si="126"/>
        <v>2023</v>
      </c>
    </row>
    <row r="7863" spans="1:4" x14ac:dyDescent="0.35">
      <c r="A7863" s="3">
        <v>44977</v>
      </c>
      <c r="B7863" s="2" t="s">
        <v>9</v>
      </c>
      <c r="C7863" s="2" t="s">
        <v>9</v>
      </c>
      <c r="D7863">
        <f t="shared" si="126"/>
        <v>2023</v>
      </c>
    </row>
    <row r="7864" spans="1:4" x14ac:dyDescent="0.35">
      <c r="A7864" s="3">
        <v>44978</v>
      </c>
      <c r="B7864" s="2">
        <v>3.95</v>
      </c>
      <c r="C7864" s="2">
        <v>3.98</v>
      </c>
      <c r="D7864">
        <f t="shared" si="126"/>
        <v>2023</v>
      </c>
    </row>
    <row r="7865" spans="1:4" x14ac:dyDescent="0.35">
      <c r="A7865" s="3">
        <v>44979</v>
      </c>
      <c r="B7865" s="2">
        <v>3.93</v>
      </c>
      <c r="C7865" s="2">
        <v>3.94</v>
      </c>
      <c r="D7865">
        <f t="shared" si="126"/>
        <v>2023</v>
      </c>
    </row>
    <row r="7866" spans="1:4" x14ac:dyDescent="0.35">
      <c r="A7866" s="3">
        <v>44980</v>
      </c>
      <c r="B7866" s="2">
        <v>3.88</v>
      </c>
      <c r="C7866" s="2">
        <v>3.88</v>
      </c>
      <c r="D7866">
        <f t="shared" si="126"/>
        <v>2023</v>
      </c>
    </row>
    <row r="7867" spans="1:4" x14ac:dyDescent="0.35">
      <c r="A7867" s="3">
        <v>44981</v>
      </c>
      <c r="B7867" s="2">
        <v>3.95</v>
      </c>
      <c r="C7867" s="2">
        <v>3.93</v>
      </c>
      <c r="D7867">
        <f t="shared" si="126"/>
        <v>2023</v>
      </c>
    </row>
    <row r="7868" spans="1:4" x14ac:dyDescent="0.35">
      <c r="A7868" s="3">
        <v>44984</v>
      </c>
      <c r="B7868" s="2">
        <v>3.92</v>
      </c>
      <c r="C7868" s="2">
        <v>3.93</v>
      </c>
      <c r="D7868">
        <f t="shared" si="126"/>
        <v>2023</v>
      </c>
    </row>
    <row r="7869" spans="1:4" x14ac:dyDescent="0.35">
      <c r="A7869" s="3">
        <v>44985</v>
      </c>
      <c r="B7869" s="2">
        <v>3.92</v>
      </c>
      <c r="C7869" s="2">
        <v>3.93</v>
      </c>
      <c r="D7869">
        <f t="shared" si="126"/>
        <v>2023</v>
      </c>
    </row>
    <row r="7870" spans="1:4" x14ac:dyDescent="0.35">
      <c r="A7870" s="3">
        <v>44986</v>
      </c>
      <c r="B7870" s="2">
        <v>4.01</v>
      </c>
      <c r="C7870" s="2">
        <v>3.97</v>
      </c>
      <c r="D7870">
        <f t="shared" si="126"/>
        <v>2023</v>
      </c>
    </row>
    <row r="7871" spans="1:4" x14ac:dyDescent="0.35">
      <c r="A7871" s="3">
        <v>44987</v>
      </c>
      <c r="B7871" s="2">
        <v>4.08</v>
      </c>
      <c r="C7871" s="2">
        <v>4.03</v>
      </c>
      <c r="D7871">
        <f t="shared" si="126"/>
        <v>2023</v>
      </c>
    </row>
    <row r="7872" spans="1:4" x14ac:dyDescent="0.35">
      <c r="A7872" s="3">
        <v>44988</v>
      </c>
      <c r="B7872" s="2">
        <v>3.97</v>
      </c>
      <c r="C7872" s="2">
        <v>3.9</v>
      </c>
      <c r="D7872">
        <f t="shared" si="126"/>
        <v>2023</v>
      </c>
    </row>
    <row r="7873" spans="1:4" x14ac:dyDescent="0.35">
      <c r="A7873" s="3">
        <v>44991</v>
      </c>
      <c r="B7873" s="2">
        <v>3.98</v>
      </c>
      <c r="C7873" s="2">
        <v>3.92</v>
      </c>
      <c r="D7873">
        <f t="shared" si="126"/>
        <v>2023</v>
      </c>
    </row>
    <row r="7874" spans="1:4" x14ac:dyDescent="0.35">
      <c r="A7874" s="3">
        <v>44992</v>
      </c>
      <c r="B7874" s="2">
        <v>3.97</v>
      </c>
      <c r="C7874" s="2">
        <v>3.88</v>
      </c>
      <c r="D7874">
        <f t="shared" si="126"/>
        <v>2023</v>
      </c>
    </row>
    <row r="7875" spans="1:4" x14ac:dyDescent="0.35">
      <c r="A7875" s="3">
        <v>44993</v>
      </c>
      <c r="B7875" s="2">
        <v>3.98</v>
      </c>
      <c r="C7875" s="2">
        <v>3.88</v>
      </c>
      <c r="D7875">
        <f t="shared" si="126"/>
        <v>2023</v>
      </c>
    </row>
    <row r="7876" spans="1:4" x14ac:dyDescent="0.35">
      <c r="A7876" s="3">
        <v>44994</v>
      </c>
      <c r="B7876" s="2">
        <v>3.93</v>
      </c>
      <c r="C7876" s="2">
        <v>3.88</v>
      </c>
      <c r="D7876">
        <f t="shared" ref="D7876:D7939" si="127">YEAR(A7876)</f>
        <v>2023</v>
      </c>
    </row>
    <row r="7877" spans="1:4" x14ac:dyDescent="0.35">
      <c r="A7877" s="3">
        <v>44995</v>
      </c>
      <c r="B7877" s="2">
        <v>3.7</v>
      </c>
      <c r="C7877" s="2">
        <v>3.7</v>
      </c>
      <c r="D7877">
        <f t="shared" si="127"/>
        <v>2023</v>
      </c>
    </row>
    <row r="7878" spans="1:4" x14ac:dyDescent="0.35">
      <c r="A7878" s="3">
        <v>44998</v>
      </c>
      <c r="B7878" s="2">
        <v>3.55</v>
      </c>
      <c r="C7878" s="2">
        <v>3.7</v>
      </c>
      <c r="D7878">
        <f t="shared" si="127"/>
        <v>2023</v>
      </c>
    </row>
    <row r="7879" spans="1:4" x14ac:dyDescent="0.35">
      <c r="A7879" s="3">
        <v>44999</v>
      </c>
      <c r="B7879" s="2">
        <v>3.64</v>
      </c>
      <c r="C7879" s="2">
        <v>3.77</v>
      </c>
      <c r="D7879">
        <f t="shared" si="127"/>
        <v>2023</v>
      </c>
    </row>
    <row r="7880" spans="1:4" x14ac:dyDescent="0.35">
      <c r="A7880" s="3">
        <v>45000</v>
      </c>
      <c r="B7880" s="2">
        <v>3.51</v>
      </c>
      <c r="C7880" s="2">
        <v>3.7</v>
      </c>
      <c r="D7880">
        <f t="shared" si="127"/>
        <v>2023</v>
      </c>
    </row>
    <row r="7881" spans="1:4" x14ac:dyDescent="0.35">
      <c r="A7881" s="3">
        <v>45001</v>
      </c>
      <c r="B7881" s="2">
        <v>3.56</v>
      </c>
      <c r="C7881" s="2">
        <v>3.71</v>
      </c>
      <c r="D7881">
        <f t="shared" si="127"/>
        <v>2023</v>
      </c>
    </row>
    <row r="7882" spans="1:4" x14ac:dyDescent="0.35">
      <c r="A7882" s="3">
        <v>45002</v>
      </c>
      <c r="B7882" s="2">
        <v>3.39</v>
      </c>
      <c r="C7882" s="2">
        <v>3.6</v>
      </c>
      <c r="D7882">
        <f t="shared" si="127"/>
        <v>2023</v>
      </c>
    </row>
    <row r="7883" spans="1:4" x14ac:dyDescent="0.35">
      <c r="A7883" s="3">
        <v>45005</v>
      </c>
      <c r="B7883" s="2">
        <v>3.47</v>
      </c>
      <c r="C7883" s="2">
        <v>3.65</v>
      </c>
      <c r="D7883">
        <f t="shared" si="127"/>
        <v>2023</v>
      </c>
    </row>
    <row r="7884" spans="1:4" x14ac:dyDescent="0.35">
      <c r="A7884" s="3">
        <v>45006</v>
      </c>
      <c r="B7884" s="2">
        <v>3.59</v>
      </c>
      <c r="C7884" s="2">
        <v>3.73</v>
      </c>
      <c r="D7884">
        <f t="shared" si="127"/>
        <v>2023</v>
      </c>
    </row>
    <row r="7885" spans="1:4" x14ac:dyDescent="0.35">
      <c r="A7885" s="3">
        <v>45007</v>
      </c>
      <c r="B7885" s="2">
        <v>3.48</v>
      </c>
      <c r="C7885" s="2">
        <v>3.68</v>
      </c>
      <c r="D7885">
        <f t="shared" si="127"/>
        <v>2023</v>
      </c>
    </row>
    <row r="7886" spans="1:4" x14ac:dyDescent="0.35">
      <c r="A7886" s="3">
        <v>45008</v>
      </c>
      <c r="B7886" s="2">
        <v>3.38</v>
      </c>
      <c r="C7886" s="2">
        <v>3.66</v>
      </c>
      <c r="D7886">
        <f t="shared" si="127"/>
        <v>2023</v>
      </c>
    </row>
    <row r="7887" spans="1:4" x14ac:dyDescent="0.35">
      <c r="A7887" s="3">
        <v>45009</v>
      </c>
      <c r="B7887" s="2">
        <v>3.38</v>
      </c>
      <c r="C7887" s="2">
        <v>3.64</v>
      </c>
      <c r="D7887">
        <f t="shared" si="127"/>
        <v>2023</v>
      </c>
    </row>
    <row r="7888" spans="1:4" x14ac:dyDescent="0.35">
      <c r="A7888" s="3">
        <v>45012</v>
      </c>
      <c r="B7888" s="2">
        <v>3.53</v>
      </c>
      <c r="C7888" s="2">
        <v>3.77</v>
      </c>
      <c r="D7888">
        <f t="shared" si="127"/>
        <v>2023</v>
      </c>
    </row>
    <row r="7889" spans="1:4" x14ac:dyDescent="0.35">
      <c r="A7889" s="3">
        <v>45013</v>
      </c>
      <c r="B7889" s="2">
        <v>3.55</v>
      </c>
      <c r="C7889" s="2">
        <v>3.77</v>
      </c>
      <c r="D7889">
        <f t="shared" si="127"/>
        <v>2023</v>
      </c>
    </row>
    <row r="7890" spans="1:4" x14ac:dyDescent="0.35">
      <c r="A7890" s="3">
        <v>45014</v>
      </c>
      <c r="B7890" s="2">
        <v>3.57</v>
      </c>
      <c r="C7890" s="2">
        <v>3.78</v>
      </c>
      <c r="D7890">
        <f t="shared" si="127"/>
        <v>2023</v>
      </c>
    </row>
    <row r="7891" spans="1:4" x14ac:dyDescent="0.35">
      <c r="A7891" s="3">
        <v>45015</v>
      </c>
      <c r="B7891" s="2">
        <v>3.55</v>
      </c>
      <c r="C7891" s="2">
        <v>3.74</v>
      </c>
      <c r="D7891">
        <f t="shared" si="127"/>
        <v>2023</v>
      </c>
    </row>
    <row r="7892" spans="1:4" x14ac:dyDescent="0.35">
      <c r="A7892" s="3">
        <v>45016</v>
      </c>
      <c r="B7892" s="2">
        <v>3.48</v>
      </c>
      <c r="C7892" s="2">
        <v>3.67</v>
      </c>
      <c r="D7892">
        <f t="shared" si="127"/>
        <v>2023</v>
      </c>
    </row>
    <row r="7893" spans="1:4" x14ac:dyDescent="0.35">
      <c r="A7893" s="3">
        <v>45019</v>
      </c>
      <c r="B7893" s="2">
        <v>3.43</v>
      </c>
      <c r="C7893" s="2">
        <v>3.64</v>
      </c>
      <c r="D7893">
        <f t="shared" si="127"/>
        <v>2023</v>
      </c>
    </row>
    <row r="7894" spans="1:4" x14ac:dyDescent="0.35">
      <c r="A7894" s="3">
        <v>45020</v>
      </c>
      <c r="B7894" s="2">
        <v>3.35</v>
      </c>
      <c r="C7894" s="2">
        <v>3.6</v>
      </c>
      <c r="D7894">
        <f t="shared" si="127"/>
        <v>2023</v>
      </c>
    </row>
    <row r="7895" spans="1:4" x14ac:dyDescent="0.35">
      <c r="A7895" s="3">
        <v>45021</v>
      </c>
      <c r="B7895" s="2">
        <v>3.3</v>
      </c>
      <c r="C7895" s="2">
        <v>3.56</v>
      </c>
      <c r="D7895">
        <f t="shared" si="127"/>
        <v>2023</v>
      </c>
    </row>
    <row r="7896" spans="1:4" x14ac:dyDescent="0.35">
      <c r="A7896" s="3">
        <v>45022</v>
      </c>
      <c r="B7896" s="2">
        <v>3.3</v>
      </c>
      <c r="C7896" s="2">
        <v>3.54</v>
      </c>
      <c r="D7896">
        <f t="shared" si="127"/>
        <v>2023</v>
      </c>
    </row>
    <row r="7897" spans="1:4" x14ac:dyDescent="0.35">
      <c r="A7897" s="3">
        <v>45023</v>
      </c>
      <c r="B7897" s="2">
        <v>3.39</v>
      </c>
      <c r="C7897" s="2">
        <v>3.61</v>
      </c>
      <c r="D7897">
        <f t="shared" si="127"/>
        <v>2023</v>
      </c>
    </row>
    <row r="7898" spans="1:4" x14ac:dyDescent="0.35">
      <c r="A7898" s="3">
        <v>45026</v>
      </c>
      <c r="B7898" s="2">
        <v>3.41</v>
      </c>
      <c r="C7898" s="2">
        <v>3.62</v>
      </c>
      <c r="D7898">
        <f t="shared" si="127"/>
        <v>2023</v>
      </c>
    </row>
    <row r="7899" spans="1:4" x14ac:dyDescent="0.35">
      <c r="A7899" s="3">
        <v>45027</v>
      </c>
      <c r="B7899" s="2">
        <v>3.43</v>
      </c>
      <c r="C7899" s="2">
        <v>3.62</v>
      </c>
      <c r="D7899">
        <f t="shared" si="127"/>
        <v>2023</v>
      </c>
    </row>
    <row r="7900" spans="1:4" x14ac:dyDescent="0.35">
      <c r="A7900" s="3">
        <v>45028</v>
      </c>
      <c r="B7900" s="2">
        <v>3.41</v>
      </c>
      <c r="C7900" s="2">
        <v>3.64</v>
      </c>
      <c r="D7900">
        <f t="shared" si="127"/>
        <v>2023</v>
      </c>
    </row>
    <row r="7901" spans="1:4" x14ac:dyDescent="0.35">
      <c r="A7901" s="3">
        <v>45029</v>
      </c>
      <c r="B7901" s="2">
        <v>3.45</v>
      </c>
      <c r="C7901" s="2">
        <v>3.69</v>
      </c>
      <c r="D7901">
        <f t="shared" si="127"/>
        <v>2023</v>
      </c>
    </row>
    <row r="7902" spans="1:4" x14ac:dyDescent="0.35">
      <c r="A7902" s="3">
        <v>45030</v>
      </c>
      <c r="B7902" s="2">
        <v>3.52</v>
      </c>
      <c r="C7902" s="2">
        <v>3.74</v>
      </c>
      <c r="D7902">
        <f t="shared" si="127"/>
        <v>2023</v>
      </c>
    </row>
    <row r="7903" spans="1:4" x14ac:dyDescent="0.35">
      <c r="A7903" s="3">
        <v>45033</v>
      </c>
      <c r="B7903" s="2">
        <v>3.6</v>
      </c>
      <c r="C7903" s="2">
        <v>3.81</v>
      </c>
      <c r="D7903">
        <f t="shared" si="127"/>
        <v>2023</v>
      </c>
    </row>
    <row r="7904" spans="1:4" x14ac:dyDescent="0.35">
      <c r="A7904" s="3">
        <v>45034</v>
      </c>
      <c r="B7904" s="2">
        <v>3.58</v>
      </c>
      <c r="C7904" s="2">
        <v>3.79</v>
      </c>
      <c r="D7904">
        <f t="shared" si="127"/>
        <v>2023</v>
      </c>
    </row>
    <row r="7905" spans="1:4" x14ac:dyDescent="0.35">
      <c r="A7905" s="3">
        <v>45035</v>
      </c>
      <c r="B7905" s="2">
        <v>3.6</v>
      </c>
      <c r="C7905" s="2">
        <v>3.79</v>
      </c>
      <c r="D7905">
        <f t="shared" si="127"/>
        <v>2023</v>
      </c>
    </row>
    <row r="7906" spans="1:4" x14ac:dyDescent="0.35">
      <c r="A7906" s="3">
        <v>45036</v>
      </c>
      <c r="B7906" s="2">
        <v>3.54</v>
      </c>
      <c r="C7906" s="2">
        <v>3.75</v>
      </c>
      <c r="D7906">
        <f t="shared" si="127"/>
        <v>2023</v>
      </c>
    </row>
    <row r="7907" spans="1:4" x14ac:dyDescent="0.35">
      <c r="A7907" s="3">
        <v>45037</v>
      </c>
      <c r="B7907" s="2">
        <v>3.57</v>
      </c>
      <c r="C7907" s="2">
        <v>3.78</v>
      </c>
      <c r="D7907">
        <f t="shared" si="127"/>
        <v>2023</v>
      </c>
    </row>
    <row r="7908" spans="1:4" x14ac:dyDescent="0.35">
      <c r="A7908" s="3">
        <v>45040</v>
      </c>
      <c r="B7908" s="2">
        <v>3.52</v>
      </c>
      <c r="C7908" s="2">
        <v>3.73</v>
      </c>
      <c r="D7908">
        <f t="shared" si="127"/>
        <v>2023</v>
      </c>
    </row>
    <row r="7909" spans="1:4" x14ac:dyDescent="0.35">
      <c r="A7909" s="3">
        <v>45041</v>
      </c>
      <c r="B7909" s="2">
        <v>3.4</v>
      </c>
      <c r="C7909" s="2">
        <v>3.65</v>
      </c>
      <c r="D7909">
        <f t="shared" si="127"/>
        <v>2023</v>
      </c>
    </row>
    <row r="7910" spans="1:4" x14ac:dyDescent="0.35">
      <c r="A7910" s="3">
        <v>45042</v>
      </c>
      <c r="B7910" s="2">
        <v>3.43</v>
      </c>
      <c r="C7910" s="2">
        <v>3.7</v>
      </c>
      <c r="D7910">
        <f t="shared" si="127"/>
        <v>2023</v>
      </c>
    </row>
    <row r="7911" spans="1:4" x14ac:dyDescent="0.35">
      <c r="A7911" s="3">
        <v>45043</v>
      </c>
      <c r="B7911" s="2">
        <v>3.53</v>
      </c>
      <c r="C7911" s="2">
        <v>3.76</v>
      </c>
      <c r="D7911">
        <f t="shared" si="127"/>
        <v>2023</v>
      </c>
    </row>
    <row r="7912" spans="1:4" x14ac:dyDescent="0.35">
      <c r="A7912" s="3">
        <v>45044</v>
      </c>
      <c r="B7912" s="2">
        <v>3.44</v>
      </c>
      <c r="C7912" s="2">
        <v>3.67</v>
      </c>
      <c r="D7912">
        <f t="shared" si="127"/>
        <v>2023</v>
      </c>
    </row>
    <row r="7913" spans="1:4" x14ac:dyDescent="0.35">
      <c r="A7913" s="3">
        <v>45047</v>
      </c>
      <c r="B7913" s="2">
        <v>3.59</v>
      </c>
      <c r="C7913" s="2">
        <v>3.84</v>
      </c>
      <c r="D7913">
        <f t="shared" si="127"/>
        <v>2023</v>
      </c>
    </row>
    <row r="7914" spans="1:4" x14ac:dyDescent="0.35">
      <c r="A7914" s="3">
        <v>45048</v>
      </c>
      <c r="B7914" s="2">
        <v>3.44</v>
      </c>
      <c r="C7914" s="2">
        <v>3.72</v>
      </c>
      <c r="D7914">
        <f t="shared" si="127"/>
        <v>2023</v>
      </c>
    </row>
    <row r="7915" spans="1:4" x14ac:dyDescent="0.35">
      <c r="A7915" s="3">
        <v>45049</v>
      </c>
      <c r="B7915" s="2">
        <v>3.38</v>
      </c>
      <c r="C7915" s="2">
        <v>3.7</v>
      </c>
      <c r="D7915">
        <f t="shared" si="127"/>
        <v>2023</v>
      </c>
    </row>
    <row r="7916" spans="1:4" x14ac:dyDescent="0.35">
      <c r="A7916" s="3">
        <v>45050</v>
      </c>
      <c r="B7916" s="2">
        <v>3.37</v>
      </c>
      <c r="C7916" s="2">
        <v>3.73</v>
      </c>
      <c r="D7916">
        <f t="shared" si="127"/>
        <v>2023</v>
      </c>
    </row>
    <row r="7917" spans="1:4" x14ac:dyDescent="0.35">
      <c r="A7917" s="3">
        <v>45051</v>
      </c>
      <c r="B7917" s="2">
        <v>3.44</v>
      </c>
      <c r="C7917" s="2">
        <v>3.76</v>
      </c>
      <c r="D7917">
        <f t="shared" si="127"/>
        <v>2023</v>
      </c>
    </row>
    <row r="7918" spans="1:4" x14ac:dyDescent="0.35">
      <c r="A7918" s="3">
        <v>45054</v>
      </c>
      <c r="B7918" s="2">
        <v>3.52</v>
      </c>
      <c r="C7918" s="2">
        <v>3.84</v>
      </c>
      <c r="D7918">
        <f t="shared" si="127"/>
        <v>2023</v>
      </c>
    </row>
    <row r="7919" spans="1:4" x14ac:dyDescent="0.35">
      <c r="A7919" s="3">
        <v>45055</v>
      </c>
      <c r="B7919" s="2">
        <v>3.53</v>
      </c>
      <c r="C7919" s="2">
        <v>3.85</v>
      </c>
      <c r="D7919">
        <f t="shared" si="127"/>
        <v>2023</v>
      </c>
    </row>
    <row r="7920" spans="1:4" x14ac:dyDescent="0.35">
      <c r="A7920" s="3">
        <v>45056</v>
      </c>
      <c r="B7920" s="2">
        <v>3.43</v>
      </c>
      <c r="C7920" s="2">
        <v>3.8</v>
      </c>
      <c r="D7920">
        <f t="shared" si="127"/>
        <v>2023</v>
      </c>
    </row>
    <row r="7921" spans="1:4" x14ac:dyDescent="0.35">
      <c r="A7921" s="3">
        <v>45057</v>
      </c>
      <c r="B7921" s="2">
        <v>3.39</v>
      </c>
      <c r="C7921" s="2">
        <v>3.73</v>
      </c>
      <c r="D7921">
        <f t="shared" si="127"/>
        <v>2023</v>
      </c>
    </row>
    <row r="7922" spans="1:4" x14ac:dyDescent="0.35">
      <c r="A7922" s="3">
        <v>45058</v>
      </c>
      <c r="B7922" s="2">
        <v>3.46</v>
      </c>
      <c r="C7922" s="2">
        <v>3.78</v>
      </c>
      <c r="D7922">
        <f t="shared" si="127"/>
        <v>2023</v>
      </c>
    </row>
    <row r="7923" spans="1:4" x14ac:dyDescent="0.35">
      <c r="A7923" s="3">
        <v>45061</v>
      </c>
      <c r="B7923" s="2">
        <v>3.5</v>
      </c>
      <c r="C7923" s="2">
        <v>3.84</v>
      </c>
      <c r="D7923">
        <f t="shared" si="127"/>
        <v>2023</v>
      </c>
    </row>
    <row r="7924" spans="1:4" x14ac:dyDescent="0.35">
      <c r="A7924" s="3">
        <v>45062</v>
      </c>
      <c r="B7924" s="2">
        <v>3.54</v>
      </c>
      <c r="C7924" s="2">
        <v>3.87</v>
      </c>
      <c r="D7924">
        <f t="shared" si="127"/>
        <v>2023</v>
      </c>
    </row>
    <row r="7925" spans="1:4" x14ac:dyDescent="0.35">
      <c r="A7925" s="3">
        <v>45063</v>
      </c>
      <c r="B7925" s="2">
        <v>3.57</v>
      </c>
      <c r="C7925" s="2">
        <v>3.88</v>
      </c>
      <c r="D7925">
        <f t="shared" si="127"/>
        <v>2023</v>
      </c>
    </row>
    <row r="7926" spans="1:4" x14ac:dyDescent="0.35">
      <c r="A7926" s="3">
        <v>45064</v>
      </c>
      <c r="B7926" s="2">
        <v>3.65</v>
      </c>
      <c r="C7926" s="2">
        <v>3.91</v>
      </c>
      <c r="D7926">
        <f t="shared" si="127"/>
        <v>2023</v>
      </c>
    </row>
    <row r="7927" spans="1:4" x14ac:dyDescent="0.35">
      <c r="A7927" s="3">
        <v>45065</v>
      </c>
      <c r="B7927" s="2">
        <v>3.7</v>
      </c>
      <c r="C7927" s="2">
        <v>3.95</v>
      </c>
      <c r="D7927">
        <f t="shared" si="127"/>
        <v>2023</v>
      </c>
    </row>
    <row r="7928" spans="1:4" x14ac:dyDescent="0.35">
      <c r="A7928" s="3">
        <v>45068</v>
      </c>
      <c r="B7928" s="2">
        <v>3.72</v>
      </c>
      <c r="C7928" s="2">
        <v>3.97</v>
      </c>
      <c r="D7928">
        <f t="shared" si="127"/>
        <v>2023</v>
      </c>
    </row>
    <row r="7929" spans="1:4" x14ac:dyDescent="0.35">
      <c r="A7929" s="3">
        <v>45069</v>
      </c>
      <c r="B7929" s="2">
        <v>3.7</v>
      </c>
      <c r="C7929" s="2">
        <v>3.96</v>
      </c>
      <c r="D7929">
        <f t="shared" si="127"/>
        <v>2023</v>
      </c>
    </row>
    <row r="7930" spans="1:4" x14ac:dyDescent="0.35">
      <c r="A7930" s="3">
        <v>45070</v>
      </c>
      <c r="B7930" s="2">
        <v>3.73</v>
      </c>
      <c r="C7930" s="2">
        <v>3.97</v>
      </c>
      <c r="D7930">
        <f t="shared" si="127"/>
        <v>2023</v>
      </c>
    </row>
    <row r="7931" spans="1:4" x14ac:dyDescent="0.35">
      <c r="A7931" s="3">
        <v>45071</v>
      </c>
      <c r="B7931" s="2">
        <v>3.83</v>
      </c>
      <c r="C7931" s="2">
        <v>4.01</v>
      </c>
      <c r="D7931">
        <f t="shared" si="127"/>
        <v>2023</v>
      </c>
    </row>
    <row r="7932" spans="1:4" x14ac:dyDescent="0.35">
      <c r="A7932" s="3">
        <v>45072</v>
      </c>
      <c r="B7932" s="2">
        <v>3.8</v>
      </c>
      <c r="C7932" s="2">
        <v>3.96</v>
      </c>
      <c r="D7932">
        <f t="shared" si="127"/>
        <v>2023</v>
      </c>
    </row>
    <row r="7933" spans="1:4" x14ac:dyDescent="0.35">
      <c r="A7933" s="3">
        <v>45075</v>
      </c>
      <c r="B7933" s="2" t="s">
        <v>9</v>
      </c>
      <c r="C7933" s="2" t="s">
        <v>9</v>
      </c>
      <c r="D7933">
        <f t="shared" si="127"/>
        <v>2023</v>
      </c>
    </row>
    <row r="7934" spans="1:4" x14ac:dyDescent="0.35">
      <c r="A7934" s="3">
        <v>45076</v>
      </c>
      <c r="B7934" s="2">
        <v>3.69</v>
      </c>
      <c r="C7934" s="2">
        <v>3.9</v>
      </c>
      <c r="D7934">
        <f t="shared" si="127"/>
        <v>2023</v>
      </c>
    </row>
    <row r="7935" spans="1:4" x14ac:dyDescent="0.35">
      <c r="A7935" s="3">
        <v>45077</v>
      </c>
      <c r="B7935" s="2">
        <v>3.64</v>
      </c>
      <c r="C7935" s="2">
        <v>3.85</v>
      </c>
      <c r="D7935">
        <f t="shared" si="127"/>
        <v>2023</v>
      </c>
    </row>
    <row r="7936" spans="1:4" x14ac:dyDescent="0.35">
      <c r="A7936" s="3">
        <v>45078</v>
      </c>
      <c r="B7936" s="2">
        <v>3.61</v>
      </c>
      <c r="C7936" s="2">
        <v>3.84</v>
      </c>
      <c r="D7936">
        <f t="shared" si="127"/>
        <v>2023</v>
      </c>
    </row>
    <row r="7937" spans="1:4" x14ac:dyDescent="0.35">
      <c r="A7937" s="3">
        <v>45079</v>
      </c>
      <c r="B7937" s="2">
        <v>3.69</v>
      </c>
      <c r="C7937" s="2">
        <v>3.88</v>
      </c>
      <c r="D7937">
        <f t="shared" si="127"/>
        <v>2023</v>
      </c>
    </row>
    <row r="7938" spans="1:4" x14ac:dyDescent="0.35">
      <c r="A7938" s="3">
        <v>45082</v>
      </c>
      <c r="B7938" s="2">
        <v>3.69</v>
      </c>
      <c r="C7938" s="2">
        <v>3.89</v>
      </c>
      <c r="D7938">
        <f t="shared" si="127"/>
        <v>2023</v>
      </c>
    </row>
    <row r="7939" spans="1:4" x14ac:dyDescent="0.35">
      <c r="A7939" s="3">
        <v>45083</v>
      </c>
      <c r="B7939" s="2">
        <v>3.7</v>
      </c>
      <c r="C7939" s="2">
        <v>3.87</v>
      </c>
      <c r="D7939">
        <f t="shared" si="127"/>
        <v>2023</v>
      </c>
    </row>
    <row r="7940" spans="1:4" x14ac:dyDescent="0.35">
      <c r="A7940" s="3">
        <v>45084</v>
      </c>
      <c r="B7940" s="2">
        <v>3.79</v>
      </c>
      <c r="C7940" s="2">
        <v>3.95</v>
      </c>
      <c r="D7940">
        <f t="shared" ref="D7940:D8003" si="128">YEAR(A7940)</f>
        <v>2023</v>
      </c>
    </row>
    <row r="7941" spans="1:4" x14ac:dyDescent="0.35">
      <c r="A7941" s="3">
        <v>45085</v>
      </c>
      <c r="B7941" s="2">
        <v>3.73</v>
      </c>
      <c r="C7941" s="2">
        <v>3.89</v>
      </c>
      <c r="D7941">
        <f t="shared" si="128"/>
        <v>2023</v>
      </c>
    </row>
    <row r="7942" spans="1:4" x14ac:dyDescent="0.35">
      <c r="A7942" s="3">
        <v>45086</v>
      </c>
      <c r="B7942" s="2">
        <v>3.75</v>
      </c>
      <c r="C7942" s="2">
        <v>3.89</v>
      </c>
      <c r="D7942">
        <f t="shared" si="128"/>
        <v>2023</v>
      </c>
    </row>
    <row r="7943" spans="1:4" x14ac:dyDescent="0.35">
      <c r="A7943" s="3">
        <v>45089</v>
      </c>
      <c r="B7943" s="2">
        <v>3.73</v>
      </c>
      <c r="C7943" s="2">
        <v>3.87</v>
      </c>
      <c r="D7943">
        <f t="shared" si="128"/>
        <v>2023</v>
      </c>
    </row>
    <row r="7944" spans="1:4" x14ac:dyDescent="0.35">
      <c r="A7944" s="3">
        <v>45090</v>
      </c>
      <c r="B7944" s="2">
        <v>3.84</v>
      </c>
      <c r="C7944" s="2">
        <v>3.94</v>
      </c>
      <c r="D7944">
        <f t="shared" si="128"/>
        <v>2023</v>
      </c>
    </row>
    <row r="7945" spans="1:4" x14ac:dyDescent="0.35">
      <c r="A7945" s="3">
        <v>45091</v>
      </c>
      <c r="B7945" s="2">
        <v>3.83</v>
      </c>
      <c r="C7945" s="2">
        <v>3.9</v>
      </c>
      <c r="D7945">
        <f t="shared" si="128"/>
        <v>2023</v>
      </c>
    </row>
    <row r="7946" spans="1:4" x14ac:dyDescent="0.35">
      <c r="A7946" s="3">
        <v>45092</v>
      </c>
      <c r="B7946" s="2">
        <v>3.72</v>
      </c>
      <c r="C7946" s="2">
        <v>3.85</v>
      </c>
      <c r="D7946">
        <f t="shared" si="128"/>
        <v>2023</v>
      </c>
    </row>
    <row r="7947" spans="1:4" x14ac:dyDescent="0.35">
      <c r="A7947" s="3">
        <v>45093</v>
      </c>
      <c r="B7947" s="2">
        <v>3.77</v>
      </c>
      <c r="C7947" s="2">
        <v>3.86</v>
      </c>
      <c r="D7947">
        <f t="shared" si="128"/>
        <v>2023</v>
      </c>
    </row>
    <row r="7948" spans="1:4" x14ac:dyDescent="0.35">
      <c r="A7948" s="3">
        <v>45096</v>
      </c>
      <c r="B7948" s="2" t="s">
        <v>9</v>
      </c>
      <c r="C7948" s="2" t="s">
        <v>9</v>
      </c>
      <c r="D7948">
        <f t="shared" si="128"/>
        <v>2023</v>
      </c>
    </row>
    <row r="7949" spans="1:4" x14ac:dyDescent="0.35">
      <c r="A7949" s="3">
        <v>45097</v>
      </c>
      <c r="B7949" s="2">
        <v>3.74</v>
      </c>
      <c r="C7949" s="2">
        <v>3.83</v>
      </c>
      <c r="D7949">
        <f t="shared" si="128"/>
        <v>2023</v>
      </c>
    </row>
    <row r="7950" spans="1:4" x14ac:dyDescent="0.35">
      <c r="A7950" s="3">
        <v>45098</v>
      </c>
      <c r="B7950" s="2">
        <v>3.72</v>
      </c>
      <c r="C7950" s="2">
        <v>3.81</v>
      </c>
      <c r="D7950">
        <f t="shared" si="128"/>
        <v>2023</v>
      </c>
    </row>
    <row r="7951" spans="1:4" x14ac:dyDescent="0.35">
      <c r="A7951" s="3">
        <v>45099</v>
      </c>
      <c r="B7951" s="2">
        <v>3.8</v>
      </c>
      <c r="C7951" s="2">
        <v>3.88</v>
      </c>
      <c r="D7951">
        <f t="shared" si="128"/>
        <v>2023</v>
      </c>
    </row>
    <row r="7952" spans="1:4" x14ac:dyDescent="0.35">
      <c r="A7952" s="3">
        <v>45100</v>
      </c>
      <c r="B7952" s="2">
        <v>3.74</v>
      </c>
      <c r="C7952" s="2">
        <v>3.82</v>
      </c>
      <c r="D7952">
        <f t="shared" si="128"/>
        <v>2023</v>
      </c>
    </row>
    <row r="7953" spans="1:4" x14ac:dyDescent="0.35">
      <c r="A7953" s="3">
        <v>45103</v>
      </c>
      <c r="B7953" s="2">
        <v>3.72</v>
      </c>
      <c r="C7953" s="2">
        <v>3.83</v>
      </c>
      <c r="D7953">
        <f t="shared" si="128"/>
        <v>2023</v>
      </c>
    </row>
    <row r="7954" spans="1:4" x14ac:dyDescent="0.35">
      <c r="A7954" s="3">
        <v>45104</v>
      </c>
      <c r="B7954" s="2">
        <v>3.77</v>
      </c>
      <c r="C7954" s="2">
        <v>3.84</v>
      </c>
      <c r="D7954">
        <f t="shared" si="128"/>
        <v>2023</v>
      </c>
    </row>
    <row r="7955" spans="1:4" x14ac:dyDescent="0.35">
      <c r="A7955" s="3">
        <v>45105</v>
      </c>
      <c r="B7955" s="2">
        <v>3.71</v>
      </c>
      <c r="C7955" s="2">
        <v>3.81</v>
      </c>
      <c r="D7955">
        <f t="shared" si="128"/>
        <v>2023</v>
      </c>
    </row>
    <row r="7956" spans="1:4" x14ac:dyDescent="0.35">
      <c r="A7956" s="3">
        <v>45106</v>
      </c>
      <c r="B7956" s="2">
        <v>3.85</v>
      </c>
      <c r="C7956" s="2">
        <v>3.92</v>
      </c>
      <c r="D7956">
        <f t="shared" si="128"/>
        <v>2023</v>
      </c>
    </row>
    <row r="7957" spans="1:4" x14ac:dyDescent="0.35">
      <c r="A7957" s="3">
        <v>45107</v>
      </c>
      <c r="B7957" s="2">
        <v>3.81</v>
      </c>
      <c r="C7957" s="2">
        <v>3.85</v>
      </c>
      <c r="D7957">
        <f t="shared" si="128"/>
        <v>2023</v>
      </c>
    </row>
    <row r="7958" spans="1:4" x14ac:dyDescent="0.35">
      <c r="A7958" s="3">
        <v>45110</v>
      </c>
      <c r="B7958" s="2">
        <v>3.86</v>
      </c>
      <c r="C7958" s="2">
        <v>3.87</v>
      </c>
      <c r="D7958">
        <f t="shared" si="128"/>
        <v>2023</v>
      </c>
    </row>
    <row r="7959" spans="1:4" x14ac:dyDescent="0.35">
      <c r="A7959" s="3">
        <v>45111</v>
      </c>
      <c r="B7959" s="2" t="s">
        <v>9</v>
      </c>
      <c r="C7959" s="2" t="s">
        <v>9</v>
      </c>
      <c r="D7959">
        <f t="shared" si="128"/>
        <v>2023</v>
      </c>
    </row>
    <row r="7960" spans="1:4" x14ac:dyDescent="0.35">
      <c r="A7960" s="3">
        <v>45112</v>
      </c>
      <c r="B7960" s="2">
        <v>3.95</v>
      </c>
      <c r="C7960" s="2">
        <v>3.95</v>
      </c>
      <c r="D7960">
        <f t="shared" si="128"/>
        <v>2023</v>
      </c>
    </row>
    <row r="7961" spans="1:4" x14ac:dyDescent="0.35">
      <c r="A7961" s="3">
        <v>45113</v>
      </c>
      <c r="B7961" s="2">
        <v>4.05</v>
      </c>
      <c r="C7961" s="2">
        <v>4.01</v>
      </c>
      <c r="D7961">
        <f t="shared" si="128"/>
        <v>2023</v>
      </c>
    </row>
    <row r="7962" spans="1:4" x14ac:dyDescent="0.35">
      <c r="A7962" s="3">
        <v>45114</v>
      </c>
      <c r="B7962" s="2">
        <v>4.0599999999999996</v>
      </c>
      <c r="C7962" s="2">
        <v>4.05</v>
      </c>
      <c r="D7962">
        <f t="shared" si="128"/>
        <v>2023</v>
      </c>
    </row>
    <row r="7963" spans="1:4" x14ac:dyDescent="0.35">
      <c r="A7963" s="3">
        <v>45117</v>
      </c>
      <c r="B7963" s="2">
        <v>4.01</v>
      </c>
      <c r="C7963" s="2">
        <v>4.05</v>
      </c>
      <c r="D7963">
        <f t="shared" si="128"/>
        <v>2023</v>
      </c>
    </row>
    <row r="7964" spans="1:4" x14ac:dyDescent="0.35">
      <c r="A7964" s="3">
        <v>45118</v>
      </c>
      <c r="B7964" s="2">
        <v>3.99</v>
      </c>
      <c r="C7964" s="2">
        <v>4.03</v>
      </c>
      <c r="D7964">
        <f t="shared" si="128"/>
        <v>2023</v>
      </c>
    </row>
    <row r="7965" spans="1:4" x14ac:dyDescent="0.35">
      <c r="A7965" s="3">
        <v>45119</v>
      </c>
      <c r="B7965" s="2">
        <v>3.86</v>
      </c>
      <c r="C7965" s="2">
        <v>3.96</v>
      </c>
      <c r="D7965">
        <f t="shared" si="128"/>
        <v>2023</v>
      </c>
    </row>
    <row r="7966" spans="1:4" x14ac:dyDescent="0.35">
      <c r="A7966" s="3">
        <v>45120</v>
      </c>
      <c r="B7966" s="2">
        <v>3.76</v>
      </c>
      <c r="C7966" s="2">
        <v>3.9</v>
      </c>
      <c r="D7966">
        <f t="shared" si="128"/>
        <v>2023</v>
      </c>
    </row>
    <row r="7967" spans="1:4" x14ac:dyDescent="0.35">
      <c r="A7967" s="3">
        <v>45121</v>
      </c>
      <c r="B7967" s="2">
        <v>3.83</v>
      </c>
      <c r="C7967" s="2">
        <v>3.93</v>
      </c>
      <c r="D7967">
        <f t="shared" si="128"/>
        <v>2023</v>
      </c>
    </row>
    <row r="7968" spans="1:4" x14ac:dyDescent="0.35">
      <c r="A7968" s="3">
        <v>45124</v>
      </c>
      <c r="B7968" s="2">
        <v>3.81</v>
      </c>
      <c r="C7968" s="2">
        <v>3.94</v>
      </c>
      <c r="D7968">
        <f t="shared" si="128"/>
        <v>2023</v>
      </c>
    </row>
    <row r="7969" spans="1:4" x14ac:dyDescent="0.35">
      <c r="A7969" s="3">
        <v>45125</v>
      </c>
      <c r="B7969" s="2">
        <v>3.8</v>
      </c>
      <c r="C7969" s="2">
        <v>3.91</v>
      </c>
      <c r="D7969">
        <f t="shared" si="128"/>
        <v>2023</v>
      </c>
    </row>
    <row r="7970" spans="1:4" x14ac:dyDescent="0.35">
      <c r="A7970" s="3">
        <v>45126</v>
      </c>
      <c r="B7970" s="2">
        <v>3.75</v>
      </c>
      <c r="C7970" s="2">
        <v>3.84</v>
      </c>
      <c r="D7970">
        <f t="shared" si="128"/>
        <v>2023</v>
      </c>
    </row>
    <row r="7971" spans="1:4" x14ac:dyDescent="0.35">
      <c r="A7971" s="3">
        <v>45127</v>
      </c>
      <c r="B7971" s="2">
        <v>3.85</v>
      </c>
      <c r="C7971" s="2">
        <v>3.91</v>
      </c>
      <c r="D7971">
        <f t="shared" si="128"/>
        <v>2023</v>
      </c>
    </row>
    <row r="7972" spans="1:4" x14ac:dyDescent="0.35">
      <c r="A7972" s="3">
        <v>45128</v>
      </c>
      <c r="B7972" s="2">
        <v>3.84</v>
      </c>
      <c r="C7972" s="2">
        <v>3.91</v>
      </c>
      <c r="D7972">
        <f t="shared" si="128"/>
        <v>2023</v>
      </c>
    </row>
    <row r="7973" spans="1:4" x14ac:dyDescent="0.35">
      <c r="A7973" s="3">
        <v>45131</v>
      </c>
      <c r="B7973" s="2">
        <v>3.86</v>
      </c>
      <c r="C7973" s="2">
        <v>3.92</v>
      </c>
      <c r="D7973">
        <f t="shared" si="128"/>
        <v>2023</v>
      </c>
    </row>
    <row r="7974" spans="1:4" x14ac:dyDescent="0.35">
      <c r="A7974" s="3">
        <v>45132</v>
      </c>
      <c r="B7974" s="2">
        <v>3.91</v>
      </c>
      <c r="C7974" s="2">
        <v>3.95</v>
      </c>
      <c r="D7974">
        <f t="shared" si="128"/>
        <v>2023</v>
      </c>
    </row>
    <row r="7975" spans="1:4" x14ac:dyDescent="0.35">
      <c r="A7975" s="3">
        <v>45133</v>
      </c>
      <c r="B7975" s="2">
        <v>3.86</v>
      </c>
      <c r="C7975" s="2">
        <v>3.94</v>
      </c>
      <c r="D7975">
        <f t="shared" si="128"/>
        <v>2023</v>
      </c>
    </row>
    <row r="7976" spans="1:4" x14ac:dyDescent="0.35">
      <c r="A7976" s="3">
        <v>45134</v>
      </c>
      <c r="B7976" s="2">
        <v>4.01</v>
      </c>
      <c r="C7976" s="2">
        <v>4.0599999999999996</v>
      </c>
      <c r="D7976">
        <f t="shared" si="128"/>
        <v>2023</v>
      </c>
    </row>
    <row r="7977" spans="1:4" x14ac:dyDescent="0.35">
      <c r="A7977" s="3">
        <v>45135</v>
      </c>
      <c r="B7977" s="2">
        <v>3.96</v>
      </c>
      <c r="C7977" s="2">
        <v>4.03</v>
      </c>
      <c r="D7977">
        <f t="shared" si="128"/>
        <v>2023</v>
      </c>
    </row>
    <row r="7978" spans="1:4" x14ac:dyDescent="0.35">
      <c r="A7978" s="3">
        <v>45138</v>
      </c>
      <c r="B7978" s="2">
        <v>3.97</v>
      </c>
      <c r="C7978" s="2">
        <v>4.0199999999999996</v>
      </c>
      <c r="D7978">
        <f t="shared" si="128"/>
        <v>2023</v>
      </c>
    </row>
    <row r="7979" spans="1:4" x14ac:dyDescent="0.35">
      <c r="A7979" s="3">
        <v>45139</v>
      </c>
      <c r="B7979" s="2">
        <v>4.05</v>
      </c>
      <c r="C7979" s="2">
        <v>4.1100000000000003</v>
      </c>
      <c r="D7979">
        <f t="shared" si="128"/>
        <v>2023</v>
      </c>
    </row>
    <row r="7980" spans="1:4" x14ac:dyDescent="0.35">
      <c r="A7980" s="3">
        <v>45140</v>
      </c>
      <c r="B7980" s="2">
        <v>4.08</v>
      </c>
      <c r="C7980" s="2">
        <v>4.17</v>
      </c>
      <c r="D7980">
        <f t="shared" si="128"/>
        <v>2023</v>
      </c>
    </row>
    <row r="7981" spans="1:4" x14ac:dyDescent="0.35">
      <c r="A7981" s="3">
        <v>45141</v>
      </c>
      <c r="B7981" s="2">
        <v>4.2</v>
      </c>
      <c r="C7981" s="2">
        <v>4.32</v>
      </c>
      <c r="D7981">
        <f t="shared" si="128"/>
        <v>2023</v>
      </c>
    </row>
    <row r="7982" spans="1:4" x14ac:dyDescent="0.35">
      <c r="A7982" s="3">
        <v>45142</v>
      </c>
      <c r="B7982" s="2">
        <v>4.05</v>
      </c>
      <c r="C7982" s="2">
        <v>4.21</v>
      </c>
      <c r="D7982">
        <f t="shared" si="128"/>
        <v>2023</v>
      </c>
    </row>
    <row r="7983" spans="1:4" x14ac:dyDescent="0.35">
      <c r="A7983" s="3">
        <v>45145</v>
      </c>
      <c r="B7983" s="2">
        <v>4.09</v>
      </c>
      <c r="C7983" s="2">
        <v>4.2699999999999996</v>
      </c>
      <c r="D7983">
        <f t="shared" si="128"/>
        <v>2023</v>
      </c>
    </row>
    <row r="7984" spans="1:4" x14ac:dyDescent="0.35">
      <c r="A7984" s="3">
        <v>45146</v>
      </c>
      <c r="B7984" s="2">
        <v>4.0199999999999996</v>
      </c>
      <c r="C7984" s="2">
        <v>4.2</v>
      </c>
      <c r="D7984">
        <f t="shared" si="128"/>
        <v>2023</v>
      </c>
    </row>
    <row r="7985" spans="1:4" x14ac:dyDescent="0.35">
      <c r="A7985" s="3">
        <v>45147</v>
      </c>
      <c r="B7985" s="2">
        <v>4</v>
      </c>
      <c r="C7985" s="2">
        <v>4.18</v>
      </c>
      <c r="D7985">
        <f t="shared" si="128"/>
        <v>2023</v>
      </c>
    </row>
    <row r="7986" spans="1:4" x14ac:dyDescent="0.35">
      <c r="A7986" s="3">
        <v>45148</v>
      </c>
      <c r="B7986" s="2">
        <v>4.09</v>
      </c>
      <c r="C7986" s="2">
        <v>4.24</v>
      </c>
      <c r="D7986">
        <f t="shared" si="128"/>
        <v>2023</v>
      </c>
    </row>
    <row r="7987" spans="1:4" x14ac:dyDescent="0.35">
      <c r="A7987" s="3">
        <v>45149</v>
      </c>
      <c r="B7987" s="2">
        <v>4.16</v>
      </c>
      <c r="C7987" s="2">
        <v>4.2699999999999996</v>
      </c>
      <c r="D7987">
        <f t="shared" si="128"/>
        <v>2023</v>
      </c>
    </row>
    <row r="7988" spans="1:4" x14ac:dyDescent="0.35">
      <c r="A7988" s="3">
        <v>45152</v>
      </c>
      <c r="B7988" s="2">
        <v>4.1900000000000004</v>
      </c>
      <c r="C7988" s="2">
        <v>4.29</v>
      </c>
      <c r="D7988">
        <f t="shared" si="128"/>
        <v>2023</v>
      </c>
    </row>
    <row r="7989" spans="1:4" x14ac:dyDescent="0.35">
      <c r="A7989" s="3">
        <v>45153</v>
      </c>
      <c r="B7989" s="2">
        <v>4.21</v>
      </c>
      <c r="C7989" s="2">
        <v>4.32</v>
      </c>
      <c r="D7989">
        <f t="shared" si="128"/>
        <v>2023</v>
      </c>
    </row>
    <row r="7990" spans="1:4" x14ac:dyDescent="0.35">
      <c r="A7990" s="3">
        <v>45154</v>
      </c>
      <c r="B7990" s="2">
        <v>4.28</v>
      </c>
      <c r="C7990" s="2">
        <v>4.38</v>
      </c>
      <c r="D7990">
        <f t="shared" si="128"/>
        <v>2023</v>
      </c>
    </row>
    <row r="7991" spans="1:4" x14ac:dyDescent="0.35">
      <c r="A7991" s="3">
        <v>45155</v>
      </c>
      <c r="B7991" s="2">
        <v>4.3</v>
      </c>
      <c r="C7991" s="2">
        <v>4.41</v>
      </c>
      <c r="D7991">
        <f t="shared" si="128"/>
        <v>2023</v>
      </c>
    </row>
    <row r="7992" spans="1:4" x14ac:dyDescent="0.35">
      <c r="A7992" s="3">
        <v>45156</v>
      </c>
      <c r="B7992" s="2">
        <v>4.26</v>
      </c>
      <c r="C7992" s="2">
        <v>4.38</v>
      </c>
      <c r="D7992">
        <f t="shared" si="128"/>
        <v>2023</v>
      </c>
    </row>
    <row r="7993" spans="1:4" x14ac:dyDescent="0.35">
      <c r="A7993" s="3">
        <v>45159</v>
      </c>
      <c r="B7993" s="2">
        <v>4.34</v>
      </c>
      <c r="C7993" s="2">
        <v>4.45</v>
      </c>
      <c r="D7993">
        <f t="shared" si="128"/>
        <v>2023</v>
      </c>
    </row>
    <row r="7994" spans="1:4" x14ac:dyDescent="0.35">
      <c r="A7994" s="3">
        <v>45160</v>
      </c>
      <c r="B7994" s="2">
        <v>4.34</v>
      </c>
      <c r="C7994" s="2">
        <v>4.42</v>
      </c>
      <c r="D7994">
        <f t="shared" si="128"/>
        <v>2023</v>
      </c>
    </row>
    <row r="7995" spans="1:4" x14ac:dyDescent="0.35">
      <c r="A7995" s="3">
        <v>45161</v>
      </c>
      <c r="B7995" s="2">
        <v>4.1900000000000004</v>
      </c>
      <c r="C7995" s="2">
        <v>4.2699999999999996</v>
      </c>
      <c r="D7995">
        <f t="shared" si="128"/>
        <v>2023</v>
      </c>
    </row>
    <row r="7996" spans="1:4" x14ac:dyDescent="0.35">
      <c r="A7996" s="3">
        <v>45162</v>
      </c>
      <c r="B7996" s="2">
        <v>4.2300000000000004</v>
      </c>
      <c r="C7996" s="2">
        <v>4.3</v>
      </c>
      <c r="D7996">
        <f t="shared" si="128"/>
        <v>2023</v>
      </c>
    </row>
    <row r="7997" spans="1:4" x14ac:dyDescent="0.35">
      <c r="A7997" s="3">
        <v>45163</v>
      </c>
      <c r="B7997" s="2">
        <v>4.25</v>
      </c>
      <c r="C7997" s="2">
        <v>4.3</v>
      </c>
      <c r="D7997">
        <f t="shared" si="128"/>
        <v>2023</v>
      </c>
    </row>
    <row r="7998" spans="1:4" x14ac:dyDescent="0.35">
      <c r="A7998" s="3">
        <v>45166</v>
      </c>
      <c r="B7998" s="2">
        <v>4.2</v>
      </c>
      <c r="C7998" s="2">
        <v>4.29</v>
      </c>
      <c r="D7998">
        <f t="shared" si="128"/>
        <v>2023</v>
      </c>
    </row>
    <row r="7999" spans="1:4" x14ac:dyDescent="0.35">
      <c r="A7999" s="3">
        <v>45167</v>
      </c>
      <c r="B7999" s="2">
        <v>4.12</v>
      </c>
      <c r="C7999" s="2">
        <v>4.2300000000000004</v>
      </c>
      <c r="D7999">
        <f t="shared" si="128"/>
        <v>2023</v>
      </c>
    </row>
    <row r="8000" spans="1:4" x14ac:dyDescent="0.35">
      <c r="A8000" s="3">
        <v>45168</v>
      </c>
      <c r="B8000" s="2">
        <v>4.12</v>
      </c>
      <c r="C8000" s="2">
        <v>4.2300000000000004</v>
      </c>
      <c r="D8000">
        <f t="shared" si="128"/>
        <v>2023</v>
      </c>
    </row>
    <row r="8001" spans="1:4" x14ac:dyDescent="0.35">
      <c r="A8001" s="3">
        <v>45169</v>
      </c>
      <c r="B8001" s="2">
        <v>4.09</v>
      </c>
      <c r="C8001" s="2">
        <v>4.2</v>
      </c>
      <c r="D8001">
        <f t="shared" si="128"/>
        <v>2023</v>
      </c>
    </row>
    <row r="8002" spans="1:4" x14ac:dyDescent="0.35">
      <c r="A8002" s="3">
        <v>45170</v>
      </c>
      <c r="B8002" s="2">
        <v>4.18</v>
      </c>
      <c r="C8002" s="2">
        <v>4.29</v>
      </c>
      <c r="D8002">
        <f t="shared" si="128"/>
        <v>2023</v>
      </c>
    </row>
    <row r="8003" spans="1:4" x14ac:dyDescent="0.35">
      <c r="A8003" s="3">
        <v>45173</v>
      </c>
      <c r="B8003" s="2" t="s">
        <v>9</v>
      </c>
      <c r="C8003" s="2" t="s">
        <v>9</v>
      </c>
      <c r="D8003">
        <f t="shared" si="128"/>
        <v>2023</v>
      </c>
    </row>
    <row r="8004" spans="1:4" x14ac:dyDescent="0.35">
      <c r="A8004" s="3">
        <v>45174</v>
      </c>
      <c r="B8004" s="2">
        <v>4.2699999999999996</v>
      </c>
      <c r="C8004" s="2">
        <v>4.38</v>
      </c>
      <c r="D8004">
        <f t="shared" ref="D8004:D8067" si="129">YEAR(A8004)</f>
        <v>2023</v>
      </c>
    </row>
    <row r="8005" spans="1:4" x14ac:dyDescent="0.35">
      <c r="A8005" s="3">
        <v>45175</v>
      </c>
      <c r="B8005" s="2">
        <v>4.3</v>
      </c>
      <c r="C8005" s="2">
        <v>4.37</v>
      </c>
      <c r="D8005">
        <f t="shared" si="129"/>
        <v>2023</v>
      </c>
    </row>
    <row r="8006" spans="1:4" x14ac:dyDescent="0.35">
      <c r="A8006" s="3">
        <v>45176</v>
      </c>
      <c r="B8006" s="2">
        <v>4.2699999999999996</v>
      </c>
      <c r="C8006" s="2">
        <v>4.3600000000000003</v>
      </c>
      <c r="D8006">
        <f t="shared" si="129"/>
        <v>2023</v>
      </c>
    </row>
    <row r="8007" spans="1:4" x14ac:dyDescent="0.35">
      <c r="A8007" s="3">
        <v>45177</v>
      </c>
      <c r="B8007" s="2">
        <v>4.26</v>
      </c>
      <c r="C8007" s="2">
        <v>4.33</v>
      </c>
      <c r="D8007">
        <f t="shared" si="129"/>
        <v>2023</v>
      </c>
    </row>
    <row r="8008" spans="1:4" x14ac:dyDescent="0.35">
      <c r="A8008" s="3">
        <v>45180</v>
      </c>
      <c r="B8008" s="2">
        <v>4.29</v>
      </c>
      <c r="C8008" s="2">
        <v>4.37</v>
      </c>
      <c r="D8008">
        <f t="shared" si="129"/>
        <v>2023</v>
      </c>
    </row>
    <row r="8009" spans="1:4" x14ac:dyDescent="0.35">
      <c r="A8009" s="3">
        <v>45181</v>
      </c>
      <c r="B8009" s="2">
        <v>4.2699999999999996</v>
      </c>
      <c r="C8009" s="2">
        <v>4.3499999999999996</v>
      </c>
      <c r="D8009">
        <f t="shared" si="129"/>
        <v>2023</v>
      </c>
    </row>
    <row r="8010" spans="1:4" x14ac:dyDescent="0.35">
      <c r="A8010" s="3">
        <v>45182</v>
      </c>
      <c r="B8010" s="2">
        <v>4.25</v>
      </c>
      <c r="C8010" s="2">
        <v>4.34</v>
      </c>
      <c r="D8010">
        <f t="shared" si="129"/>
        <v>2023</v>
      </c>
    </row>
    <row r="8011" spans="1:4" x14ac:dyDescent="0.35">
      <c r="A8011" s="3">
        <v>45183</v>
      </c>
      <c r="B8011" s="2">
        <v>4.29</v>
      </c>
      <c r="C8011" s="2">
        <v>4.3899999999999997</v>
      </c>
      <c r="D8011">
        <f t="shared" si="129"/>
        <v>2023</v>
      </c>
    </row>
    <row r="8012" spans="1:4" x14ac:dyDescent="0.35">
      <c r="A8012" s="3">
        <v>45184</v>
      </c>
      <c r="B8012" s="2">
        <v>4.33</v>
      </c>
      <c r="C8012" s="2">
        <v>4.42</v>
      </c>
      <c r="D8012">
        <f t="shared" si="129"/>
        <v>2023</v>
      </c>
    </row>
    <row r="8013" spans="1:4" x14ac:dyDescent="0.35">
      <c r="A8013" s="3">
        <v>45187</v>
      </c>
      <c r="B8013" s="2">
        <v>4.32</v>
      </c>
      <c r="C8013" s="2">
        <v>4.4000000000000004</v>
      </c>
      <c r="D8013">
        <f t="shared" si="129"/>
        <v>2023</v>
      </c>
    </row>
    <row r="8014" spans="1:4" x14ac:dyDescent="0.35">
      <c r="A8014" s="3">
        <v>45188</v>
      </c>
      <c r="B8014" s="2">
        <v>4.37</v>
      </c>
      <c r="C8014" s="2">
        <v>4.43</v>
      </c>
      <c r="D8014">
        <f t="shared" si="129"/>
        <v>2023</v>
      </c>
    </row>
    <row r="8015" spans="1:4" x14ac:dyDescent="0.35">
      <c r="A8015" s="3">
        <v>45189</v>
      </c>
      <c r="B8015" s="2">
        <v>4.3499999999999996</v>
      </c>
      <c r="C8015" s="2">
        <v>4.4000000000000004</v>
      </c>
      <c r="D8015">
        <f t="shared" si="129"/>
        <v>2023</v>
      </c>
    </row>
    <row r="8016" spans="1:4" x14ac:dyDescent="0.35">
      <c r="A8016" s="3">
        <v>45190</v>
      </c>
      <c r="B8016" s="2">
        <v>4.49</v>
      </c>
      <c r="C8016" s="2">
        <v>4.5599999999999996</v>
      </c>
      <c r="D8016">
        <f t="shared" si="129"/>
        <v>2023</v>
      </c>
    </row>
    <row r="8017" spans="1:4" x14ac:dyDescent="0.35">
      <c r="A8017" s="3">
        <v>45191</v>
      </c>
      <c r="B8017" s="2">
        <v>4.4400000000000004</v>
      </c>
      <c r="C8017" s="2">
        <v>4.53</v>
      </c>
      <c r="D8017">
        <f t="shared" si="129"/>
        <v>2023</v>
      </c>
    </row>
    <row r="8018" spans="1:4" x14ac:dyDescent="0.35">
      <c r="A8018" s="3">
        <v>45194</v>
      </c>
      <c r="B8018" s="2">
        <v>4.55</v>
      </c>
      <c r="C8018" s="2">
        <v>4.67</v>
      </c>
      <c r="D8018">
        <f t="shared" si="129"/>
        <v>2023</v>
      </c>
    </row>
    <row r="8019" spans="1:4" x14ac:dyDescent="0.35">
      <c r="A8019" s="3">
        <v>45195</v>
      </c>
      <c r="B8019" s="2">
        <v>4.5599999999999996</v>
      </c>
      <c r="C8019" s="2">
        <v>4.7</v>
      </c>
      <c r="D8019">
        <f t="shared" si="129"/>
        <v>2023</v>
      </c>
    </row>
    <row r="8020" spans="1:4" x14ac:dyDescent="0.35">
      <c r="A8020" s="3">
        <v>45196</v>
      </c>
      <c r="B8020" s="2">
        <v>4.6100000000000003</v>
      </c>
      <c r="C8020" s="2">
        <v>4.7300000000000004</v>
      </c>
      <c r="D8020">
        <f t="shared" si="129"/>
        <v>2023</v>
      </c>
    </row>
    <row r="8021" spans="1:4" x14ac:dyDescent="0.35">
      <c r="A8021" s="3">
        <v>45197</v>
      </c>
      <c r="B8021" s="2">
        <v>4.59</v>
      </c>
      <c r="C8021" s="2">
        <v>4.71</v>
      </c>
      <c r="D8021">
        <f t="shared" si="129"/>
        <v>2023</v>
      </c>
    </row>
    <row r="8022" spans="1:4" x14ac:dyDescent="0.35">
      <c r="A8022" s="3">
        <v>45198</v>
      </c>
      <c r="B8022" s="2">
        <v>4.59</v>
      </c>
      <c r="C8022" s="2">
        <v>4.7300000000000004</v>
      </c>
      <c r="D8022">
        <f t="shared" si="129"/>
        <v>2023</v>
      </c>
    </row>
    <row r="8023" spans="1:4" x14ac:dyDescent="0.35">
      <c r="A8023" s="3">
        <v>45201</v>
      </c>
      <c r="B8023" s="2">
        <v>4.6900000000000004</v>
      </c>
      <c r="C8023" s="2">
        <v>4.8099999999999996</v>
      </c>
      <c r="D8023">
        <f t="shared" si="129"/>
        <v>2023</v>
      </c>
    </row>
    <row r="8024" spans="1:4" x14ac:dyDescent="0.35">
      <c r="A8024" s="3">
        <v>45202</v>
      </c>
      <c r="B8024" s="2">
        <v>4.8099999999999996</v>
      </c>
      <c r="C8024" s="2">
        <v>4.95</v>
      </c>
      <c r="D8024">
        <f t="shared" si="129"/>
        <v>2023</v>
      </c>
    </row>
    <row r="8025" spans="1:4" x14ac:dyDescent="0.35">
      <c r="A8025" s="3">
        <v>45203</v>
      </c>
      <c r="B8025" s="2">
        <v>4.7300000000000004</v>
      </c>
      <c r="C8025" s="2">
        <v>4.87</v>
      </c>
      <c r="D8025">
        <f t="shared" si="129"/>
        <v>2023</v>
      </c>
    </row>
    <row r="8026" spans="1:4" x14ac:dyDescent="0.35">
      <c r="A8026" s="3">
        <v>45204</v>
      </c>
      <c r="B8026" s="2">
        <v>4.72</v>
      </c>
      <c r="C8026" s="2">
        <v>4.8899999999999997</v>
      </c>
      <c r="D8026">
        <f t="shared" si="129"/>
        <v>2023</v>
      </c>
    </row>
    <row r="8027" spans="1:4" x14ac:dyDescent="0.35">
      <c r="A8027" s="3">
        <v>45205</v>
      </c>
      <c r="B8027" s="2">
        <v>4.78</v>
      </c>
      <c r="C8027" s="2">
        <v>4.95</v>
      </c>
      <c r="D8027">
        <f t="shared" si="129"/>
        <v>2023</v>
      </c>
    </row>
    <row r="8028" spans="1:4" x14ac:dyDescent="0.35">
      <c r="A8028" s="3">
        <v>45208</v>
      </c>
      <c r="B8028" s="2" t="s">
        <v>9</v>
      </c>
      <c r="C8028" s="2" t="s">
        <v>9</v>
      </c>
      <c r="D8028">
        <f t="shared" si="129"/>
        <v>2023</v>
      </c>
    </row>
    <row r="8029" spans="1:4" x14ac:dyDescent="0.35">
      <c r="A8029" s="3">
        <v>45209</v>
      </c>
      <c r="B8029" s="2">
        <v>4.66</v>
      </c>
      <c r="C8029" s="2">
        <v>4.8499999999999996</v>
      </c>
      <c r="D8029">
        <f t="shared" si="129"/>
        <v>2023</v>
      </c>
    </row>
    <row r="8030" spans="1:4" x14ac:dyDescent="0.35">
      <c r="A8030" s="3">
        <v>45210</v>
      </c>
      <c r="B8030" s="2">
        <v>4.58</v>
      </c>
      <c r="C8030" s="2">
        <v>4.7300000000000004</v>
      </c>
      <c r="D8030">
        <f t="shared" si="129"/>
        <v>2023</v>
      </c>
    </row>
    <row r="8031" spans="1:4" x14ac:dyDescent="0.35">
      <c r="A8031" s="3">
        <v>45211</v>
      </c>
      <c r="B8031" s="2">
        <v>4.7</v>
      </c>
      <c r="C8031" s="2">
        <v>4.8600000000000003</v>
      </c>
      <c r="D8031">
        <f t="shared" si="129"/>
        <v>2023</v>
      </c>
    </row>
    <row r="8032" spans="1:4" x14ac:dyDescent="0.35">
      <c r="A8032" s="3">
        <v>45212</v>
      </c>
      <c r="B8032" s="2">
        <v>4.63</v>
      </c>
      <c r="C8032" s="2">
        <v>4.78</v>
      </c>
      <c r="D8032">
        <f t="shared" si="129"/>
        <v>2023</v>
      </c>
    </row>
    <row r="8033" spans="1:4" x14ac:dyDescent="0.35">
      <c r="A8033" s="3">
        <v>45215</v>
      </c>
      <c r="B8033" s="2">
        <v>4.71</v>
      </c>
      <c r="C8033" s="2">
        <v>4.87</v>
      </c>
      <c r="D8033">
        <f t="shared" si="129"/>
        <v>2023</v>
      </c>
    </row>
    <row r="8034" spans="1:4" x14ac:dyDescent="0.35">
      <c r="A8034" s="3">
        <v>45216</v>
      </c>
      <c r="B8034" s="2">
        <v>4.83</v>
      </c>
      <c r="C8034" s="2">
        <v>4.9400000000000004</v>
      </c>
      <c r="D8034">
        <f t="shared" si="129"/>
        <v>2023</v>
      </c>
    </row>
    <row r="8035" spans="1:4" x14ac:dyDescent="0.35">
      <c r="A8035" s="3">
        <v>45217</v>
      </c>
      <c r="B8035" s="2">
        <v>4.91</v>
      </c>
      <c r="C8035" s="2">
        <v>5</v>
      </c>
      <c r="D8035">
        <f t="shared" si="129"/>
        <v>2023</v>
      </c>
    </row>
    <row r="8036" spans="1:4" x14ac:dyDescent="0.35">
      <c r="A8036" s="3">
        <v>45218</v>
      </c>
      <c r="B8036" s="2">
        <v>4.9800000000000004</v>
      </c>
      <c r="C8036" s="2">
        <v>5.1100000000000003</v>
      </c>
      <c r="D8036">
        <f t="shared" si="129"/>
        <v>2023</v>
      </c>
    </row>
    <row r="8037" spans="1:4" x14ac:dyDescent="0.35">
      <c r="A8037" s="3">
        <v>45219</v>
      </c>
      <c r="B8037" s="2">
        <v>4.93</v>
      </c>
      <c r="C8037" s="2">
        <v>5.09</v>
      </c>
      <c r="D8037">
        <f t="shared" si="129"/>
        <v>2023</v>
      </c>
    </row>
    <row r="8038" spans="1:4" x14ac:dyDescent="0.35">
      <c r="A8038" s="3">
        <v>45222</v>
      </c>
      <c r="B8038" s="2">
        <v>4.8600000000000003</v>
      </c>
      <c r="C8038" s="2">
        <v>5.01</v>
      </c>
      <c r="D8038">
        <f t="shared" si="129"/>
        <v>2023</v>
      </c>
    </row>
    <row r="8039" spans="1:4" x14ac:dyDescent="0.35">
      <c r="A8039" s="3">
        <v>45223</v>
      </c>
      <c r="B8039" s="2">
        <v>4.83</v>
      </c>
      <c r="C8039" s="2">
        <v>4.96</v>
      </c>
      <c r="D8039">
        <f t="shared" si="129"/>
        <v>2023</v>
      </c>
    </row>
    <row r="8040" spans="1:4" x14ac:dyDescent="0.35">
      <c r="A8040" s="3">
        <v>45224</v>
      </c>
      <c r="B8040" s="2">
        <v>4.95</v>
      </c>
      <c r="C8040" s="2">
        <v>5.09</v>
      </c>
      <c r="D8040">
        <f t="shared" si="129"/>
        <v>2023</v>
      </c>
    </row>
    <row r="8041" spans="1:4" x14ac:dyDescent="0.35">
      <c r="A8041" s="3">
        <v>45225</v>
      </c>
      <c r="B8041" s="2">
        <v>4.8600000000000003</v>
      </c>
      <c r="C8041" s="2">
        <v>5.01</v>
      </c>
      <c r="D8041">
        <f t="shared" si="129"/>
        <v>2023</v>
      </c>
    </row>
    <row r="8042" spans="1:4" x14ac:dyDescent="0.35">
      <c r="A8042" s="3">
        <v>45226</v>
      </c>
      <c r="B8042" s="2">
        <v>4.84</v>
      </c>
      <c r="C8042" s="2">
        <v>5.03</v>
      </c>
      <c r="D8042">
        <f t="shared" si="129"/>
        <v>2023</v>
      </c>
    </row>
    <row r="8043" spans="1:4" x14ac:dyDescent="0.35">
      <c r="A8043" s="3">
        <v>45229</v>
      </c>
      <c r="B8043" s="2">
        <v>4.88</v>
      </c>
      <c r="C8043" s="2">
        <v>5.04</v>
      </c>
      <c r="D8043">
        <f t="shared" si="129"/>
        <v>2023</v>
      </c>
    </row>
    <row r="8044" spans="1:4" x14ac:dyDescent="0.35">
      <c r="A8044" s="3">
        <v>45230</v>
      </c>
      <c r="B8044" s="2">
        <v>4.88</v>
      </c>
      <c r="C8044" s="2">
        <v>5.04</v>
      </c>
      <c r="D8044">
        <f t="shared" si="129"/>
        <v>2023</v>
      </c>
    </row>
    <row r="8045" spans="1:4" x14ac:dyDescent="0.35">
      <c r="A8045" s="3">
        <v>45231</v>
      </c>
      <c r="B8045" s="2">
        <v>4.7699999999999996</v>
      </c>
      <c r="C8045" s="2">
        <v>4.96</v>
      </c>
      <c r="D8045">
        <f t="shared" si="129"/>
        <v>2023</v>
      </c>
    </row>
    <row r="8046" spans="1:4" x14ac:dyDescent="0.35">
      <c r="A8046" s="3">
        <v>45232</v>
      </c>
      <c r="B8046" s="2">
        <v>4.67</v>
      </c>
      <c r="C8046" s="2">
        <v>4.82</v>
      </c>
      <c r="D8046">
        <f t="shared" si="129"/>
        <v>2023</v>
      </c>
    </row>
    <row r="8047" spans="1:4" x14ac:dyDescent="0.35">
      <c r="A8047" s="3">
        <v>45233</v>
      </c>
      <c r="B8047" s="2">
        <v>4.57</v>
      </c>
      <c r="C8047" s="2">
        <v>4.7699999999999996</v>
      </c>
      <c r="D8047">
        <f t="shared" si="129"/>
        <v>2023</v>
      </c>
    </row>
    <row r="8048" spans="1:4" x14ac:dyDescent="0.35">
      <c r="A8048" s="3">
        <v>45236</v>
      </c>
      <c r="B8048" s="2">
        <v>4.67</v>
      </c>
      <c r="C8048" s="2">
        <v>4.84</v>
      </c>
      <c r="D8048">
        <f t="shared" si="129"/>
        <v>2023</v>
      </c>
    </row>
    <row r="8049" spans="1:4" x14ac:dyDescent="0.35">
      <c r="A8049" s="3">
        <v>45237</v>
      </c>
      <c r="B8049" s="2">
        <v>4.58</v>
      </c>
      <c r="C8049" s="2">
        <v>4.75</v>
      </c>
      <c r="D8049">
        <f t="shared" si="129"/>
        <v>2023</v>
      </c>
    </row>
    <row r="8050" spans="1:4" x14ac:dyDescent="0.35">
      <c r="A8050" s="3">
        <v>45238</v>
      </c>
      <c r="B8050" s="2">
        <v>4.49</v>
      </c>
      <c r="C8050" s="2">
        <v>4.6399999999999997</v>
      </c>
      <c r="D8050">
        <f t="shared" si="129"/>
        <v>2023</v>
      </c>
    </row>
    <row r="8051" spans="1:4" x14ac:dyDescent="0.35">
      <c r="A8051" s="3">
        <v>45239</v>
      </c>
      <c r="B8051" s="2">
        <v>4.62</v>
      </c>
      <c r="C8051" s="2">
        <v>4.7699999999999996</v>
      </c>
      <c r="D8051">
        <f t="shared" si="129"/>
        <v>2023</v>
      </c>
    </row>
    <row r="8052" spans="1:4" x14ac:dyDescent="0.35">
      <c r="A8052" s="3">
        <v>45240</v>
      </c>
      <c r="B8052" s="2">
        <v>4.6100000000000003</v>
      </c>
      <c r="C8052" s="2">
        <v>4.7300000000000004</v>
      </c>
      <c r="D8052">
        <f t="shared" si="129"/>
        <v>2023</v>
      </c>
    </row>
    <row r="8053" spans="1:4" x14ac:dyDescent="0.35">
      <c r="A8053" s="3">
        <v>45243</v>
      </c>
      <c r="B8053" s="2">
        <v>4.63</v>
      </c>
      <c r="C8053" s="2">
        <v>4.75</v>
      </c>
      <c r="D8053">
        <f t="shared" si="129"/>
        <v>2023</v>
      </c>
    </row>
    <row r="8054" spans="1:4" x14ac:dyDescent="0.35">
      <c r="A8054" s="3">
        <v>45244</v>
      </c>
      <c r="B8054" s="2">
        <v>4.4400000000000004</v>
      </c>
      <c r="C8054" s="2">
        <v>4.6100000000000003</v>
      </c>
      <c r="D8054">
        <f t="shared" si="129"/>
        <v>2023</v>
      </c>
    </row>
    <row r="8055" spans="1:4" x14ac:dyDescent="0.35">
      <c r="A8055" s="3">
        <v>45245</v>
      </c>
      <c r="B8055" s="2">
        <v>4.53</v>
      </c>
      <c r="C8055" s="2">
        <v>4.68</v>
      </c>
      <c r="D8055">
        <f t="shared" si="129"/>
        <v>2023</v>
      </c>
    </row>
    <row r="8056" spans="1:4" x14ac:dyDescent="0.35">
      <c r="A8056" s="3">
        <v>45246</v>
      </c>
      <c r="B8056" s="2">
        <v>4.45</v>
      </c>
      <c r="C8056" s="2">
        <v>4.63</v>
      </c>
      <c r="D8056">
        <f t="shared" si="129"/>
        <v>2023</v>
      </c>
    </row>
    <row r="8057" spans="1:4" x14ac:dyDescent="0.35">
      <c r="A8057" s="3">
        <v>45247</v>
      </c>
      <c r="B8057" s="2">
        <v>4.4400000000000004</v>
      </c>
      <c r="C8057" s="2">
        <v>4.59</v>
      </c>
      <c r="D8057">
        <f t="shared" si="129"/>
        <v>2023</v>
      </c>
    </row>
    <row r="8058" spans="1:4" x14ac:dyDescent="0.35">
      <c r="A8058" s="3">
        <v>45250</v>
      </c>
      <c r="B8058" s="2">
        <v>4.42</v>
      </c>
      <c r="C8058" s="2">
        <v>4.57</v>
      </c>
      <c r="D8058">
        <f t="shared" si="129"/>
        <v>2023</v>
      </c>
    </row>
    <row r="8059" spans="1:4" x14ac:dyDescent="0.35">
      <c r="A8059" s="3">
        <v>45251</v>
      </c>
      <c r="B8059" s="2">
        <v>4.41</v>
      </c>
      <c r="C8059" s="2">
        <v>4.57</v>
      </c>
      <c r="D8059">
        <f t="shared" si="129"/>
        <v>2023</v>
      </c>
    </row>
    <row r="8060" spans="1:4" x14ac:dyDescent="0.35">
      <c r="A8060" s="3">
        <v>45252</v>
      </c>
      <c r="B8060" s="2">
        <v>4.42</v>
      </c>
      <c r="C8060" s="2">
        <v>4.55</v>
      </c>
      <c r="D8060">
        <f t="shared" si="129"/>
        <v>2023</v>
      </c>
    </row>
    <row r="8061" spans="1:4" x14ac:dyDescent="0.35">
      <c r="A8061" s="3">
        <v>45253</v>
      </c>
      <c r="B8061" s="2" t="s">
        <v>9</v>
      </c>
      <c r="C8061" s="2" t="s">
        <v>9</v>
      </c>
      <c r="D8061">
        <f t="shared" si="129"/>
        <v>2023</v>
      </c>
    </row>
    <row r="8062" spans="1:4" x14ac:dyDescent="0.35">
      <c r="A8062" s="3">
        <v>45254</v>
      </c>
      <c r="B8062" s="2">
        <v>4.47</v>
      </c>
      <c r="C8062" s="2">
        <v>4.5999999999999996</v>
      </c>
      <c r="D8062">
        <f t="shared" si="129"/>
        <v>2023</v>
      </c>
    </row>
    <row r="8063" spans="1:4" x14ac:dyDescent="0.35">
      <c r="A8063" s="3">
        <v>45257</v>
      </c>
      <c r="B8063" s="2">
        <v>4.3899999999999997</v>
      </c>
      <c r="C8063" s="2">
        <v>4.53</v>
      </c>
      <c r="D8063">
        <f t="shared" si="129"/>
        <v>2023</v>
      </c>
    </row>
    <row r="8064" spans="1:4" x14ac:dyDescent="0.35">
      <c r="A8064" s="3">
        <v>45258</v>
      </c>
      <c r="B8064" s="2">
        <v>4.34</v>
      </c>
      <c r="C8064" s="2">
        <v>4.5199999999999996</v>
      </c>
      <c r="D8064">
        <f t="shared" si="129"/>
        <v>2023</v>
      </c>
    </row>
    <row r="8065" spans="1:4" x14ac:dyDescent="0.35">
      <c r="A8065" s="3">
        <v>45259</v>
      </c>
      <c r="B8065" s="2">
        <v>4.2699999999999996</v>
      </c>
      <c r="C8065" s="2">
        <v>4.4400000000000004</v>
      </c>
      <c r="D8065">
        <f t="shared" si="129"/>
        <v>2023</v>
      </c>
    </row>
    <row r="8066" spans="1:4" x14ac:dyDescent="0.35">
      <c r="A8066" s="3">
        <v>45260</v>
      </c>
      <c r="B8066" s="2">
        <v>4.37</v>
      </c>
      <c r="C8066" s="2">
        <v>4.54</v>
      </c>
      <c r="D8066">
        <f t="shared" si="129"/>
        <v>2023</v>
      </c>
    </row>
    <row r="8067" spans="1:4" x14ac:dyDescent="0.35">
      <c r="A8067" s="3">
        <v>45261</v>
      </c>
      <c r="B8067" s="2">
        <v>4.22</v>
      </c>
      <c r="C8067" s="2">
        <v>4.4000000000000004</v>
      </c>
      <c r="D8067">
        <f t="shared" si="129"/>
        <v>2023</v>
      </c>
    </row>
    <row r="8068" spans="1:4" x14ac:dyDescent="0.35">
      <c r="A8068" s="3">
        <v>45264</v>
      </c>
      <c r="B8068" s="2">
        <v>4.28</v>
      </c>
      <c r="C8068" s="2">
        <v>4.43</v>
      </c>
      <c r="D8068">
        <f t="shared" ref="D8068:D8089" si="130">YEAR(A8068)</f>
        <v>2023</v>
      </c>
    </row>
    <row r="8069" spans="1:4" x14ac:dyDescent="0.35">
      <c r="A8069" s="3">
        <v>45265</v>
      </c>
      <c r="B8069" s="2">
        <v>4.18</v>
      </c>
      <c r="C8069" s="2">
        <v>4.3</v>
      </c>
      <c r="D8069">
        <f t="shared" si="130"/>
        <v>2023</v>
      </c>
    </row>
    <row r="8070" spans="1:4" x14ac:dyDescent="0.35">
      <c r="A8070" s="3">
        <v>45266</v>
      </c>
      <c r="B8070" s="2">
        <v>4.12</v>
      </c>
      <c r="C8070" s="2">
        <v>4.22</v>
      </c>
      <c r="D8070">
        <f t="shared" si="130"/>
        <v>2023</v>
      </c>
    </row>
    <row r="8071" spans="1:4" x14ac:dyDescent="0.35">
      <c r="A8071" s="3">
        <v>45267</v>
      </c>
      <c r="B8071" s="2">
        <v>4.1399999999999997</v>
      </c>
      <c r="C8071" s="2">
        <v>4.25</v>
      </c>
      <c r="D8071">
        <f t="shared" si="130"/>
        <v>2023</v>
      </c>
    </row>
    <row r="8072" spans="1:4" x14ac:dyDescent="0.35">
      <c r="A8072" s="3">
        <v>45268</v>
      </c>
      <c r="B8072" s="2">
        <v>4.2300000000000004</v>
      </c>
      <c r="C8072" s="2">
        <v>4.3099999999999996</v>
      </c>
      <c r="D8072">
        <f t="shared" si="130"/>
        <v>2023</v>
      </c>
    </row>
    <row r="8073" spans="1:4" x14ac:dyDescent="0.35">
      <c r="A8073" s="3">
        <v>45271</v>
      </c>
      <c r="B8073" s="2">
        <v>4.2300000000000004</v>
      </c>
      <c r="C8073" s="2">
        <v>4.32</v>
      </c>
      <c r="D8073">
        <f t="shared" si="130"/>
        <v>2023</v>
      </c>
    </row>
    <row r="8074" spans="1:4" x14ac:dyDescent="0.35">
      <c r="A8074" s="3">
        <v>45272</v>
      </c>
      <c r="B8074" s="2">
        <v>4.2</v>
      </c>
      <c r="C8074" s="2">
        <v>4.3</v>
      </c>
      <c r="D8074">
        <f t="shared" si="130"/>
        <v>2023</v>
      </c>
    </row>
    <row r="8075" spans="1:4" x14ac:dyDescent="0.35">
      <c r="A8075" s="3">
        <v>45273</v>
      </c>
      <c r="B8075" s="2">
        <v>4.04</v>
      </c>
      <c r="C8075" s="2">
        <v>4.1900000000000004</v>
      </c>
      <c r="D8075">
        <f t="shared" si="130"/>
        <v>2023</v>
      </c>
    </row>
    <row r="8076" spans="1:4" x14ac:dyDescent="0.35">
      <c r="A8076" s="3">
        <v>45274</v>
      </c>
      <c r="B8076" s="2">
        <v>3.92</v>
      </c>
      <c r="C8076" s="2">
        <v>4.03</v>
      </c>
      <c r="D8076">
        <f t="shared" si="130"/>
        <v>2023</v>
      </c>
    </row>
    <row r="8077" spans="1:4" x14ac:dyDescent="0.35">
      <c r="A8077" s="3">
        <v>45275</v>
      </c>
      <c r="B8077" s="2">
        <v>3.91</v>
      </c>
      <c r="C8077" s="2">
        <v>4</v>
      </c>
      <c r="D8077">
        <f t="shared" si="130"/>
        <v>2023</v>
      </c>
    </row>
    <row r="8078" spans="1:4" x14ac:dyDescent="0.35">
      <c r="A8078" s="3">
        <v>45278</v>
      </c>
      <c r="B8078" s="2">
        <v>3.95</v>
      </c>
      <c r="C8078" s="2">
        <v>4.05</v>
      </c>
      <c r="D8078">
        <f t="shared" si="130"/>
        <v>2023</v>
      </c>
    </row>
    <row r="8079" spans="1:4" x14ac:dyDescent="0.35">
      <c r="A8079" s="3">
        <v>45279</v>
      </c>
      <c r="B8079" s="2">
        <v>3.93</v>
      </c>
      <c r="C8079" s="2">
        <v>4.03</v>
      </c>
      <c r="D8079">
        <f t="shared" si="130"/>
        <v>2023</v>
      </c>
    </row>
    <row r="8080" spans="1:4" x14ac:dyDescent="0.35">
      <c r="A8080" s="3">
        <v>45280</v>
      </c>
      <c r="B8080" s="2">
        <v>3.86</v>
      </c>
      <c r="C8080" s="2">
        <v>3.98</v>
      </c>
      <c r="D8080">
        <f t="shared" si="130"/>
        <v>2023</v>
      </c>
    </row>
    <row r="8081" spans="1:4" x14ac:dyDescent="0.35">
      <c r="A8081" s="3">
        <v>45281</v>
      </c>
      <c r="B8081" s="2">
        <v>3.89</v>
      </c>
      <c r="C8081" s="2">
        <v>4.03</v>
      </c>
      <c r="D8081">
        <f t="shared" si="130"/>
        <v>2023</v>
      </c>
    </row>
    <row r="8082" spans="1:4" x14ac:dyDescent="0.35">
      <c r="A8082" s="3">
        <v>45282</v>
      </c>
      <c r="B8082" s="2">
        <v>3.9</v>
      </c>
      <c r="C8082" s="2">
        <v>4.05</v>
      </c>
      <c r="D8082">
        <f t="shared" si="130"/>
        <v>2023</v>
      </c>
    </row>
    <row r="8083" spans="1:4" x14ac:dyDescent="0.35">
      <c r="A8083" s="3">
        <v>45285</v>
      </c>
      <c r="B8083" s="2" t="s">
        <v>9</v>
      </c>
      <c r="C8083" s="2" t="s">
        <v>9</v>
      </c>
      <c r="D8083">
        <f t="shared" si="130"/>
        <v>2023</v>
      </c>
    </row>
    <row r="8084" spans="1:4" x14ac:dyDescent="0.35">
      <c r="A8084" s="3">
        <v>45286</v>
      </c>
      <c r="B8084" s="2">
        <v>3.89</v>
      </c>
      <c r="C8084" s="2">
        <v>4.04</v>
      </c>
      <c r="D8084">
        <f t="shared" si="130"/>
        <v>2023</v>
      </c>
    </row>
    <row r="8085" spans="1:4" x14ac:dyDescent="0.35">
      <c r="A8085" s="3">
        <v>45287</v>
      </c>
      <c r="B8085" s="2">
        <v>3.79</v>
      </c>
      <c r="C8085" s="2">
        <v>3.95</v>
      </c>
      <c r="D8085">
        <f t="shared" si="130"/>
        <v>2023</v>
      </c>
    </row>
    <row r="8086" spans="1:4" x14ac:dyDescent="0.35">
      <c r="A8086" s="3">
        <v>45288</v>
      </c>
      <c r="B8086" s="2">
        <v>3.84</v>
      </c>
      <c r="C8086" s="2">
        <v>3.98</v>
      </c>
      <c r="D8086">
        <f t="shared" si="130"/>
        <v>2023</v>
      </c>
    </row>
    <row r="8087" spans="1:4" x14ac:dyDescent="0.35">
      <c r="A8087" s="3">
        <v>45289</v>
      </c>
      <c r="B8087" s="2">
        <v>3.88</v>
      </c>
      <c r="C8087" s="2">
        <v>4.03</v>
      </c>
      <c r="D8087">
        <f t="shared" si="130"/>
        <v>2023</v>
      </c>
    </row>
    <row r="8088" spans="1:4" x14ac:dyDescent="0.35">
      <c r="A8088" s="3">
        <v>45292</v>
      </c>
      <c r="B8088" s="2" t="s">
        <v>9</v>
      </c>
      <c r="C8088" s="2" t="s">
        <v>9</v>
      </c>
      <c r="D8088">
        <f t="shared" si="130"/>
        <v>2024</v>
      </c>
    </row>
    <row r="8089" spans="1:4" x14ac:dyDescent="0.35">
      <c r="A8089" s="3">
        <v>45293</v>
      </c>
      <c r="B8089" s="2">
        <v>3.95</v>
      </c>
      <c r="C8089" s="2">
        <v>4.08</v>
      </c>
      <c r="D8089">
        <f t="shared" si="130"/>
        <v>2024</v>
      </c>
    </row>
  </sheetData>
  <mergeCells count="1">
    <mergeCell ref="J3:K4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36224-8E78-456B-BDC7-74248C307757}">
  <dimension ref="A1:AH20"/>
  <sheetViews>
    <sheetView workbookViewId="0">
      <selection activeCell="AG10" sqref="AG10"/>
    </sheetView>
  </sheetViews>
  <sheetFormatPr defaultRowHeight="14.5" x14ac:dyDescent="0.35"/>
  <cols>
    <col min="1" max="1" width="21.26953125" customWidth="1"/>
    <col min="33" max="33" width="9.6328125" customWidth="1"/>
    <col min="34" max="34" width="10.7265625" bestFit="1" customWidth="1"/>
  </cols>
  <sheetData>
    <row r="1" spans="1:34" ht="16" x14ac:dyDescent="0.4">
      <c r="A1" s="6" t="s">
        <v>10</v>
      </c>
      <c r="B1" s="175">
        <v>44931</v>
      </c>
      <c r="C1" s="176"/>
      <c r="D1" s="176"/>
      <c r="E1" s="176"/>
      <c r="F1" s="176"/>
      <c r="G1" s="176"/>
      <c r="H1" s="177" t="s">
        <v>11</v>
      </c>
      <c r="I1" s="180" t="s">
        <v>12</v>
      </c>
      <c r="J1" s="181"/>
      <c r="K1" s="182"/>
      <c r="P1" s="1"/>
      <c r="R1" s="77">
        <v>2012</v>
      </c>
      <c r="S1" s="77">
        <v>2013</v>
      </c>
      <c r="T1" s="77">
        <v>2014</v>
      </c>
      <c r="U1" s="77">
        <v>2015</v>
      </c>
      <c r="V1" s="77">
        <v>2016</v>
      </c>
      <c r="W1" s="77">
        <v>2017</v>
      </c>
      <c r="X1" s="77">
        <v>2018</v>
      </c>
      <c r="Y1" s="77">
        <v>2019</v>
      </c>
      <c r="Z1" s="77">
        <v>2020</v>
      </c>
      <c r="AA1" s="77">
        <v>2021</v>
      </c>
      <c r="AB1" s="77">
        <v>2022</v>
      </c>
      <c r="AC1" s="77">
        <v>2023</v>
      </c>
      <c r="AD1" s="77">
        <v>2024</v>
      </c>
      <c r="AE1" s="77">
        <v>2025</v>
      </c>
      <c r="AG1" s="167" t="s">
        <v>88</v>
      </c>
      <c r="AH1" s="167"/>
    </row>
    <row r="2" spans="1:34" ht="16" x14ac:dyDescent="0.4">
      <c r="A2" s="7" t="s">
        <v>13</v>
      </c>
      <c r="B2" s="183" t="s">
        <v>14</v>
      </c>
      <c r="C2" s="184"/>
      <c r="D2" s="184"/>
      <c r="E2" s="184"/>
      <c r="F2" s="184"/>
      <c r="G2" s="184"/>
      <c r="H2" s="178"/>
      <c r="I2" s="185" t="s">
        <v>15</v>
      </c>
      <c r="J2" s="186"/>
      <c r="K2" s="187"/>
      <c r="P2" s="1"/>
      <c r="R2" s="30">
        <v>0.65</v>
      </c>
      <c r="S2" s="30">
        <v>0.7155932027663513</v>
      </c>
      <c r="T2" s="30">
        <v>0.55149146190481457</v>
      </c>
      <c r="U2" s="30">
        <v>0.66899854629743982</v>
      </c>
      <c r="V2" s="30">
        <v>0.65372935713088309</v>
      </c>
      <c r="W2" s="30">
        <v>0.68903844183291452</v>
      </c>
      <c r="X2" s="30">
        <v>0.71646756268516709</v>
      </c>
      <c r="Y2" s="30">
        <v>0.6231608561764338</v>
      </c>
      <c r="Z2" s="30">
        <v>0.6175192303191579</v>
      </c>
      <c r="AA2" s="30">
        <v>0.6</v>
      </c>
      <c r="AB2" s="30">
        <v>0.86451087132141691</v>
      </c>
      <c r="AC2" s="30">
        <v>0.65648991865828199</v>
      </c>
      <c r="AD2" s="30">
        <v>0.53</v>
      </c>
      <c r="AE2" s="2">
        <v>0.55000000000000004</v>
      </c>
      <c r="AG2" s="78">
        <f>AVERAGE(S2:AB2)</f>
        <v>0.67005095304345785</v>
      </c>
      <c r="AH2" s="2" t="s">
        <v>97</v>
      </c>
    </row>
    <row r="3" spans="1:34" ht="16" x14ac:dyDescent="0.4">
      <c r="A3" s="7" t="s">
        <v>16</v>
      </c>
      <c r="B3" s="191" t="s">
        <v>17</v>
      </c>
      <c r="C3" s="192"/>
      <c r="D3" s="192"/>
      <c r="E3" s="193"/>
      <c r="F3" s="191" t="s">
        <v>18</v>
      </c>
      <c r="G3" s="192"/>
      <c r="H3" s="178"/>
      <c r="I3" s="185"/>
      <c r="J3" s="186"/>
      <c r="K3" s="187"/>
      <c r="P3" s="1"/>
    </row>
    <row r="4" spans="1:34" ht="16" x14ac:dyDescent="0.4">
      <c r="A4" s="7" t="s">
        <v>19</v>
      </c>
      <c r="B4" s="194" t="s">
        <v>20</v>
      </c>
      <c r="C4" s="195"/>
      <c r="D4" s="195"/>
      <c r="E4" s="195"/>
      <c r="F4" s="195"/>
      <c r="G4" s="195"/>
      <c r="H4" s="178"/>
      <c r="I4" s="185"/>
      <c r="J4" s="186"/>
      <c r="K4" s="187"/>
      <c r="P4" s="1"/>
      <c r="AG4" s="168" t="s">
        <v>98</v>
      </c>
      <c r="AH4" s="169"/>
    </row>
    <row r="5" spans="1:34" ht="16" x14ac:dyDescent="0.4">
      <c r="A5" s="7" t="s">
        <v>21</v>
      </c>
      <c r="B5" s="196" t="s">
        <v>22</v>
      </c>
      <c r="C5" s="197"/>
      <c r="D5" s="197"/>
      <c r="E5" s="197"/>
      <c r="F5" s="197"/>
      <c r="G5" s="197"/>
      <c r="H5" s="178"/>
      <c r="I5" s="185"/>
      <c r="J5" s="186"/>
      <c r="K5" s="187"/>
      <c r="P5" s="1"/>
      <c r="AG5" s="78">
        <f>AVERAGE(X2:AB2)</f>
        <v>0.68433170410043509</v>
      </c>
      <c r="AH5" s="2" t="s">
        <v>99</v>
      </c>
    </row>
    <row r="6" spans="1:34" ht="16" x14ac:dyDescent="0.4">
      <c r="A6" s="7" t="s">
        <v>23</v>
      </c>
      <c r="B6" s="183" t="s">
        <v>24</v>
      </c>
      <c r="C6" s="184"/>
      <c r="D6" s="184"/>
      <c r="E6" s="184"/>
      <c r="F6" s="184"/>
      <c r="G6" s="184"/>
      <c r="H6" s="178"/>
      <c r="I6" s="185"/>
      <c r="J6" s="186"/>
      <c r="K6" s="187"/>
      <c r="L6" s="8"/>
      <c r="M6" s="8"/>
      <c r="N6" s="8"/>
      <c r="O6" s="8"/>
      <c r="P6" s="9"/>
    </row>
    <row r="7" spans="1:34" ht="16.5" thickBot="1" x14ac:dyDescent="0.45">
      <c r="A7" s="10" t="s">
        <v>25</v>
      </c>
      <c r="B7" s="170" t="s">
        <v>26</v>
      </c>
      <c r="C7" s="171"/>
      <c r="D7" s="171"/>
      <c r="E7" s="171"/>
      <c r="F7" s="171"/>
      <c r="G7" s="171"/>
      <c r="H7" s="179"/>
      <c r="I7" s="188"/>
      <c r="J7" s="189"/>
      <c r="K7" s="190"/>
      <c r="P7" s="1"/>
    </row>
    <row r="8" spans="1:34" ht="16.5" thickBot="1" x14ac:dyDescent="0.45">
      <c r="A8" t="s">
        <v>27</v>
      </c>
      <c r="B8" s="11"/>
      <c r="C8" s="12"/>
      <c r="D8" s="11"/>
      <c r="E8" s="11"/>
      <c r="F8" s="13" t="s">
        <v>28</v>
      </c>
      <c r="G8" s="14"/>
      <c r="H8" s="11"/>
      <c r="K8" s="15"/>
      <c r="P8" s="1"/>
    </row>
    <row r="9" spans="1:34" ht="16.5" thickBot="1" x14ac:dyDescent="0.45">
      <c r="A9" t="s">
        <v>29</v>
      </c>
      <c r="B9" s="11"/>
      <c r="C9" s="12"/>
      <c r="D9" s="11"/>
      <c r="E9" s="11"/>
      <c r="F9" s="16">
        <v>0.25</v>
      </c>
      <c r="G9" s="14"/>
      <c r="H9" s="11"/>
      <c r="K9" s="15"/>
      <c r="L9" s="172" t="s">
        <v>30</v>
      </c>
      <c r="M9" s="173"/>
      <c r="N9" s="173"/>
      <c r="O9" s="173"/>
      <c r="P9" s="174"/>
    </row>
    <row r="10" spans="1:34" ht="122" x14ac:dyDescent="0.35">
      <c r="A10" s="17" t="s">
        <v>31</v>
      </c>
      <c r="B10" s="18" t="s">
        <v>32</v>
      </c>
      <c r="C10" s="19" t="s">
        <v>33</v>
      </c>
      <c r="D10" s="18" t="s">
        <v>34</v>
      </c>
      <c r="E10" s="18" t="s">
        <v>35</v>
      </c>
      <c r="F10" s="18" t="s">
        <v>36</v>
      </c>
      <c r="G10" s="18" t="s">
        <v>37</v>
      </c>
      <c r="H10" s="18" t="s">
        <v>38</v>
      </c>
      <c r="I10" s="18" t="s">
        <v>39</v>
      </c>
      <c r="J10" s="18" t="s">
        <v>40</v>
      </c>
      <c r="K10" s="20" t="s">
        <v>41</v>
      </c>
      <c r="L10" s="21" t="s">
        <v>42</v>
      </c>
      <c r="M10" s="21" t="s">
        <v>43</v>
      </c>
      <c r="N10" s="21" t="s">
        <v>44</v>
      </c>
      <c r="O10" s="21" t="s">
        <v>45</v>
      </c>
      <c r="P10" s="22" t="s">
        <v>46</v>
      </c>
    </row>
    <row r="11" spans="1:34" ht="16" x14ac:dyDescent="0.4">
      <c r="A11" s="2" t="s">
        <v>47</v>
      </c>
      <c r="B11" s="23">
        <v>4</v>
      </c>
      <c r="C11" s="24">
        <v>0.97748589274906783</v>
      </c>
      <c r="D11" s="25">
        <v>0.11503816258570915</v>
      </c>
      <c r="E11" s="25">
        <v>0.14222153189085546</v>
      </c>
      <c r="F11" s="24">
        <f t="shared" ref="F11:F13" si="0">IF($F$8="Effective",C11/(1+(1-E11)*D11),C11/(1+(1-$F$9)*D11))</f>
        <v>0.89984822770792305</v>
      </c>
      <c r="G11" s="25">
        <v>4.9056001104084736E-2</v>
      </c>
      <c r="H11" s="24">
        <f t="shared" ref="H11:H13" si="1">F11/(1-G11)</f>
        <v>0.94626836990683305</v>
      </c>
      <c r="I11" s="26">
        <v>0.34410896982169686</v>
      </c>
      <c r="J11" s="25">
        <v>0.30548944434643338</v>
      </c>
      <c r="K11" s="27">
        <v>0.9762764799479865</v>
      </c>
      <c r="L11" s="24">
        <v>1.0556071646429179</v>
      </c>
      <c r="M11" s="24">
        <v>1.1174661727895663</v>
      </c>
      <c r="N11" s="23">
        <v>0.98</v>
      </c>
      <c r="O11" s="24">
        <v>1.2509261963653029</v>
      </c>
      <c r="P11" s="24">
        <f>AVERAGE('[1]Industry Averages'!$H64,'[1]Industry Averages'!$L64:$O64)</f>
        <v>1.0700535807409239</v>
      </c>
    </row>
    <row r="12" spans="1:34" ht="16" x14ac:dyDescent="0.4">
      <c r="A12" s="2" t="s">
        <v>48</v>
      </c>
      <c r="B12" s="23">
        <v>174</v>
      </c>
      <c r="C12" s="24">
        <v>1.2574315521617736</v>
      </c>
      <c r="D12" s="25">
        <v>0.20083328443025461</v>
      </c>
      <c r="E12" s="25">
        <v>4.6038594576514963E-2</v>
      </c>
      <c r="F12" s="24">
        <f t="shared" si="0"/>
        <v>1.0928248493155008</v>
      </c>
      <c r="G12" s="25">
        <v>3.8114747359291025E-2</v>
      </c>
      <c r="H12" s="24">
        <f t="shared" si="1"/>
        <v>1.1361280842130776</v>
      </c>
      <c r="I12" s="26">
        <v>0.57896429399894367</v>
      </c>
      <c r="J12" s="25">
        <v>0.56976877370013901</v>
      </c>
      <c r="K12" s="27">
        <v>2.3177756312329634</v>
      </c>
      <c r="L12" s="24">
        <v>1.0743174544514105</v>
      </c>
      <c r="M12" s="24">
        <v>1.0767106396403761</v>
      </c>
      <c r="N12" s="23">
        <v>0.81</v>
      </c>
      <c r="O12" s="24">
        <v>1.1279889221313977</v>
      </c>
      <c r="P12" s="24">
        <f>AVERAGE('[1]Industry Averages'!$H65,'[1]Industry Averages'!$L65:$O65)</f>
        <v>1.0450290200872523</v>
      </c>
    </row>
    <row r="13" spans="1:34" ht="16" x14ac:dyDescent="0.4">
      <c r="A13" s="2" t="s">
        <v>49</v>
      </c>
      <c r="B13" s="23">
        <v>23</v>
      </c>
      <c r="C13" s="24">
        <v>0.99125533132716515</v>
      </c>
      <c r="D13" s="25">
        <v>0.71410926721058809</v>
      </c>
      <c r="E13" s="25">
        <v>6.9021117945879049E-2</v>
      </c>
      <c r="F13" s="24">
        <f t="shared" si="0"/>
        <v>0.64552421384207415</v>
      </c>
      <c r="G13" s="25">
        <v>1.6703538781858748E-2</v>
      </c>
      <c r="H13" s="28">
        <f t="shared" si="1"/>
        <v>0.65648991865828199</v>
      </c>
      <c r="I13" s="26">
        <v>0.42358629907014234</v>
      </c>
      <c r="J13" s="25">
        <v>0.33549336269635954</v>
      </c>
      <c r="K13" s="27">
        <v>0.33561259971239038</v>
      </c>
      <c r="L13" s="28">
        <v>0.6231608561764338</v>
      </c>
      <c r="M13" s="28">
        <v>0.6175192303191579</v>
      </c>
      <c r="N13" s="28">
        <v>0.6</v>
      </c>
      <c r="O13" s="28">
        <v>0.86451087132141691</v>
      </c>
      <c r="P13" s="29">
        <f>AVERAGE('[1]Industry Averages'!$H66,'[1]Industry Averages'!$L66:$O66)</f>
        <v>0.67233617529505807</v>
      </c>
    </row>
    <row r="14" spans="1:34" x14ac:dyDescent="0.35">
      <c r="H14" s="11">
        <v>2023</v>
      </c>
    </row>
    <row r="16" spans="1:34" ht="16.5" thickBot="1" x14ac:dyDescent="0.45">
      <c r="A16" t="s">
        <v>27</v>
      </c>
      <c r="B16" s="11"/>
      <c r="C16" s="12"/>
      <c r="D16" s="11"/>
      <c r="E16" s="11"/>
      <c r="F16" s="13" t="s">
        <v>28</v>
      </c>
      <c r="G16" s="14"/>
      <c r="H16" s="11"/>
      <c r="K16" s="15"/>
      <c r="P16" s="1"/>
    </row>
    <row r="17" spans="1:16" ht="16.5" thickBot="1" x14ac:dyDescent="0.45">
      <c r="A17" t="s">
        <v>29</v>
      </c>
      <c r="B17" s="11"/>
      <c r="C17" s="12"/>
      <c r="D17" s="11"/>
      <c r="E17" s="11"/>
      <c r="F17" s="16">
        <v>0.27</v>
      </c>
      <c r="G17" s="14"/>
      <c r="H17" s="11"/>
      <c r="K17" s="15"/>
      <c r="L17" s="172" t="s">
        <v>30</v>
      </c>
      <c r="M17" s="173"/>
      <c r="N17" s="173"/>
      <c r="O17" s="173"/>
      <c r="P17" s="174"/>
    </row>
    <row r="18" spans="1:16" ht="122" x14ac:dyDescent="0.35">
      <c r="A18" s="17" t="s">
        <v>31</v>
      </c>
      <c r="B18" s="18" t="s">
        <v>32</v>
      </c>
      <c r="C18" s="19" t="s">
        <v>33</v>
      </c>
      <c r="D18" s="18" t="s">
        <v>34</v>
      </c>
      <c r="E18" s="18" t="s">
        <v>35</v>
      </c>
      <c r="F18" s="18" t="s">
        <v>36</v>
      </c>
      <c r="G18" s="18" t="s">
        <v>37</v>
      </c>
      <c r="H18" s="18" t="s">
        <v>38</v>
      </c>
      <c r="I18" s="18" t="s">
        <v>39</v>
      </c>
      <c r="J18" s="18" t="s">
        <v>40</v>
      </c>
      <c r="K18" s="20" t="s">
        <v>41</v>
      </c>
      <c r="L18" s="21" t="s">
        <v>50</v>
      </c>
      <c r="M18" s="21" t="s">
        <v>42</v>
      </c>
      <c r="N18" s="21" t="s">
        <v>43</v>
      </c>
      <c r="O18" s="21" t="s">
        <v>44</v>
      </c>
      <c r="P18" s="22" t="s">
        <v>51</v>
      </c>
    </row>
    <row r="19" spans="1:16" ht="16" x14ac:dyDescent="0.4">
      <c r="A19" s="2" t="s">
        <v>49</v>
      </c>
      <c r="B19" s="23">
        <v>21</v>
      </c>
      <c r="C19" s="24">
        <v>1.3956242779823214</v>
      </c>
      <c r="D19" s="25">
        <v>0.87156134100979177</v>
      </c>
      <c r="E19" s="25">
        <v>9.7598759454309292E-2</v>
      </c>
      <c r="F19" s="24">
        <f>IF($F$8="Effective",C19/(1+(1-E19)*D19),C19/(1+(1-$F$17)*D19))</f>
        <v>0.85294606325295241</v>
      </c>
      <c r="G19" s="25">
        <v>1.3377284719147023E-2</v>
      </c>
      <c r="H19" s="28">
        <f t="shared" ref="H19" si="2">F19/(1-G19)</f>
        <v>0.86451087132141691</v>
      </c>
      <c r="I19" s="26">
        <v>0.4074180030414814</v>
      </c>
      <c r="J19" s="25">
        <v>0.44980453975922519</v>
      </c>
      <c r="K19" s="27">
        <v>0.38509928486510286</v>
      </c>
      <c r="L19" s="28">
        <v>0.71646756268516709</v>
      </c>
      <c r="M19" s="28">
        <v>0.6231608561764338</v>
      </c>
      <c r="N19" s="28">
        <v>0.6175192303191579</v>
      </c>
      <c r="O19" s="28">
        <v>0.6</v>
      </c>
      <c r="P19" s="29">
        <v>0.6843317041004352</v>
      </c>
    </row>
    <row r="20" spans="1:16" x14ac:dyDescent="0.35">
      <c r="H20" s="11">
        <v>2022</v>
      </c>
    </row>
  </sheetData>
  <mergeCells count="15">
    <mergeCell ref="AG1:AH1"/>
    <mergeCell ref="AG4:AH4"/>
    <mergeCell ref="B7:G7"/>
    <mergeCell ref="L9:P9"/>
    <mergeCell ref="L17:P17"/>
    <mergeCell ref="B1:G1"/>
    <mergeCell ref="H1:H7"/>
    <mergeCell ref="I1:K1"/>
    <mergeCell ref="B2:G2"/>
    <mergeCell ref="I2:K7"/>
    <mergeCell ref="B3:E3"/>
    <mergeCell ref="F3:G3"/>
    <mergeCell ref="B4:G4"/>
    <mergeCell ref="B5:G5"/>
    <mergeCell ref="B6:G6"/>
  </mergeCells>
  <hyperlinks>
    <hyperlink ref="B2" r:id="rId1" xr:uid="{C160769A-B7B2-488A-A4A5-B2A59D5A769A}"/>
    <hyperlink ref="B4" r:id="rId2" xr:uid="{46DAE0AB-19F2-4F5A-97A0-FC721E117090}"/>
    <hyperlink ref="B5" r:id="rId3" display="http://www.stern.nyu.edu/~adamodar/New_Home_Page/data.html" xr:uid="{3434227B-DDB1-4AC6-B0F9-F7776C04D1CD}"/>
    <hyperlink ref="B6" r:id="rId4" display="http://www.stern.nyu.edu/~adamodar/pc/datasets/indname.xls" xr:uid="{E044C913-01F2-49E5-B91F-8DA52279C87C}"/>
    <hyperlink ref="B7" r:id="rId5" display="http://www.stern.nyu.edu/~adamodar/New_Home_Page/datafile/variable.htm" xr:uid="{27493B28-A6E8-45BE-8776-B1380D3FC02A}"/>
    <hyperlink ref="H1:H7" r:id="rId6" display="YouTube Video explaining estimation choices and process." xr:uid="{616F891D-0D99-4EC7-A8D5-989D317AE921}"/>
  </hyperlink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F0699-DDAC-40A1-A28E-63BADCE6AB30}">
  <sheetPr>
    <tabColor theme="5" tint="0.59999389629810485"/>
  </sheetPr>
  <dimension ref="A1:DM553"/>
  <sheetViews>
    <sheetView topLeftCell="CL1" workbookViewId="0">
      <selection activeCell="CU7" sqref="CU7"/>
    </sheetView>
  </sheetViews>
  <sheetFormatPr defaultRowHeight="14.5" outlineLevelCol="1" x14ac:dyDescent="0.35"/>
  <cols>
    <col min="2" max="2" width="10.81640625" customWidth="1"/>
    <col min="4" max="32" width="8.7265625" hidden="1" customWidth="1" outlineLevel="1"/>
    <col min="33" max="33" width="8.7265625" collapsed="1"/>
    <col min="36" max="64" width="8.7265625" customWidth="1" outlineLevel="1"/>
    <col min="67" max="67" width="21.54296875" customWidth="1"/>
    <col min="99" max="99" width="31.90625" customWidth="1"/>
    <col min="106" max="106" width="8.7265625" customWidth="1"/>
  </cols>
  <sheetData>
    <row r="1" spans="1:117" x14ac:dyDescent="0.35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2" t="e">
        <f>_xlfn.COVARIANCE.S('[2]beta semanal'!$AI$1264:$AI$1675,'[2]beta semanal'!$BM$1264:$BM$1675)/_xlfn.VAR.S('[2]beta semanal'!$BM$1264:$BM$1675)</f>
        <v>#DIV/0!</v>
      </c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</row>
    <row r="2" spans="1:117" x14ac:dyDescent="0.35">
      <c r="A2" s="81"/>
      <c r="B2" s="83" t="s">
        <v>100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</row>
    <row r="3" spans="1:117" x14ac:dyDescent="0.35">
      <c r="A3" s="81"/>
      <c r="B3" s="81"/>
      <c r="C3" s="81">
        <v>2</v>
      </c>
      <c r="D3" s="81">
        <v>3</v>
      </c>
      <c r="E3" s="81">
        <v>4</v>
      </c>
      <c r="F3" s="81">
        <v>5</v>
      </c>
      <c r="G3" s="81">
        <v>6</v>
      </c>
      <c r="H3" s="81">
        <v>7</v>
      </c>
      <c r="I3" s="81">
        <v>8</v>
      </c>
      <c r="J3" s="81">
        <v>9</v>
      </c>
      <c r="K3" s="81">
        <v>10</v>
      </c>
      <c r="L3" s="81">
        <v>11</v>
      </c>
      <c r="M3" s="81">
        <v>12</v>
      </c>
      <c r="N3" s="81">
        <v>13</v>
      </c>
      <c r="O3" s="81">
        <v>14</v>
      </c>
      <c r="P3" s="81">
        <v>15</v>
      </c>
      <c r="Q3" s="81">
        <v>16</v>
      </c>
      <c r="R3" s="81">
        <v>17</v>
      </c>
      <c r="S3" s="81">
        <v>18</v>
      </c>
      <c r="T3" s="81">
        <v>19</v>
      </c>
      <c r="U3" s="81">
        <v>20</v>
      </c>
      <c r="V3" s="81">
        <v>21</v>
      </c>
      <c r="W3" s="81">
        <v>22</v>
      </c>
      <c r="X3" s="81">
        <v>23</v>
      </c>
      <c r="Y3" s="81">
        <v>24</v>
      </c>
      <c r="Z3" s="81">
        <v>25</v>
      </c>
      <c r="AA3" s="81">
        <v>26</v>
      </c>
      <c r="AB3" s="81">
        <v>27</v>
      </c>
      <c r="AC3" s="81">
        <v>28</v>
      </c>
      <c r="AD3" s="81">
        <v>29</v>
      </c>
      <c r="AE3" s="81">
        <v>30</v>
      </c>
      <c r="AF3" s="81">
        <v>31</v>
      </c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8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</row>
    <row r="4" spans="1:117" x14ac:dyDescent="0.35">
      <c r="A4" s="81"/>
      <c r="B4" s="84" t="s">
        <v>101</v>
      </c>
      <c r="C4" s="84" t="s">
        <v>102</v>
      </c>
      <c r="D4" s="84" t="s">
        <v>103</v>
      </c>
      <c r="E4" s="84" t="s">
        <v>104</v>
      </c>
      <c r="F4" s="84" t="s">
        <v>105</v>
      </c>
      <c r="G4" s="84" t="s">
        <v>106</v>
      </c>
      <c r="H4" s="84" t="s">
        <v>107</v>
      </c>
      <c r="I4" s="84" t="s">
        <v>108</v>
      </c>
      <c r="J4" s="84" t="s">
        <v>109</v>
      </c>
      <c r="K4" s="84" t="s">
        <v>110</v>
      </c>
      <c r="L4" s="84" t="s">
        <v>111</v>
      </c>
      <c r="M4" s="84" t="s">
        <v>112</v>
      </c>
      <c r="N4" s="84" t="s">
        <v>113</v>
      </c>
      <c r="O4" s="84" t="s">
        <v>114</v>
      </c>
      <c r="P4" s="84" t="s">
        <v>115</v>
      </c>
      <c r="Q4" s="84" t="s">
        <v>116</v>
      </c>
      <c r="R4" s="84" t="s">
        <v>117</v>
      </c>
      <c r="S4" s="84" t="s">
        <v>118</v>
      </c>
      <c r="T4" s="84" t="s">
        <v>119</v>
      </c>
      <c r="U4" s="84" t="s">
        <v>120</v>
      </c>
      <c r="V4" s="84" t="s">
        <v>121</v>
      </c>
      <c r="W4" s="84" t="s">
        <v>122</v>
      </c>
      <c r="X4" s="84" t="s">
        <v>123</v>
      </c>
      <c r="Y4" s="84" t="s">
        <v>124</v>
      </c>
      <c r="Z4" s="84" t="s">
        <v>125</v>
      </c>
      <c r="AA4" s="84" t="s">
        <v>126</v>
      </c>
      <c r="AB4" s="84" t="s">
        <v>127</v>
      </c>
      <c r="AC4" s="84" t="s">
        <v>128</v>
      </c>
      <c r="AD4" s="84" t="s">
        <v>129</v>
      </c>
      <c r="AE4" s="84" t="s">
        <v>130</v>
      </c>
      <c r="AF4" s="84" t="s">
        <v>131</v>
      </c>
      <c r="AG4" s="85" t="s">
        <v>132</v>
      </c>
      <c r="AH4" s="81"/>
      <c r="AI4" s="84" t="s">
        <v>102</v>
      </c>
      <c r="AJ4" s="84" t="s">
        <v>103</v>
      </c>
      <c r="AK4" s="84" t="s">
        <v>104</v>
      </c>
      <c r="AL4" s="84" t="s">
        <v>105</v>
      </c>
      <c r="AM4" s="84" t="s">
        <v>106</v>
      </c>
      <c r="AN4" s="84" t="s">
        <v>107</v>
      </c>
      <c r="AO4" s="84" t="s">
        <v>108</v>
      </c>
      <c r="AP4" s="84" t="s">
        <v>109</v>
      </c>
      <c r="AQ4" s="84" t="s">
        <v>110</v>
      </c>
      <c r="AR4" s="84" t="s">
        <v>111</v>
      </c>
      <c r="AS4" s="84" t="s">
        <v>112</v>
      </c>
      <c r="AT4" s="84" t="s">
        <v>113</v>
      </c>
      <c r="AU4" s="84" t="s">
        <v>114</v>
      </c>
      <c r="AV4" s="84" t="s">
        <v>115</v>
      </c>
      <c r="AW4" s="84" t="s">
        <v>116</v>
      </c>
      <c r="AX4" s="84" t="s">
        <v>117</v>
      </c>
      <c r="AY4" s="84" t="s">
        <v>118</v>
      </c>
      <c r="AZ4" s="84" t="s">
        <v>119</v>
      </c>
      <c r="BA4" s="84" t="s">
        <v>120</v>
      </c>
      <c r="BB4" s="84" t="s">
        <v>121</v>
      </c>
      <c r="BC4" s="84" t="s">
        <v>122</v>
      </c>
      <c r="BD4" s="84" t="s">
        <v>123</v>
      </c>
      <c r="BE4" s="84" t="s">
        <v>124</v>
      </c>
      <c r="BF4" s="84" t="s">
        <v>125</v>
      </c>
      <c r="BG4" s="84" t="s">
        <v>126</v>
      </c>
      <c r="BH4" s="84" t="s">
        <v>127</v>
      </c>
      <c r="BI4" s="84" t="s">
        <v>128</v>
      </c>
      <c r="BJ4" s="84" t="s">
        <v>129</v>
      </c>
      <c r="BK4" s="84" t="s">
        <v>130</v>
      </c>
      <c r="BL4" s="84" t="s">
        <v>131</v>
      </c>
      <c r="BM4" s="85" t="s">
        <v>132</v>
      </c>
      <c r="BN4" s="81"/>
      <c r="BO4" s="81"/>
      <c r="BP4" s="84" t="s">
        <v>102</v>
      </c>
      <c r="BQ4" s="84" t="s">
        <v>103</v>
      </c>
      <c r="BR4" s="84" t="s">
        <v>104</v>
      </c>
      <c r="BS4" s="84" t="s">
        <v>105</v>
      </c>
      <c r="BT4" s="84" t="s">
        <v>106</v>
      </c>
      <c r="BU4" s="84" t="s">
        <v>107</v>
      </c>
      <c r="BV4" s="84" t="s">
        <v>108</v>
      </c>
      <c r="BW4" s="84" t="s">
        <v>109</v>
      </c>
      <c r="BX4" s="84" t="s">
        <v>110</v>
      </c>
      <c r="BY4" s="84" t="s">
        <v>111</v>
      </c>
      <c r="BZ4" s="84" t="s">
        <v>112</v>
      </c>
      <c r="CA4" s="84" t="s">
        <v>113</v>
      </c>
      <c r="CB4" s="84" t="s">
        <v>114</v>
      </c>
      <c r="CC4" s="84" t="s">
        <v>115</v>
      </c>
      <c r="CD4" s="84" t="s">
        <v>116</v>
      </c>
      <c r="CE4" s="84" t="s">
        <v>117</v>
      </c>
      <c r="CF4" s="84" t="s">
        <v>118</v>
      </c>
      <c r="CG4" s="84" t="s">
        <v>119</v>
      </c>
      <c r="CH4" s="84" t="s">
        <v>120</v>
      </c>
      <c r="CI4" s="84" t="s">
        <v>121</v>
      </c>
      <c r="CJ4" s="84" t="s">
        <v>122</v>
      </c>
      <c r="CK4" s="84" t="s">
        <v>123</v>
      </c>
      <c r="CL4" s="84" t="s">
        <v>124</v>
      </c>
      <c r="CM4" s="84" t="s">
        <v>125</v>
      </c>
      <c r="CN4" s="84" t="s">
        <v>126</v>
      </c>
      <c r="CO4" s="84" t="s">
        <v>127</v>
      </c>
      <c r="CP4" s="84" t="s">
        <v>128</v>
      </c>
      <c r="CQ4" s="84" t="s">
        <v>129</v>
      </c>
      <c r="CR4" s="84" t="s">
        <v>130</v>
      </c>
      <c r="CS4" s="84" t="s">
        <v>131</v>
      </c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</row>
    <row r="5" spans="1:117" x14ac:dyDescent="0.35">
      <c r="A5" s="81"/>
      <c r="B5" s="84" t="s">
        <v>133</v>
      </c>
      <c r="C5" s="84" t="s">
        <v>134</v>
      </c>
      <c r="D5" s="84" t="s">
        <v>135</v>
      </c>
      <c r="E5" s="84" t="s">
        <v>136</v>
      </c>
      <c r="F5" s="84" t="s">
        <v>137</v>
      </c>
      <c r="G5" s="84" t="s">
        <v>138</v>
      </c>
      <c r="H5" s="84" t="s">
        <v>139</v>
      </c>
      <c r="I5" s="84" t="s">
        <v>140</v>
      </c>
      <c r="J5" s="84" t="s">
        <v>141</v>
      </c>
      <c r="K5" s="84" t="s">
        <v>142</v>
      </c>
      <c r="L5" s="84" t="s">
        <v>143</v>
      </c>
      <c r="M5" s="84" t="s">
        <v>144</v>
      </c>
      <c r="N5" s="84" t="s">
        <v>145</v>
      </c>
      <c r="O5" s="84" t="s">
        <v>146</v>
      </c>
      <c r="P5" s="84" t="s">
        <v>147</v>
      </c>
      <c r="Q5" s="84" t="s">
        <v>148</v>
      </c>
      <c r="R5" s="84" t="s">
        <v>149</v>
      </c>
      <c r="S5" s="84" t="s">
        <v>150</v>
      </c>
      <c r="T5" s="84" t="s">
        <v>151</v>
      </c>
      <c r="U5" s="84" t="s">
        <v>152</v>
      </c>
      <c r="V5" s="84" t="s">
        <v>153</v>
      </c>
      <c r="W5" s="84" t="s">
        <v>154</v>
      </c>
      <c r="X5" s="84" t="s">
        <v>155</v>
      </c>
      <c r="Y5" s="84" t="s">
        <v>156</v>
      </c>
      <c r="Z5" s="84" t="s">
        <v>157</v>
      </c>
      <c r="AA5" s="84" t="s">
        <v>158</v>
      </c>
      <c r="AB5" s="84" t="s">
        <v>159</v>
      </c>
      <c r="AC5" s="84" t="s">
        <v>160</v>
      </c>
      <c r="AD5" s="84" t="s">
        <v>161</v>
      </c>
      <c r="AE5" s="84" t="s">
        <v>162</v>
      </c>
      <c r="AF5" s="84" t="s">
        <v>163</v>
      </c>
      <c r="AG5" s="84" t="s">
        <v>164</v>
      </c>
      <c r="AH5" s="81"/>
      <c r="AI5" s="84" t="s">
        <v>134</v>
      </c>
      <c r="AJ5" s="84" t="s">
        <v>135</v>
      </c>
      <c r="AK5" s="84" t="s">
        <v>136</v>
      </c>
      <c r="AL5" s="84" t="s">
        <v>137</v>
      </c>
      <c r="AM5" s="84" t="s">
        <v>138</v>
      </c>
      <c r="AN5" s="84" t="s">
        <v>139</v>
      </c>
      <c r="AO5" s="84" t="s">
        <v>140</v>
      </c>
      <c r="AP5" s="84" t="s">
        <v>141</v>
      </c>
      <c r="AQ5" s="84" t="s">
        <v>142</v>
      </c>
      <c r="AR5" s="84" t="s">
        <v>143</v>
      </c>
      <c r="AS5" s="84" t="s">
        <v>144</v>
      </c>
      <c r="AT5" s="84" t="s">
        <v>145</v>
      </c>
      <c r="AU5" s="84" t="s">
        <v>146</v>
      </c>
      <c r="AV5" s="84" t="s">
        <v>147</v>
      </c>
      <c r="AW5" s="84" t="s">
        <v>148</v>
      </c>
      <c r="AX5" s="84" t="s">
        <v>149</v>
      </c>
      <c r="AY5" s="84" t="s">
        <v>150</v>
      </c>
      <c r="AZ5" s="84" t="s">
        <v>151</v>
      </c>
      <c r="BA5" s="84" t="s">
        <v>152</v>
      </c>
      <c r="BB5" s="84" t="s">
        <v>153</v>
      </c>
      <c r="BC5" s="84" t="s">
        <v>154</v>
      </c>
      <c r="BD5" s="84" t="s">
        <v>155</v>
      </c>
      <c r="BE5" s="84" t="s">
        <v>156</v>
      </c>
      <c r="BF5" s="84" t="s">
        <v>157</v>
      </c>
      <c r="BG5" s="84" t="s">
        <v>158</v>
      </c>
      <c r="BH5" s="84" t="s">
        <v>159</v>
      </c>
      <c r="BI5" s="84" t="s">
        <v>160</v>
      </c>
      <c r="BJ5" s="84" t="s">
        <v>161</v>
      </c>
      <c r="BK5" s="84" t="s">
        <v>162</v>
      </c>
      <c r="BL5" s="84" t="s">
        <v>163</v>
      </c>
      <c r="BM5" s="84" t="s">
        <v>164</v>
      </c>
      <c r="BN5" s="81"/>
      <c r="BO5" s="81"/>
      <c r="BP5" s="84" t="s">
        <v>134</v>
      </c>
      <c r="BQ5" s="84" t="s">
        <v>135</v>
      </c>
      <c r="BR5" s="84" t="s">
        <v>136</v>
      </c>
      <c r="BS5" s="84" t="s">
        <v>137</v>
      </c>
      <c r="BT5" s="84" t="s">
        <v>138</v>
      </c>
      <c r="BU5" s="84" t="s">
        <v>139</v>
      </c>
      <c r="BV5" s="84" t="s">
        <v>140</v>
      </c>
      <c r="BW5" s="84" t="s">
        <v>141</v>
      </c>
      <c r="BX5" s="84" t="s">
        <v>142</v>
      </c>
      <c r="BY5" s="84" t="s">
        <v>143</v>
      </c>
      <c r="BZ5" s="84" t="s">
        <v>144</v>
      </c>
      <c r="CA5" s="84" t="s">
        <v>145</v>
      </c>
      <c r="CB5" s="84" t="s">
        <v>146</v>
      </c>
      <c r="CC5" s="84" t="s">
        <v>147</v>
      </c>
      <c r="CD5" s="84" t="s">
        <v>148</v>
      </c>
      <c r="CE5" s="84" t="s">
        <v>149</v>
      </c>
      <c r="CF5" s="84" t="s">
        <v>150</v>
      </c>
      <c r="CG5" s="84" t="s">
        <v>151</v>
      </c>
      <c r="CH5" s="84" t="s">
        <v>152</v>
      </c>
      <c r="CI5" s="84" t="s">
        <v>153</v>
      </c>
      <c r="CJ5" s="84" t="s">
        <v>154</v>
      </c>
      <c r="CK5" s="84" t="s">
        <v>155</v>
      </c>
      <c r="CL5" s="84" t="s">
        <v>156</v>
      </c>
      <c r="CM5" s="84" t="s">
        <v>157</v>
      </c>
      <c r="CN5" s="84" t="s">
        <v>158</v>
      </c>
      <c r="CO5" s="84" t="s">
        <v>159</v>
      </c>
      <c r="CP5" s="84" t="s">
        <v>160</v>
      </c>
      <c r="CQ5" s="84" t="s">
        <v>161</v>
      </c>
      <c r="CR5" s="84" t="s">
        <v>162</v>
      </c>
      <c r="CS5" s="84" t="s">
        <v>163</v>
      </c>
      <c r="CT5" s="81"/>
      <c r="CU5" s="81"/>
      <c r="CV5" s="81" t="s">
        <v>165</v>
      </c>
      <c r="CW5" s="81" t="s">
        <v>166</v>
      </c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</row>
    <row r="6" spans="1:117" x14ac:dyDescent="0.35">
      <c r="A6" s="81"/>
      <c r="B6" s="86">
        <v>41278</v>
      </c>
      <c r="C6" s="87">
        <v>39.700000000000003</v>
      </c>
      <c r="D6" s="87">
        <v>35.94</v>
      </c>
      <c r="E6" s="87">
        <v>31.24</v>
      </c>
      <c r="F6" s="87">
        <v>51.07</v>
      </c>
      <c r="G6" s="87">
        <v>20.215</v>
      </c>
      <c r="H6" s="87">
        <v>9.9811999999999994</v>
      </c>
      <c r="I6" s="87">
        <v>45.45</v>
      </c>
      <c r="J6" s="87" t="s">
        <v>82</v>
      </c>
      <c r="K6" s="87">
        <v>72</v>
      </c>
      <c r="L6" s="87">
        <v>43.56</v>
      </c>
      <c r="M6" s="87">
        <v>22.506699999999999</v>
      </c>
      <c r="N6" s="87">
        <v>30.44</v>
      </c>
      <c r="O6" s="87" t="s">
        <v>82</v>
      </c>
      <c r="P6" s="87">
        <v>40.46</v>
      </c>
      <c r="Q6" s="87" t="s">
        <v>82</v>
      </c>
      <c r="R6" s="87" t="s">
        <v>82</v>
      </c>
      <c r="S6" s="87">
        <v>13.5968</v>
      </c>
      <c r="T6" s="87" t="s">
        <v>82</v>
      </c>
      <c r="U6" s="87">
        <v>20.14</v>
      </c>
      <c r="V6" s="87">
        <v>42.37</v>
      </c>
      <c r="W6" s="87" t="s">
        <v>82</v>
      </c>
      <c r="X6" s="87" t="s">
        <v>82</v>
      </c>
      <c r="Y6" s="87" t="s">
        <v>82</v>
      </c>
      <c r="Z6" s="87" t="s">
        <v>82</v>
      </c>
      <c r="AA6" s="87" t="s">
        <v>82</v>
      </c>
      <c r="AB6" s="87" t="s">
        <v>82</v>
      </c>
      <c r="AC6" s="87" t="s">
        <v>82</v>
      </c>
      <c r="AD6" s="87" t="s">
        <v>82</v>
      </c>
      <c r="AE6" s="87" t="s">
        <v>82</v>
      </c>
      <c r="AF6" s="87" t="s">
        <v>82</v>
      </c>
      <c r="AG6" s="87">
        <v>1466.47</v>
      </c>
      <c r="AH6" s="81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8"/>
      <c r="BN6" s="81"/>
      <c r="BO6" s="81" t="s">
        <v>180</v>
      </c>
      <c r="BP6" s="89">
        <f>IFERROR(_xlfn.COVARIANCE.S(AI267:AI527,$BM$267:$BM$527)/_xlfn.VAR.S($BM$267:$BM$527),"ND")</f>
        <v>0.53219469665119867</v>
      </c>
      <c r="BQ6" s="89">
        <f t="shared" ref="BQ6:CS6" si="0">IFERROR(_xlfn.COVARIANCE.S(AJ267:AJ527,$BM$267:$BM$527)/_xlfn.VAR.S($BM$267:$BM$527),"ND")</f>
        <v>0.67867981400113897</v>
      </c>
      <c r="BR6" s="89">
        <f t="shared" si="0"/>
        <v>0.58141248501543275</v>
      </c>
      <c r="BS6" s="89">
        <f t="shared" si="0"/>
        <v>0.63037940557951289</v>
      </c>
      <c r="BT6" s="89">
        <f t="shared" si="0"/>
        <v>0.74998914228256974</v>
      </c>
      <c r="BU6" s="89">
        <f t="shared" si="0"/>
        <v>0.7523024980532218</v>
      </c>
      <c r="BV6" s="89">
        <f t="shared" si="0"/>
        <v>0.57235350261689588</v>
      </c>
      <c r="BW6" s="89">
        <f t="shared" si="0"/>
        <v>0.6829960779334836</v>
      </c>
      <c r="BX6" s="89">
        <f t="shared" si="0"/>
        <v>0.83291873443756226</v>
      </c>
      <c r="BY6" s="89">
        <f t="shared" si="0"/>
        <v>0.79167119491810212</v>
      </c>
      <c r="BZ6" s="89">
        <f t="shared" si="0"/>
        <v>0.90424825844456158</v>
      </c>
      <c r="CA6" s="89">
        <f t="shared" si="0"/>
        <v>-2.2728538164276825E-4</v>
      </c>
      <c r="CB6" s="89" t="str">
        <f t="shared" si="0"/>
        <v>ND</v>
      </c>
      <c r="CC6" s="89">
        <f t="shared" si="0"/>
        <v>6.3256166365792718E-2</v>
      </c>
      <c r="CD6" s="89">
        <f t="shared" si="0"/>
        <v>1.0816166608828715</v>
      </c>
      <c r="CE6" s="89">
        <f t="shared" si="0"/>
        <v>0.73061785778950472</v>
      </c>
      <c r="CF6" s="89">
        <f t="shared" si="0"/>
        <v>1.092270313219629</v>
      </c>
      <c r="CG6" s="89">
        <f t="shared" si="0"/>
        <v>0.64685522402317863</v>
      </c>
      <c r="CH6" s="89">
        <f t="shared" si="0"/>
        <v>0.80533560683996552</v>
      </c>
      <c r="CI6" s="89">
        <f t="shared" si="0"/>
        <v>1.2709210527774428</v>
      </c>
      <c r="CJ6" s="89" t="str">
        <f t="shared" si="0"/>
        <v>ND</v>
      </c>
      <c r="CK6" s="89">
        <f t="shared" si="0"/>
        <v>0.55646848746988775</v>
      </c>
      <c r="CL6" s="89">
        <f t="shared" si="0"/>
        <v>0.94638690682153104</v>
      </c>
      <c r="CM6" s="89">
        <f t="shared" si="0"/>
        <v>0.93512729956328722</v>
      </c>
      <c r="CN6" s="89">
        <f t="shared" si="0"/>
        <v>0.42813746576857209</v>
      </c>
      <c r="CO6" s="89">
        <f t="shared" si="0"/>
        <v>1.4595894359823902</v>
      </c>
      <c r="CP6" s="89">
        <f t="shared" si="0"/>
        <v>0.36608506213104269</v>
      </c>
      <c r="CQ6" s="89">
        <f t="shared" si="0"/>
        <v>0.68243487990990825</v>
      </c>
      <c r="CR6" s="89">
        <f t="shared" si="0"/>
        <v>0.70197654147501076</v>
      </c>
      <c r="CS6" s="89">
        <f t="shared" si="0"/>
        <v>1.0503189250863711</v>
      </c>
      <c r="CT6" s="81"/>
      <c r="CU6" s="157" t="str">
        <f>BO6</f>
        <v>Beta de 2018-2022 (5a)</v>
      </c>
      <c r="CV6" s="156">
        <f>AVERAGEIF(BP6:CS6,"&lt;&gt;ND")</f>
        <v>0.73308272895208659</v>
      </c>
      <c r="CW6" s="156">
        <f>AVERAGEIF(BP11:CS11,"&lt;&gt;ND")</f>
        <v>0.4029825470797217</v>
      </c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</row>
    <row r="7" spans="1:117" ht="48" x14ac:dyDescent="0.35">
      <c r="A7" s="81"/>
      <c r="B7" s="86">
        <f>B6+7</f>
        <v>41285</v>
      </c>
      <c r="C7" s="87">
        <v>38.99</v>
      </c>
      <c r="D7" s="87">
        <v>35.53</v>
      </c>
      <c r="E7" s="87">
        <v>31.013300000000001</v>
      </c>
      <c r="F7" s="87">
        <v>49.1</v>
      </c>
      <c r="G7" s="87">
        <v>19.765000000000001</v>
      </c>
      <c r="H7" s="87">
        <v>10.1226</v>
      </c>
      <c r="I7" s="87">
        <v>44.36</v>
      </c>
      <c r="J7" s="87" t="s">
        <v>82</v>
      </c>
      <c r="K7" s="87">
        <v>71.83</v>
      </c>
      <c r="L7" s="87">
        <v>42.61</v>
      </c>
      <c r="M7" s="87">
        <v>22.273299999999999</v>
      </c>
      <c r="N7" s="87">
        <v>30.02</v>
      </c>
      <c r="O7" s="87" t="s">
        <v>82</v>
      </c>
      <c r="P7" s="87">
        <v>38.700000000000003</v>
      </c>
      <c r="Q7" s="87" t="s">
        <v>82</v>
      </c>
      <c r="R7" s="87" t="s">
        <v>82</v>
      </c>
      <c r="S7" s="87">
        <v>13.8995</v>
      </c>
      <c r="T7" s="87" t="s">
        <v>82</v>
      </c>
      <c r="U7" s="87">
        <v>20.239999999999998</v>
      </c>
      <c r="V7" s="87">
        <v>41.39</v>
      </c>
      <c r="W7" s="87" t="s">
        <v>82</v>
      </c>
      <c r="X7" s="87" t="s">
        <v>82</v>
      </c>
      <c r="Y7" s="87" t="s">
        <v>82</v>
      </c>
      <c r="Z7" s="87" t="s">
        <v>82</v>
      </c>
      <c r="AA7" s="87" t="s">
        <v>82</v>
      </c>
      <c r="AB7" s="87" t="s">
        <v>82</v>
      </c>
      <c r="AC7" s="87" t="s">
        <v>82</v>
      </c>
      <c r="AD7" s="87" t="s">
        <v>82</v>
      </c>
      <c r="AE7" s="87" t="s">
        <v>82</v>
      </c>
      <c r="AF7" s="87" t="s">
        <v>82</v>
      </c>
      <c r="AG7" s="87">
        <v>1472.05</v>
      </c>
      <c r="AH7" s="81"/>
      <c r="AI7" s="92">
        <f>IFERROR((C7/C6-1),"-")</f>
        <v>-1.7884130982367741E-2</v>
      </c>
      <c r="AJ7" s="92">
        <f t="shared" ref="AJ7:AY22" si="1">IFERROR((D7/D6-1),"-")</f>
        <v>-1.1407902058987118E-2</v>
      </c>
      <c r="AK7" s="92">
        <f t="shared" si="1"/>
        <v>-7.2567221510883018E-3</v>
      </c>
      <c r="AL7" s="92">
        <f t="shared" si="1"/>
        <v>-3.8574505580575624E-2</v>
      </c>
      <c r="AM7" s="92">
        <f t="shared" si="1"/>
        <v>-2.2260697501854998E-2</v>
      </c>
      <c r="AN7" s="92">
        <f t="shared" si="1"/>
        <v>1.416663327054879E-2</v>
      </c>
      <c r="AO7" s="92">
        <f t="shared" si="1"/>
        <v>-2.3982398239824065E-2</v>
      </c>
      <c r="AP7" s="92" t="str">
        <f t="shared" si="1"/>
        <v>-</v>
      </c>
      <c r="AQ7" s="92">
        <f t="shared" si="1"/>
        <v>-2.3611111111111471E-3</v>
      </c>
      <c r="AR7" s="92">
        <f t="shared" si="1"/>
        <v>-2.1808999081726399E-2</v>
      </c>
      <c r="AS7" s="92">
        <f t="shared" si="1"/>
        <v>-1.0370245304731518E-2</v>
      </c>
      <c r="AT7" s="92">
        <f t="shared" si="1"/>
        <v>-1.3797634691195881E-2</v>
      </c>
      <c r="AU7" s="92" t="str">
        <f t="shared" si="1"/>
        <v>-</v>
      </c>
      <c r="AV7" s="92">
        <f t="shared" si="1"/>
        <v>-4.3499752842313333E-2</v>
      </c>
      <c r="AW7" s="92" t="str">
        <f t="shared" si="1"/>
        <v>-</v>
      </c>
      <c r="AX7" s="92" t="str">
        <f t="shared" si="1"/>
        <v>-</v>
      </c>
      <c r="AY7" s="92">
        <f t="shared" si="1"/>
        <v>2.2262591197928838E-2</v>
      </c>
      <c r="AZ7" s="92" t="str">
        <f t="shared" ref="AZ7:BM25" si="2">IFERROR((T7/T6-1),"-")</f>
        <v>-</v>
      </c>
      <c r="BA7" s="92">
        <f t="shared" si="2"/>
        <v>4.9652432969213844E-3</v>
      </c>
      <c r="BB7" s="92">
        <f t="shared" si="2"/>
        <v>-2.3129572810951071E-2</v>
      </c>
      <c r="BC7" s="92" t="str">
        <f t="shared" si="2"/>
        <v>-</v>
      </c>
      <c r="BD7" s="92" t="str">
        <f t="shared" si="2"/>
        <v>-</v>
      </c>
      <c r="BE7" s="92" t="str">
        <f t="shared" si="2"/>
        <v>-</v>
      </c>
      <c r="BF7" s="92" t="str">
        <f t="shared" si="2"/>
        <v>-</v>
      </c>
      <c r="BG7" s="92" t="str">
        <f t="shared" si="2"/>
        <v>-</v>
      </c>
      <c r="BH7" s="92" t="str">
        <f t="shared" si="2"/>
        <v>-</v>
      </c>
      <c r="BI7" s="92" t="str">
        <f t="shared" si="2"/>
        <v>-</v>
      </c>
      <c r="BJ7" s="92" t="str">
        <f t="shared" si="2"/>
        <v>-</v>
      </c>
      <c r="BK7" s="92" t="str">
        <f t="shared" si="2"/>
        <v>-</v>
      </c>
      <c r="BL7" s="92" t="str">
        <f t="shared" si="2"/>
        <v>-</v>
      </c>
      <c r="BM7" s="92">
        <f t="shared" si="2"/>
        <v>3.8050556779203326E-3</v>
      </c>
      <c r="BN7" s="81"/>
      <c r="CT7" s="81"/>
      <c r="CX7" s="81"/>
      <c r="CY7" s="81"/>
      <c r="CZ7" s="81"/>
      <c r="DA7" s="93" t="s">
        <v>167</v>
      </c>
      <c r="DB7" s="94" t="s">
        <v>168</v>
      </c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</row>
    <row r="8" spans="1:117" x14ac:dyDescent="0.35">
      <c r="A8" s="81"/>
      <c r="B8" s="86">
        <f t="shared" ref="B8:B71" si="3">B7+7</f>
        <v>41292</v>
      </c>
      <c r="C8" s="87">
        <v>40.44</v>
      </c>
      <c r="D8" s="87">
        <v>36.979999999999997</v>
      </c>
      <c r="E8" s="87">
        <v>31.9133</v>
      </c>
      <c r="F8" s="87">
        <v>51.21</v>
      </c>
      <c r="G8" s="87">
        <v>20.545000000000002</v>
      </c>
      <c r="H8" s="87">
        <v>10.311199999999999</v>
      </c>
      <c r="I8" s="87">
        <v>43.93</v>
      </c>
      <c r="J8" s="87" t="s">
        <v>82</v>
      </c>
      <c r="K8" s="87">
        <v>73.19</v>
      </c>
      <c r="L8" s="87">
        <v>43.68</v>
      </c>
      <c r="M8" s="87">
        <v>22.646699999999999</v>
      </c>
      <c r="N8" s="87">
        <v>30.95</v>
      </c>
      <c r="O8" s="87" t="s">
        <v>82</v>
      </c>
      <c r="P8" s="87">
        <v>40.54</v>
      </c>
      <c r="Q8" s="87" t="s">
        <v>82</v>
      </c>
      <c r="R8" s="87" t="s">
        <v>82</v>
      </c>
      <c r="S8" s="87">
        <v>13.8329</v>
      </c>
      <c r="T8" s="87" t="s">
        <v>82</v>
      </c>
      <c r="U8" s="87">
        <v>20.41</v>
      </c>
      <c r="V8" s="87">
        <v>42.05</v>
      </c>
      <c r="W8" s="87" t="s">
        <v>82</v>
      </c>
      <c r="X8" s="87" t="s">
        <v>82</v>
      </c>
      <c r="Y8" s="87" t="s">
        <v>82</v>
      </c>
      <c r="Z8" s="87" t="s">
        <v>82</v>
      </c>
      <c r="AA8" s="87" t="s">
        <v>82</v>
      </c>
      <c r="AB8" s="87" t="s">
        <v>82</v>
      </c>
      <c r="AC8" s="87" t="s">
        <v>82</v>
      </c>
      <c r="AD8" s="87" t="s">
        <v>82</v>
      </c>
      <c r="AE8" s="87" t="s">
        <v>82</v>
      </c>
      <c r="AF8" s="87" t="s">
        <v>82</v>
      </c>
      <c r="AG8" s="87">
        <v>1485.98</v>
      </c>
      <c r="AH8" s="81"/>
      <c r="AI8" s="92">
        <f t="shared" ref="AI8:AX37" si="4">IFERROR((C8/C7-1),"-")</f>
        <v>3.7189022826365603E-2</v>
      </c>
      <c r="AJ8" s="92">
        <f t="shared" si="1"/>
        <v>4.0810582606248147E-2</v>
      </c>
      <c r="AK8" s="92">
        <f t="shared" si="1"/>
        <v>2.9019807630919603E-2</v>
      </c>
      <c r="AL8" s="92">
        <f t="shared" si="1"/>
        <v>4.2973523421588666E-2</v>
      </c>
      <c r="AM8" s="92">
        <f t="shared" si="1"/>
        <v>3.9463698456868368E-2</v>
      </c>
      <c r="AN8" s="92">
        <f t="shared" si="1"/>
        <v>1.8631576867603084E-2</v>
      </c>
      <c r="AO8" s="92">
        <f t="shared" si="1"/>
        <v>-9.6934174932371553E-3</v>
      </c>
      <c r="AP8" s="92" t="str">
        <f t="shared" si="1"/>
        <v>-</v>
      </c>
      <c r="AQ8" s="92">
        <f t="shared" si="1"/>
        <v>1.8933593206181154E-2</v>
      </c>
      <c r="AR8" s="92">
        <f t="shared" si="1"/>
        <v>2.511147617930054E-2</v>
      </c>
      <c r="AS8" s="92">
        <f t="shared" si="1"/>
        <v>1.6764466872892569E-2</v>
      </c>
      <c r="AT8" s="92">
        <f t="shared" si="1"/>
        <v>3.0979347101931953E-2</v>
      </c>
      <c r="AU8" s="92" t="str">
        <f t="shared" si="1"/>
        <v>-</v>
      </c>
      <c r="AV8" s="92">
        <f t="shared" si="1"/>
        <v>4.7545219638242875E-2</v>
      </c>
      <c r="AW8" s="92" t="str">
        <f t="shared" si="1"/>
        <v>-</v>
      </c>
      <c r="AX8" s="92" t="str">
        <f t="shared" si="1"/>
        <v>-</v>
      </c>
      <c r="AY8" s="92">
        <f t="shared" si="1"/>
        <v>-4.7915392640022203E-3</v>
      </c>
      <c r="AZ8" s="92" t="str">
        <f t="shared" si="2"/>
        <v>-</v>
      </c>
      <c r="BA8" s="92">
        <f t="shared" si="2"/>
        <v>8.3992094861660149E-3</v>
      </c>
      <c r="BB8" s="92">
        <f t="shared" si="2"/>
        <v>1.5945880647499244E-2</v>
      </c>
      <c r="BC8" s="92" t="str">
        <f t="shared" si="2"/>
        <v>-</v>
      </c>
      <c r="BD8" s="92" t="str">
        <f t="shared" si="2"/>
        <v>-</v>
      </c>
      <c r="BE8" s="92" t="str">
        <f t="shared" si="2"/>
        <v>-</v>
      </c>
      <c r="BF8" s="92" t="str">
        <f t="shared" si="2"/>
        <v>-</v>
      </c>
      <c r="BG8" s="92" t="str">
        <f t="shared" si="2"/>
        <v>-</v>
      </c>
      <c r="BH8" s="92" t="str">
        <f t="shared" si="2"/>
        <v>-</v>
      </c>
      <c r="BI8" s="92" t="str">
        <f t="shared" si="2"/>
        <v>-</v>
      </c>
      <c r="BJ8" s="92" t="str">
        <f t="shared" si="2"/>
        <v>-</v>
      </c>
      <c r="BK8" s="92" t="str">
        <f t="shared" si="2"/>
        <v>-</v>
      </c>
      <c r="BL8" s="92" t="str">
        <f t="shared" si="2"/>
        <v>-</v>
      </c>
      <c r="BM8" s="92">
        <f t="shared" si="2"/>
        <v>9.4629937841785861E-3</v>
      </c>
      <c r="BN8" s="81"/>
      <c r="BO8" s="81" t="s">
        <v>181</v>
      </c>
      <c r="BP8" s="79">
        <f>VLOOKUP(BP5,[2]beta!$B$4:$I$33,6,0)</f>
        <v>0.83102428737092193</v>
      </c>
      <c r="BQ8" s="79">
        <f>VLOOKUP(BQ5,[2]beta!$B$4:$I$33,6,0)</f>
        <v>0.43312021279443774</v>
      </c>
      <c r="BR8" s="79">
        <f>VLOOKUP(BR5,[2]beta!$B$4:$I$33,6,0)</f>
        <v>0.48490115731398148</v>
      </c>
      <c r="BS8" s="79">
        <f>VLOOKUP(BS5,[2]beta!$B$4:$I$33,6,0)</f>
        <v>0.52384486552428233</v>
      </c>
      <c r="BT8" s="79">
        <f>VLOOKUP(BT5,[2]beta!$B$4:$I$33,6,0)</f>
        <v>0.50645823081964103</v>
      </c>
      <c r="BU8" s="79">
        <f>VLOOKUP(BU5,[2]beta!$B$4:$I$33,6,0)</f>
        <v>0.67572416662976242</v>
      </c>
      <c r="BV8" s="79">
        <f>VLOOKUP(BV5,[2]beta!$B$4:$I$33,6,0)</f>
        <v>0.52895336486653799</v>
      </c>
      <c r="BW8" s="79">
        <f>VLOOKUP(BW5,[2]beta!$B$4:$I$33,6,0)</f>
        <v>0.44164423572179318</v>
      </c>
      <c r="BX8" s="79">
        <f>VLOOKUP(BX5,[2]beta!$B$4:$I$33,6,0)</f>
        <v>0.56181986501302517</v>
      </c>
      <c r="BY8" s="79">
        <f>VLOOKUP(BY5,[2]beta!$B$4:$I$33,6,0)</f>
        <v>0.52934682616659579</v>
      </c>
      <c r="BZ8" s="79">
        <f>VLOOKUP(BZ5,[2]beta!$B$4:$I$33,6,0)</f>
        <v>0.52820419048496647</v>
      </c>
      <c r="CA8" s="79">
        <f>VLOOKUP(CA5,[2]beta!$B$4:$I$33,6,0)</f>
        <v>0.53033651249849456</v>
      </c>
      <c r="CB8" s="79">
        <f>VLOOKUP(CB5,[2]beta!$B$4:$I$33,6,0)</f>
        <v>0.46960258555790385</v>
      </c>
      <c r="CC8" s="79">
        <f>VLOOKUP(CC5,[2]beta!$B$4:$I$33,6,0)</f>
        <v>0.59116434381147298</v>
      </c>
      <c r="CD8" s="79">
        <f>VLOOKUP(CD5,[2]beta!$B$4:$I$33,6,0)</f>
        <v>0.44092670561565567</v>
      </c>
      <c r="CE8" s="79">
        <f>VLOOKUP(CE5,[2]beta!$B$4:$I$33,6,0)</f>
        <v>0.31488726677800166</v>
      </c>
      <c r="CF8" s="79">
        <f>VLOOKUP(CF5,[2]beta!$B$4:$I$33,6,0)</f>
        <v>0.65827662146663757</v>
      </c>
      <c r="CG8" s="79">
        <f>VLOOKUP(CG5,[2]beta!$B$4:$I$33,6,0)</f>
        <v>0.10174970757797258</v>
      </c>
      <c r="CH8" s="79">
        <f>VLOOKUP(CH5,[2]beta!$B$4:$I$33,6,0)</f>
        <v>0.95334136114048473</v>
      </c>
      <c r="CI8" s="79">
        <f>VLOOKUP(CI5,[2]beta!$B$4:$I$33,6,0)</f>
        <v>0.38756690543732486</v>
      </c>
      <c r="CJ8" s="79">
        <f>VLOOKUP(CJ5,[2]beta!$B$4:$I$33,6,0)</f>
        <v>0.39731743910122908</v>
      </c>
      <c r="CK8" s="79">
        <f>VLOOKUP(CK5,[2]beta!$B$4:$I$33,6,0)</f>
        <v>0.41558632936074541</v>
      </c>
      <c r="CL8" s="79">
        <f>VLOOKUP(CL5,[2]beta!$B$4:$I$33,6,0)</f>
        <v>0.59504623699978287</v>
      </c>
      <c r="CM8" s="79">
        <f>VLOOKUP(CM5,[2]beta!$B$4:$I$33,6,0)</f>
        <v>0.51243754445168566</v>
      </c>
      <c r="CN8" s="79">
        <f>VLOOKUP(CN5,[2]beta!$B$4:$I$33,6,0)</f>
        <v>0.43833287296215051</v>
      </c>
      <c r="CO8" s="79">
        <f>VLOOKUP(CO5,[2]beta!$B$4:$I$33,6,0)</f>
        <v>0.6164843832202086</v>
      </c>
      <c r="CP8" s="79">
        <f>VLOOKUP(CP5,[2]beta!$B$4:$I$33,6,0)</f>
        <v>0.46910985009579126</v>
      </c>
      <c r="CQ8" s="79">
        <f>VLOOKUP(CQ5,[2]beta!$B$4:$I$33,6,0)</f>
        <v>0.56251778172697331</v>
      </c>
      <c r="CR8" s="79">
        <f>VLOOKUP(CR5,[2]beta!$B$4:$I$33,6,0)</f>
        <v>0.53739396435217301</v>
      </c>
      <c r="CS8" s="79">
        <f>VLOOKUP(CS5,[2]beta!$B$4:$I$33,6,0)</f>
        <v>0.56413365911575586</v>
      </c>
      <c r="CT8" s="81"/>
      <c r="CX8" s="81"/>
      <c r="CY8" s="81"/>
      <c r="CZ8" s="81"/>
      <c r="DA8" s="95" t="s">
        <v>134</v>
      </c>
      <c r="DB8" s="96" t="s">
        <v>102</v>
      </c>
      <c r="DC8" s="97">
        <f>$CW$8</f>
        <v>0</v>
      </c>
      <c r="DD8" s="81"/>
      <c r="DE8" s="81"/>
      <c r="DF8" s="81"/>
      <c r="DG8" s="81"/>
      <c r="DH8" s="81"/>
      <c r="DI8" s="81"/>
      <c r="DJ8" s="81"/>
      <c r="DK8" s="81"/>
      <c r="DL8" s="81"/>
      <c r="DM8" s="81"/>
    </row>
    <row r="9" spans="1:117" x14ac:dyDescent="0.35">
      <c r="A9" s="81"/>
      <c r="B9" s="86">
        <f t="shared" si="3"/>
        <v>41299</v>
      </c>
      <c r="C9" s="87">
        <v>41.84</v>
      </c>
      <c r="D9" s="87">
        <v>37.1</v>
      </c>
      <c r="E9" s="87">
        <v>31.56</v>
      </c>
      <c r="F9" s="87">
        <v>53.62</v>
      </c>
      <c r="G9" s="87">
        <v>20.93</v>
      </c>
      <c r="H9" s="87">
        <v>10.4763</v>
      </c>
      <c r="I9" s="87">
        <v>45.78</v>
      </c>
      <c r="J9" s="87" t="s">
        <v>82</v>
      </c>
      <c r="K9" s="87">
        <v>74.36</v>
      </c>
      <c r="L9" s="87">
        <v>44.37</v>
      </c>
      <c r="M9" s="87">
        <v>23.04</v>
      </c>
      <c r="N9" s="87">
        <v>31.05</v>
      </c>
      <c r="O9" s="87" t="s">
        <v>82</v>
      </c>
      <c r="P9" s="87">
        <v>41.62</v>
      </c>
      <c r="Q9" s="87" t="s">
        <v>82</v>
      </c>
      <c r="R9" s="87" t="s">
        <v>82</v>
      </c>
      <c r="S9" s="87">
        <v>13.947900000000001</v>
      </c>
      <c r="T9" s="87" t="s">
        <v>82</v>
      </c>
      <c r="U9" s="87">
        <v>20.93</v>
      </c>
      <c r="V9" s="87">
        <v>43.82</v>
      </c>
      <c r="W9" s="87" t="s">
        <v>82</v>
      </c>
      <c r="X9" s="87" t="s">
        <v>82</v>
      </c>
      <c r="Y9" s="87" t="s">
        <v>82</v>
      </c>
      <c r="Z9" s="87" t="s">
        <v>82</v>
      </c>
      <c r="AA9" s="87" t="s">
        <v>82</v>
      </c>
      <c r="AB9" s="87" t="s">
        <v>82</v>
      </c>
      <c r="AC9" s="87" t="s">
        <v>82</v>
      </c>
      <c r="AD9" s="87" t="s">
        <v>82</v>
      </c>
      <c r="AE9" s="87" t="s">
        <v>82</v>
      </c>
      <c r="AF9" s="87" t="s">
        <v>82</v>
      </c>
      <c r="AG9" s="87">
        <v>1502.96</v>
      </c>
      <c r="AH9" s="81"/>
      <c r="AI9" s="92">
        <f t="shared" si="4"/>
        <v>3.4619188921859667E-2</v>
      </c>
      <c r="AJ9" s="92">
        <f t="shared" si="1"/>
        <v>3.2449972958357165E-3</v>
      </c>
      <c r="AK9" s="92">
        <f t="shared" si="1"/>
        <v>-1.1070619459598419E-2</v>
      </c>
      <c r="AL9" s="92">
        <f t="shared" si="1"/>
        <v>4.7061120874829054E-2</v>
      </c>
      <c r="AM9" s="92">
        <f t="shared" si="1"/>
        <v>1.8739352640545048E-2</v>
      </c>
      <c r="AN9" s="92">
        <f t="shared" si="1"/>
        <v>1.6011715416246464E-2</v>
      </c>
      <c r="AO9" s="92">
        <f t="shared" si="1"/>
        <v>4.2112451627589476E-2</v>
      </c>
      <c r="AP9" s="92" t="str">
        <f t="shared" si="1"/>
        <v>-</v>
      </c>
      <c r="AQ9" s="92">
        <f t="shared" si="1"/>
        <v>1.598579040852588E-2</v>
      </c>
      <c r="AR9" s="92">
        <f t="shared" si="1"/>
        <v>1.5796703296703241E-2</v>
      </c>
      <c r="AS9" s="92">
        <f t="shared" si="1"/>
        <v>1.7366768668282795E-2</v>
      </c>
      <c r="AT9" s="92">
        <f t="shared" si="1"/>
        <v>3.231017770597866E-3</v>
      </c>
      <c r="AU9" s="92" t="str">
        <f t="shared" si="1"/>
        <v>-</v>
      </c>
      <c r="AV9" s="92">
        <f t="shared" si="1"/>
        <v>2.6640355204736066E-2</v>
      </c>
      <c r="AW9" s="92" t="str">
        <f t="shared" si="1"/>
        <v>-</v>
      </c>
      <c r="AX9" s="92" t="str">
        <f t="shared" si="1"/>
        <v>-</v>
      </c>
      <c r="AY9" s="92">
        <f t="shared" si="1"/>
        <v>8.3135134353606865E-3</v>
      </c>
      <c r="AZ9" s="92" t="str">
        <f t="shared" si="2"/>
        <v>-</v>
      </c>
      <c r="BA9" s="92">
        <f t="shared" si="2"/>
        <v>2.5477707006369421E-2</v>
      </c>
      <c r="BB9" s="92">
        <f t="shared" si="2"/>
        <v>4.2092746730083341E-2</v>
      </c>
      <c r="BC9" s="92" t="str">
        <f t="shared" si="2"/>
        <v>-</v>
      </c>
      <c r="BD9" s="92" t="str">
        <f t="shared" si="2"/>
        <v>-</v>
      </c>
      <c r="BE9" s="92" t="str">
        <f t="shared" si="2"/>
        <v>-</v>
      </c>
      <c r="BF9" s="92" t="str">
        <f t="shared" si="2"/>
        <v>-</v>
      </c>
      <c r="BG9" s="92" t="str">
        <f t="shared" si="2"/>
        <v>-</v>
      </c>
      <c r="BH9" s="92" t="str">
        <f t="shared" si="2"/>
        <v>-</v>
      </c>
      <c r="BI9" s="92" t="str">
        <f t="shared" si="2"/>
        <v>-</v>
      </c>
      <c r="BJ9" s="92" t="str">
        <f t="shared" si="2"/>
        <v>-</v>
      </c>
      <c r="BK9" s="92" t="str">
        <f t="shared" si="2"/>
        <v>-</v>
      </c>
      <c r="BL9" s="92" t="str">
        <f t="shared" si="2"/>
        <v>-</v>
      </c>
      <c r="BM9" s="92">
        <f t="shared" si="2"/>
        <v>1.1426802514165724E-2</v>
      </c>
      <c r="BN9" s="81"/>
      <c r="BO9" s="81" t="s">
        <v>169</v>
      </c>
      <c r="BP9" s="79">
        <f>VLOOKUP(BP5,[2]beta!$B$4:$I$33,7,0)</f>
        <v>0.02</v>
      </c>
      <c r="BQ9" s="79">
        <f>VLOOKUP(BQ5,[2]beta!$B$4:$I$33,7,0)</f>
        <v>0.27</v>
      </c>
      <c r="BR9" s="79">
        <f>VLOOKUP(BR5,[2]beta!$B$4:$I$33,7,0)</f>
        <v>0.39</v>
      </c>
      <c r="BS9" s="79">
        <f>VLOOKUP(BS5,[2]beta!$B$4:$I$33,7,0)</f>
        <v>0.27</v>
      </c>
      <c r="BT9" s="79">
        <f>VLOOKUP(BT5,[2]beta!$B$4:$I$33,7,0)</f>
        <v>0.27</v>
      </c>
      <c r="BU9" s="79">
        <f>VLOOKUP(BU5,[2]beta!$B$4:$I$33,7,0)</f>
        <v>0.35</v>
      </c>
      <c r="BV9" s="79">
        <f>VLOOKUP(BV5,[2]beta!$B$4:$I$33,7,0)</f>
        <v>0.39</v>
      </c>
      <c r="BW9" s="79">
        <f>VLOOKUP(BW5,[2]beta!$B$4:$I$33,7,0)</f>
        <v>0.36</v>
      </c>
      <c r="BX9" s="79">
        <f>VLOOKUP(BX5,[2]beta!$B$4:$I$33,7,0)</f>
        <v>0.28000000000000003</v>
      </c>
      <c r="BY9" s="79">
        <f>VLOOKUP(BY5,[2]beta!$B$4:$I$33,7,0)</f>
        <v>0.27</v>
      </c>
      <c r="BZ9" s="79">
        <f>VLOOKUP(BZ5,[2]beta!$B$4:$I$33,7,0)</f>
        <v>0.27</v>
      </c>
      <c r="CA9" s="79">
        <f>VLOOKUP(CA5,[2]beta!$B$4:$I$33,7,0)</f>
        <v>0.35</v>
      </c>
      <c r="CB9" s="79">
        <f>VLOOKUP(CB5,[2]beta!$B$4:$I$33,7,0)</f>
        <v>0.12</v>
      </c>
      <c r="CC9" s="79">
        <f>VLOOKUP(CC5,[2]beta!$B$4:$I$33,7,0)</f>
        <v>0.27</v>
      </c>
      <c r="CD9" s="79">
        <f>VLOOKUP(CD5,[2]beta!$B$4:$I$33,7,0)</f>
        <v>0.04</v>
      </c>
      <c r="CE9" s="79">
        <f>VLOOKUP(CE5,[2]beta!$B$4:$I$33,7,0)</f>
        <v>0.06</v>
      </c>
      <c r="CF9" s="79">
        <f>VLOOKUP(CF5,[2]beta!$B$4:$I$33,7,0)</f>
        <v>0.27</v>
      </c>
      <c r="CG9" s="79">
        <f>VLOOKUP(CG5,[2]beta!$B$4:$I$33,7,0)</f>
        <v>0.27</v>
      </c>
      <c r="CH9" s="79">
        <f>VLOOKUP(CH5,[2]beta!$B$4:$I$33,7,0)</f>
        <v>0</v>
      </c>
      <c r="CI9" s="79">
        <f>VLOOKUP(CI5,[2]beta!$B$4:$I$33,7,0)</f>
        <v>0.10199999999999999</v>
      </c>
      <c r="CJ9" s="79">
        <f>VLOOKUP(CJ5,[2]beta!$B$4:$I$33,7,0)</f>
        <v>0.36934140288347167</v>
      </c>
      <c r="CK9" s="79">
        <f>VLOOKUP(CK5,[2]beta!$B$4:$I$33,7,0)</f>
        <v>0.20114649681528662</v>
      </c>
      <c r="CL9" s="79">
        <f>VLOOKUP(CL5,[2]beta!$B$4:$I$33,7,0)</f>
        <v>8.2746800731261436E-2</v>
      </c>
      <c r="CM9" s="79">
        <f>VLOOKUP(CM5,[2]beta!$B$4:$I$33,7,0)</f>
        <v>0.26219861265117705</v>
      </c>
      <c r="CN9" s="79">
        <f>VLOOKUP(CN5,[2]beta!$B$4:$I$33,7,0)</f>
        <v>5.3586800573888101E-2</v>
      </c>
      <c r="CO9" s="79">
        <f>VLOOKUP(CO5,[2]beta!$B$4:$I$33,7,0)</f>
        <v>0.29500762651669576</v>
      </c>
      <c r="CP9" s="79">
        <f>VLOOKUP(CP5,[2]beta!$B$4:$I$33,7,0)</f>
        <v>0.28405015099082731</v>
      </c>
      <c r="CQ9" s="79">
        <f>VLOOKUP(CQ5,[2]beta!$B$4:$I$33,7,0)</f>
        <v>0.34348345904926375</v>
      </c>
      <c r="CR9" s="79">
        <f>VLOOKUP(CR5,[2]beta!$B$4:$I$33,7,0)</f>
        <v>0.18212436548223351</v>
      </c>
      <c r="CS9" s="79">
        <f>VLOOKUP(CS5,[2]beta!$B$4:$I$33,7,0)</f>
        <v>0.27</v>
      </c>
      <c r="CT9" s="81"/>
      <c r="CU9" s="81"/>
      <c r="CV9" s="81"/>
      <c r="CW9" s="81"/>
      <c r="CX9" s="81"/>
      <c r="CY9" s="81"/>
      <c r="CZ9" s="81"/>
      <c r="DA9" s="95" t="s">
        <v>135</v>
      </c>
      <c r="DB9" s="96" t="s">
        <v>103</v>
      </c>
      <c r="DC9" s="97">
        <f t="shared" ref="DC9:DC36" si="5">$CW$8</f>
        <v>0</v>
      </c>
      <c r="DD9" s="81"/>
      <c r="DE9" s="81"/>
      <c r="DF9" s="81"/>
      <c r="DG9" s="81"/>
      <c r="DH9" s="81"/>
      <c r="DI9" s="81"/>
      <c r="DJ9" s="81"/>
      <c r="DK9" s="81"/>
      <c r="DL9" s="81"/>
      <c r="DM9" s="81"/>
    </row>
    <row r="10" spans="1:117" x14ac:dyDescent="0.35">
      <c r="A10" s="81"/>
      <c r="B10" s="86">
        <f t="shared" si="3"/>
        <v>41306</v>
      </c>
      <c r="C10" s="87">
        <v>44.2</v>
      </c>
      <c r="D10" s="87">
        <v>37.659999999999997</v>
      </c>
      <c r="E10" s="87">
        <v>31.9467</v>
      </c>
      <c r="F10" s="87">
        <v>55.4</v>
      </c>
      <c r="G10" s="87">
        <v>21.274999999999999</v>
      </c>
      <c r="H10" s="87">
        <v>10.6846</v>
      </c>
      <c r="I10" s="87">
        <v>46.05</v>
      </c>
      <c r="J10" s="87" t="s">
        <v>82</v>
      </c>
      <c r="K10" s="87">
        <v>75.73</v>
      </c>
      <c r="L10" s="87">
        <v>45.26</v>
      </c>
      <c r="M10" s="87">
        <v>23.94</v>
      </c>
      <c r="N10" s="87">
        <v>31.89</v>
      </c>
      <c r="O10" s="87" t="s">
        <v>82</v>
      </c>
      <c r="P10" s="87">
        <v>42.28</v>
      </c>
      <c r="Q10" s="87" t="s">
        <v>82</v>
      </c>
      <c r="R10" s="87" t="s">
        <v>82</v>
      </c>
      <c r="S10" s="87">
        <v>14.4503</v>
      </c>
      <c r="T10" s="87" t="s">
        <v>82</v>
      </c>
      <c r="U10" s="87">
        <v>21.57</v>
      </c>
      <c r="V10" s="87">
        <v>44.98</v>
      </c>
      <c r="W10" s="87">
        <v>20.07</v>
      </c>
      <c r="X10" s="87">
        <v>34.659999999999997</v>
      </c>
      <c r="Y10" s="87">
        <v>12.7425</v>
      </c>
      <c r="Z10" s="87">
        <v>37.49</v>
      </c>
      <c r="AA10" s="87">
        <v>27.41</v>
      </c>
      <c r="AB10" s="87">
        <v>41.426600000000001</v>
      </c>
      <c r="AC10" s="87">
        <v>12.3467</v>
      </c>
      <c r="AD10" s="87">
        <v>27.16</v>
      </c>
      <c r="AE10" s="87">
        <v>40.130000000000003</v>
      </c>
      <c r="AF10" s="87">
        <v>35.43</v>
      </c>
      <c r="AG10" s="87">
        <v>1513.17</v>
      </c>
      <c r="AH10" s="81"/>
      <c r="AI10" s="92">
        <f t="shared" si="4"/>
        <v>5.6405353728489427E-2</v>
      </c>
      <c r="AJ10" s="92">
        <f t="shared" si="1"/>
        <v>1.5094339622641284E-2</v>
      </c>
      <c r="AK10" s="92">
        <f t="shared" si="1"/>
        <v>1.2252851711026747E-2</v>
      </c>
      <c r="AL10" s="92">
        <f t="shared" si="1"/>
        <v>3.3196568444610275E-2</v>
      </c>
      <c r="AM10" s="92">
        <f t="shared" si="1"/>
        <v>1.6483516483516425E-2</v>
      </c>
      <c r="AN10" s="92">
        <f t="shared" si="1"/>
        <v>1.9882973950726912E-2</v>
      </c>
      <c r="AO10" s="92">
        <f t="shared" si="1"/>
        <v>5.8977719528177097E-3</v>
      </c>
      <c r="AP10" s="92" t="str">
        <f t="shared" si="1"/>
        <v>-</v>
      </c>
      <c r="AQ10" s="92">
        <f t="shared" si="1"/>
        <v>1.8423883808499353E-2</v>
      </c>
      <c r="AR10" s="92">
        <f t="shared" si="1"/>
        <v>2.0058598151904361E-2</v>
      </c>
      <c r="AS10" s="92">
        <f t="shared" si="1"/>
        <v>3.90625E-2</v>
      </c>
      <c r="AT10" s="92">
        <f t="shared" si="1"/>
        <v>2.70531400966183E-2</v>
      </c>
      <c r="AU10" s="92" t="str">
        <f t="shared" si="1"/>
        <v>-</v>
      </c>
      <c r="AV10" s="92">
        <f t="shared" si="1"/>
        <v>1.5857760691975198E-2</v>
      </c>
      <c r="AW10" s="92" t="str">
        <f t="shared" si="1"/>
        <v>-</v>
      </c>
      <c r="AX10" s="92" t="str">
        <f t="shared" si="1"/>
        <v>-</v>
      </c>
      <c r="AY10" s="92">
        <f t="shared" si="1"/>
        <v>3.6019759246911809E-2</v>
      </c>
      <c r="AZ10" s="92" t="str">
        <f t="shared" si="2"/>
        <v>-</v>
      </c>
      <c r="BA10" s="92">
        <f t="shared" si="2"/>
        <v>3.0578117534639349E-2</v>
      </c>
      <c r="BB10" s="92">
        <f t="shared" si="2"/>
        <v>2.6471930625285189E-2</v>
      </c>
      <c r="BC10" s="92" t="str">
        <f t="shared" si="2"/>
        <v>-</v>
      </c>
      <c r="BD10" s="92" t="str">
        <f t="shared" si="2"/>
        <v>-</v>
      </c>
      <c r="BE10" s="92" t="str">
        <f t="shared" si="2"/>
        <v>-</v>
      </c>
      <c r="BF10" s="92" t="str">
        <f t="shared" si="2"/>
        <v>-</v>
      </c>
      <c r="BG10" s="92" t="str">
        <f t="shared" si="2"/>
        <v>-</v>
      </c>
      <c r="BH10" s="92" t="str">
        <f t="shared" si="2"/>
        <v>-</v>
      </c>
      <c r="BI10" s="92" t="str">
        <f t="shared" si="2"/>
        <v>-</v>
      </c>
      <c r="BJ10" s="92" t="str">
        <f t="shared" si="2"/>
        <v>-</v>
      </c>
      <c r="BK10" s="92" t="str">
        <f t="shared" si="2"/>
        <v>-</v>
      </c>
      <c r="BL10" s="92" t="str">
        <f t="shared" si="2"/>
        <v>-</v>
      </c>
      <c r="BM10" s="92">
        <f t="shared" si="2"/>
        <v>6.7932612977059659E-3</v>
      </c>
      <c r="BN10" s="81"/>
      <c r="BO10" s="81" t="s">
        <v>77</v>
      </c>
      <c r="BP10" s="98">
        <f t="shared" ref="BP10:CS10" si="6">BP8/(1-BP8)</f>
        <v>4.9180102539062514</v>
      </c>
      <c r="BQ10" s="98">
        <f t="shared" si="6"/>
        <v>0.76404243469238298</v>
      </c>
      <c r="BR10" s="98">
        <f t="shared" si="6"/>
        <v>0.94137496948242172</v>
      </c>
      <c r="BS10" s="98">
        <f t="shared" si="6"/>
        <v>1.1001558685302735</v>
      </c>
      <c r="BT10" s="98">
        <f t="shared" si="6"/>
        <v>1.0261709594726558</v>
      </c>
      <c r="BU10" s="98">
        <f t="shared" si="6"/>
        <v>2.0837944030761721</v>
      </c>
      <c r="BV10" s="98">
        <f t="shared" si="6"/>
        <v>1.122932052612305</v>
      </c>
      <c r="BW10" s="98">
        <f t="shared" si="6"/>
        <v>0.79097282409667946</v>
      </c>
      <c r="BX10" s="98">
        <f t="shared" si="6"/>
        <v>1.2821664428710937</v>
      </c>
      <c r="BY10" s="98">
        <f t="shared" si="6"/>
        <v>1.1247068023681641</v>
      </c>
      <c r="BZ10" s="98">
        <f t="shared" si="6"/>
        <v>1.1195610046386719</v>
      </c>
      <c r="CA10" s="98">
        <f t="shared" si="6"/>
        <v>1.1291840362548826</v>
      </c>
      <c r="CB10" s="98">
        <f t="shared" si="6"/>
        <v>0.88537872314453114</v>
      </c>
      <c r="CC10" s="98">
        <f t="shared" si="6"/>
        <v>1.4459706115722657</v>
      </c>
      <c r="CD10" s="98">
        <f t="shared" si="6"/>
        <v>0.7886742401123048</v>
      </c>
      <c r="CE10" s="98">
        <f t="shared" si="6"/>
        <v>0.45961380004882807</v>
      </c>
      <c r="CF10" s="98">
        <f t="shared" si="6"/>
        <v>1.926343536376953</v>
      </c>
      <c r="CG10" s="98">
        <f t="shared" si="6"/>
        <v>0.11327545166015623</v>
      </c>
      <c r="CH10" s="98">
        <f t="shared" si="6"/>
        <v>20.432258300781236</v>
      </c>
      <c r="CI10" s="98">
        <f t="shared" si="6"/>
        <v>0.63283142089843747</v>
      </c>
      <c r="CJ10" s="98">
        <f t="shared" si="6"/>
        <v>0.65924827575683609</v>
      </c>
      <c r="CK10" s="98">
        <f t="shared" si="6"/>
        <v>0.7111167144775391</v>
      </c>
      <c r="CL10" s="98">
        <f t="shared" si="6"/>
        <v>1.4694177246093743</v>
      </c>
      <c r="CM10" s="98">
        <f t="shared" si="6"/>
        <v>1.0510192871093749</v>
      </c>
      <c r="CN10" s="98">
        <f t="shared" si="6"/>
        <v>0.78041397094726583</v>
      </c>
      <c r="CO10" s="98">
        <f t="shared" si="6"/>
        <v>1.6074557495117185</v>
      </c>
      <c r="CP10" s="98">
        <f t="shared" si="6"/>
        <v>0.88362884521484386</v>
      </c>
      <c r="CQ10" s="98">
        <f t="shared" si="6"/>
        <v>1.2858071899414061</v>
      </c>
      <c r="CR10" s="98">
        <f t="shared" si="6"/>
        <v>1.1616665649414064</v>
      </c>
      <c r="CS10" s="98">
        <f t="shared" si="6"/>
        <v>1.2942813110351563</v>
      </c>
      <c r="CT10" s="81"/>
      <c r="CU10" s="81"/>
      <c r="CV10" s="81"/>
      <c r="CW10" s="97"/>
      <c r="CX10" s="81"/>
      <c r="CY10" s="81"/>
      <c r="CZ10" s="81"/>
      <c r="DA10" s="95" t="s">
        <v>136</v>
      </c>
      <c r="DB10" s="96" t="s">
        <v>104</v>
      </c>
      <c r="DC10" s="97">
        <f t="shared" si="5"/>
        <v>0</v>
      </c>
      <c r="DD10" s="81"/>
      <c r="DE10" s="81"/>
      <c r="DF10" s="81"/>
      <c r="DG10" s="81"/>
      <c r="DH10" s="81"/>
      <c r="DI10" s="81"/>
      <c r="DJ10" s="81"/>
      <c r="DK10" s="81"/>
      <c r="DL10" s="81"/>
      <c r="DM10" s="81"/>
    </row>
    <row r="11" spans="1:117" x14ac:dyDescent="0.35">
      <c r="A11" s="81"/>
      <c r="B11" s="86">
        <f t="shared" si="3"/>
        <v>41313</v>
      </c>
      <c r="C11" s="87">
        <v>42.06</v>
      </c>
      <c r="D11" s="87">
        <v>37.799999999999997</v>
      </c>
      <c r="E11" s="87">
        <v>31.36</v>
      </c>
      <c r="F11" s="87">
        <v>56.01</v>
      </c>
      <c r="G11" s="87">
        <v>21.125</v>
      </c>
      <c r="H11" s="87">
        <v>10.5785</v>
      </c>
      <c r="I11" s="87">
        <v>45.44</v>
      </c>
      <c r="J11" s="87" t="s">
        <v>82</v>
      </c>
      <c r="K11" s="87">
        <v>76.14</v>
      </c>
      <c r="L11" s="87">
        <v>44.91</v>
      </c>
      <c r="M11" s="87">
        <v>24.013300000000001</v>
      </c>
      <c r="N11" s="87">
        <v>32.32</v>
      </c>
      <c r="O11" s="87" t="s">
        <v>82</v>
      </c>
      <c r="P11" s="87">
        <v>42.23</v>
      </c>
      <c r="Q11" s="87" t="s">
        <v>82</v>
      </c>
      <c r="R11" s="87" t="s">
        <v>82</v>
      </c>
      <c r="S11" s="87">
        <v>14.856</v>
      </c>
      <c r="T11" s="87" t="s">
        <v>82</v>
      </c>
      <c r="U11" s="87">
        <v>22.14</v>
      </c>
      <c r="V11" s="87">
        <v>44.66</v>
      </c>
      <c r="W11" s="87">
        <v>19.7</v>
      </c>
      <c r="X11" s="87">
        <v>34.53</v>
      </c>
      <c r="Y11" s="87">
        <v>12.147500000000001</v>
      </c>
      <c r="Z11" s="87">
        <v>37.6</v>
      </c>
      <c r="AA11" s="87">
        <v>27.47</v>
      </c>
      <c r="AB11" s="87">
        <v>41.8643</v>
      </c>
      <c r="AC11" s="87" t="s">
        <v>82</v>
      </c>
      <c r="AD11" s="87">
        <v>27.26</v>
      </c>
      <c r="AE11" s="87">
        <v>40.43</v>
      </c>
      <c r="AF11" s="87">
        <v>36</v>
      </c>
      <c r="AG11" s="87">
        <v>1517.93</v>
      </c>
      <c r="AH11" s="81"/>
      <c r="AI11" s="92">
        <f t="shared" si="4"/>
        <v>-4.8416289592760231E-2</v>
      </c>
      <c r="AJ11" s="92">
        <f t="shared" si="1"/>
        <v>3.7174721189592308E-3</v>
      </c>
      <c r="AK11" s="92">
        <f t="shared" si="1"/>
        <v>-1.8364964143401385E-2</v>
      </c>
      <c r="AL11" s="92">
        <f t="shared" si="1"/>
        <v>1.1010830324909682E-2</v>
      </c>
      <c r="AM11" s="92">
        <f t="shared" si="1"/>
        <v>-7.0505287896591717E-3</v>
      </c>
      <c r="AN11" s="92">
        <f t="shared" si="1"/>
        <v>-9.9301798850681688E-3</v>
      </c>
      <c r="AO11" s="92">
        <f t="shared" si="1"/>
        <v>-1.3246471226927237E-2</v>
      </c>
      <c r="AP11" s="92" t="str">
        <f t="shared" si="1"/>
        <v>-</v>
      </c>
      <c r="AQ11" s="92">
        <f t="shared" si="1"/>
        <v>5.413970685329339E-3</v>
      </c>
      <c r="AR11" s="92">
        <f t="shared" si="1"/>
        <v>-7.7330976579761401E-3</v>
      </c>
      <c r="AS11" s="92">
        <f t="shared" si="1"/>
        <v>3.0618212197159878E-3</v>
      </c>
      <c r="AT11" s="92">
        <f t="shared" si="1"/>
        <v>1.3483850736908165E-2</v>
      </c>
      <c r="AU11" s="92" t="str">
        <f t="shared" si="1"/>
        <v>-</v>
      </c>
      <c r="AV11" s="92">
        <f t="shared" si="1"/>
        <v>-1.1825922421949686E-3</v>
      </c>
      <c r="AW11" s="92" t="str">
        <f t="shared" si="1"/>
        <v>-</v>
      </c>
      <c r="AX11" s="92" t="str">
        <f t="shared" si="1"/>
        <v>-</v>
      </c>
      <c r="AY11" s="92">
        <f t="shared" si="1"/>
        <v>2.8075541684255745E-2</v>
      </c>
      <c r="AZ11" s="92" t="str">
        <f t="shared" si="2"/>
        <v>-</v>
      </c>
      <c r="BA11" s="92">
        <f t="shared" si="2"/>
        <v>2.6425591098748313E-2</v>
      </c>
      <c r="BB11" s="92">
        <f t="shared" si="2"/>
        <v>-7.1142730102268237E-3</v>
      </c>
      <c r="BC11" s="92">
        <f t="shared" si="2"/>
        <v>-1.8435475834579051E-2</v>
      </c>
      <c r="BD11" s="92">
        <f t="shared" si="2"/>
        <v>-3.7507212925561584E-3</v>
      </c>
      <c r="BE11" s="92">
        <f t="shared" si="2"/>
        <v>-4.6694133804198512E-2</v>
      </c>
      <c r="BF11" s="92">
        <f t="shared" si="2"/>
        <v>2.9341157642037707E-3</v>
      </c>
      <c r="BG11" s="92">
        <f t="shared" si="2"/>
        <v>2.1889821233125328E-3</v>
      </c>
      <c r="BH11" s="92">
        <f t="shared" si="2"/>
        <v>1.0565675194198931E-2</v>
      </c>
      <c r="BI11" s="92" t="str">
        <f t="shared" si="2"/>
        <v>-</v>
      </c>
      <c r="BJ11" s="92">
        <f t="shared" si="2"/>
        <v>3.6818851251840812E-3</v>
      </c>
      <c r="BK11" s="92">
        <f t="shared" si="2"/>
        <v>7.4757039621229371E-3</v>
      </c>
      <c r="BL11" s="92">
        <f t="shared" si="2"/>
        <v>1.608806096528359E-2</v>
      </c>
      <c r="BM11" s="92">
        <f t="shared" si="2"/>
        <v>3.1457139647230736E-3</v>
      </c>
      <c r="BN11" s="81"/>
      <c r="BO11" s="81" t="s">
        <v>74</v>
      </c>
      <c r="BP11" s="91">
        <f t="shared" ref="BP11:CG11" si="7">IFERROR(BP6/(1+(1-BP9)*BP10),"ND")</f>
        <v>9.1447886416875526E-2</v>
      </c>
      <c r="BQ11" s="91">
        <f t="shared" si="7"/>
        <v>0.43567927343970569</v>
      </c>
      <c r="BR11" s="91">
        <f t="shared" si="7"/>
        <v>0.36932929766260963</v>
      </c>
      <c r="BS11" s="91">
        <f t="shared" si="7"/>
        <v>0.34960600443728773</v>
      </c>
      <c r="BT11" s="91">
        <f t="shared" si="7"/>
        <v>0.42878456574163398</v>
      </c>
      <c r="BU11" s="91">
        <f t="shared" si="7"/>
        <v>0.31952144664081544</v>
      </c>
      <c r="BV11" s="91">
        <f t="shared" si="7"/>
        <v>0.33967797698434088</v>
      </c>
      <c r="BW11" s="91">
        <f t="shared" si="7"/>
        <v>0.45344962595039889</v>
      </c>
      <c r="BX11" s="91">
        <f t="shared" si="7"/>
        <v>0.43309906831674605</v>
      </c>
      <c r="BY11" s="91">
        <f t="shared" si="7"/>
        <v>0.43473671570307698</v>
      </c>
      <c r="BZ11" s="91">
        <f t="shared" si="7"/>
        <v>0.49758347124486091</v>
      </c>
      <c r="CA11" s="91">
        <f t="shared" si="7"/>
        <v>-1.3107806420240893E-4</v>
      </c>
      <c r="CB11" s="91" t="str">
        <f t="shared" si="7"/>
        <v>ND</v>
      </c>
      <c r="CC11" s="91">
        <f t="shared" si="7"/>
        <v>3.0773225347975022E-2</v>
      </c>
      <c r="CD11" s="91">
        <f t="shared" si="7"/>
        <v>0.6155596575370903</v>
      </c>
      <c r="CE11" s="91">
        <f t="shared" si="7"/>
        <v>0.51019482880089195</v>
      </c>
      <c r="CF11" s="91">
        <f t="shared" si="7"/>
        <v>0.45393414529992909</v>
      </c>
      <c r="CG11" s="91">
        <f t="shared" si="7"/>
        <v>0.5974513285870019</v>
      </c>
      <c r="CH11" s="99"/>
      <c r="CI11" s="91">
        <f t="shared" ref="CI11:CS11" si="8">IFERROR(CI6/(1+(1-CI9)*CI10),"ND")</f>
        <v>0.81039032113096532</v>
      </c>
      <c r="CJ11" s="91" t="str">
        <f t="shared" si="8"/>
        <v>ND</v>
      </c>
      <c r="CK11" s="91">
        <f t="shared" si="8"/>
        <v>0.35487294611648323</v>
      </c>
      <c r="CL11" s="91">
        <f t="shared" si="8"/>
        <v>0.40309037242112628</v>
      </c>
      <c r="CM11" s="91">
        <f t="shared" si="8"/>
        <v>0.52670068396972269</v>
      </c>
      <c r="CN11" s="91">
        <f t="shared" si="8"/>
        <v>0.24625498839844248</v>
      </c>
      <c r="CO11" s="91">
        <f t="shared" si="8"/>
        <v>0.68421118531054126</v>
      </c>
      <c r="CP11" s="91">
        <f t="shared" si="8"/>
        <v>0.22422972690963777</v>
      </c>
      <c r="CQ11" s="91">
        <f t="shared" si="8"/>
        <v>0.3700531490963257</v>
      </c>
      <c r="CR11" s="91">
        <f t="shared" si="8"/>
        <v>0.35996973541573513</v>
      </c>
      <c r="CS11" s="91">
        <f t="shared" si="8"/>
        <v>0.54005822233646938</v>
      </c>
      <c r="CT11" s="81"/>
      <c r="CX11" s="81"/>
      <c r="CY11" s="81"/>
      <c r="CZ11" s="81"/>
      <c r="DA11" s="95" t="s">
        <v>137</v>
      </c>
      <c r="DB11" s="96" t="s">
        <v>105</v>
      </c>
      <c r="DC11" s="97">
        <f t="shared" si="5"/>
        <v>0</v>
      </c>
      <c r="DD11" s="81"/>
      <c r="DE11" s="81"/>
      <c r="DF11" s="81"/>
      <c r="DG11" s="81"/>
      <c r="DH11" s="81"/>
      <c r="DI11" s="81"/>
      <c r="DJ11" s="81"/>
      <c r="DK11" s="81"/>
      <c r="DL11" s="81"/>
      <c r="DM11" s="81"/>
    </row>
    <row r="12" spans="1:117" x14ac:dyDescent="0.35">
      <c r="A12" s="81"/>
      <c r="B12" s="86">
        <f t="shared" si="3"/>
        <v>41320</v>
      </c>
      <c r="C12" s="87">
        <v>42.41</v>
      </c>
      <c r="D12" s="87">
        <v>37.9</v>
      </c>
      <c r="E12" s="87">
        <v>31.533300000000001</v>
      </c>
      <c r="F12" s="87">
        <v>57.79</v>
      </c>
      <c r="G12" s="87">
        <v>21.9</v>
      </c>
      <c r="H12" s="87">
        <v>10.523400000000001</v>
      </c>
      <c r="I12" s="87">
        <v>45.47</v>
      </c>
      <c r="J12" s="87" t="s">
        <v>82</v>
      </c>
      <c r="K12" s="87">
        <v>75.62</v>
      </c>
      <c r="L12" s="87">
        <v>44.5</v>
      </c>
      <c r="M12" s="87">
        <v>23.706700000000001</v>
      </c>
      <c r="N12" s="87">
        <v>32.119999999999997</v>
      </c>
      <c r="O12" s="87" t="s">
        <v>82</v>
      </c>
      <c r="P12" s="87">
        <v>42.07</v>
      </c>
      <c r="Q12" s="87" t="s">
        <v>82</v>
      </c>
      <c r="R12" s="87" t="s">
        <v>82</v>
      </c>
      <c r="S12" s="87">
        <v>14.916499999999999</v>
      </c>
      <c r="T12" s="87" t="s">
        <v>82</v>
      </c>
      <c r="U12" s="87">
        <v>21.74</v>
      </c>
      <c r="V12" s="87">
        <v>45.98</v>
      </c>
      <c r="W12" s="87">
        <v>19</v>
      </c>
      <c r="X12" s="87">
        <v>36.19</v>
      </c>
      <c r="Y12" s="87">
        <v>12.51</v>
      </c>
      <c r="Z12" s="87">
        <v>37.520000000000003</v>
      </c>
      <c r="AA12" s="87">
        <v>26.7</v>
      </c>
      <c r="AB12" s="87">
        <v>41.802999999999997</v>
      </c>
      <c r="AC12" s="87">
        <v>12.1</v>
      </c>
      <c r="AD12" s="87">
        <v>27.254999999999999</v>
      </c>
      <c r="AE12" s="87">
        <v>40.44</v>
      </c>
      <c r="AF12" s="87">
        <v>35.11</v>
      </c>
      <c r="AG12" s="87">
        <v>1519.79</v>
      </c>
      <c r="AH12" s="81"/>
      <c r="AI12" s="92">
        <f t="shared" si="4"/>
        <v>8.321445553970408E-3</v>
      </c>
      <c r="AJ12" s="92">
        <f t="shared" si="1"/>
        <v>2.6455026455027841E-3</v>
      </c>
      <c r="AK12" s="92">
        <f t="shared" si="1"/>
        <v>5.5261479591837137E-3</v>
      </c>
      <c r="AL12" s="92">
        <f t="shared" si="1"/>
        <v>3.1780039278700212E-2</v>
      </c>
      <c r="AM12" s="92">
        <f t="shared" si="1"/>
        <v>3.66863905325443E-2</v>
      </c>
      <c r="AN12" s="92">
        <f t="shared" si="1"/>
        <v>-5.2086779789194404E-3</v>
      </c>
      <c r="AO12" s="92">
        <f t="shared" si="1"/>
        <v>6.6021126760573701E-4</v>
      </c>
      <c r="AP12" s="92" t="str">
        <f t="shared" si="1"/>
        <v>-</v>
      </c>
      <c r="AQ12" s="92">
        <f t="shared" si="1"/>
        <v>-6.8295245600209498E-3</v>
      </c>
      <c r="AR12" s="92">
        <f t="shared" si="1"/>
        <v>-9.1293698508126964E-3</v>
      </c>
      <c r="AS12" s="92">
        <f t="shared" si="1"/>
        <v>-1.2767924441871803E-2</v>
      </c>
      <c r="AT12" s="92">
        <f t="shared" si="1"/>
        <v>-6.1881188118813046E-3</v>
      </c>
      <c r="AU12" s="92" t="str">
        <f t="shared" si="1"/>
        <v>-</v>
      </c>
      <c r="AV12" s="92">
        <f t="shared" si="1"/>
        <v>-3.7887757518351162E-3</v>
      </c>
      <c r="AW12" s="92" t="str">
        <f t="shared" si="1"/>
        <v>-</v>
      </c>
      <c r="AX12" s="92" t="str">
        <f t="shared" si="1"/>
        <v>-</v>
      </c>
      <c r="AY12" s="92">
        <f t="shared" si="1"/>
        <v>4.0724286483575511E-3</v>
      </c>
      <c r="AZ12" s="92" t="str">
        <f t="shared" si="2"/>
        <v>-</v>
      </c>
      <c r="BA12" s="92">
        <f t="shared" si="2"/>
        <v>-1.8066847335140079E-2</v>
      </c>
      <c r="BB12" s="92">
        <f t="shared" si="2"/>
        <v>2.9556650246305383E-2</v>
      </c>
      <c r="BC12" s="92">
        <f t="shared" si="2"/>
        <v>-3.5532994923857864E-2</v>
      </c>
      <c r="BD12" s="92">
        <f t="shared" si="2"/>
        <v>4.8074138430350244E-2</v>
      </c>
      <c r="BE12" s="92">
        <f t="shared" si="2"/>
        <v>2.984153117925481E-2</v>
      </c>
      <c r="BF12" s="92">
        <f t="shared" si="2"/>
        <v>-2.1276595744680327E-3</v>
      </c>
      <c r="BG12" s="92">
        <f t="shared" si="2"/>
        <v>-2.8030578813250773E-2</v>
      </c>
      <c r="BH12" s="92">
        <f t="shared" si="2"/>
        <v>-1.4642547468846079E-3</v>
      </c>
      <c r="BI12" s="92" t="str">
        <f t="shared" si="2"/>
        <v>-</v>
      </c>
      <c r="BJ12" s="92">
        <f t="shared" si="2"/>
        <v>-1.8341892883355637E-4</v>
      </c>
      <c r="BK12" s="92">
        <f t="shared" si="2"/>
        <v>2.4734108335389138E-4</v>
      </c>
      <c r="BL12" s="92">
        <f t="shared" si="2"/>
        <v>-2.4722222222222201E-2</v>
      </c>
      <c r="BM12" s="92">
        <f t="shared" si="2"/>
        <v>1.2253529477643799E-3</v>
      </c>
      <c r="BN12" s="81"/>
      <c r="CT12" s="81"/>
      <c r="CX12" s="81"/>
      <c r="CY12" s="81"/>
      <c r="CZ12" s="81"/>
      <c r="DA12" s="95" t="s">
        <v>138</v>
      </c>
      <c r="DB12" s="96" t="s">
        <v>106</v>
      </c>
      <c r="DC12" s="97">
        <f t="shared" si="5"/>
        <v>0</v>
      </c>
      <c r="DD12" s="81"/>
      <c r="DE12" s="81"/>
      <c r="DF12" s="81"/>
      <c r="DG12" s="81"/>
      <c r="DH12" s="81"/>
      <c r="DI12" s="81"/>
      <c r="DJ12" s="81"/>
      <c r="DK12" s="81"/>
      <c r="DL12" s="81"/>
      <c r="DM12" s="81"/>
    </row>
    <row r="13" spans="1:117" x14ac:dyDescent="0.35">
      <c r="A13" s="81"/>
      <c r="B13" s="86">
        <f t="shared" si="3"/>
        <v>41327</v>
      </c>
      <c r="C13" s="87">
        <v>43.04</v>
      </c>
      <c r="D13" s="87">
        <v>37.979999999999997</v>
      </c>
      <c r="E13" s="87">
        <v>31.7867</v>
      </c>
      <c r="F13" s="87">
        <v>57.95</v>
      </c>
      <c r="G13" s="87">
        <v>22.035</v>
      </c>
      <c r="H13" s="87">
        <v>10.688499999999999</v>
      </c>
      <c r="I13" s="87">
        <v>45.85</v>
      </c>
      <c r="J13" s="87" t="s">
        <v>82</v>
      </c>
      <c r="K13" s="87">
        <v>76.790000000000006</v>
      </c>
      <c r="L13" s="87">
        <v>45.25</v>
      </c>
      <c r="M13" s="87">
        <v>23.7</v>
      </c>
      <c r="N13" s="87">
        <v>33.020000000000003</v>
      </c>
      <c r="O13" s="87" t="s">
        <v>82</v>
      </c>
      <c r="P13" s="87">
        <v>42.25</v>
      </c>
      <c r="Q13" s="87" t="s">
        <v>82</v>
      </c>
      <c r="R13" s="87" t="s">
        <v>82</v>
      </c>
      <c r="S13" s="87">
        <v>14.377700000000001</v>
      </c>
      <c r="T13" s="87" t="s">
        <v>82</v>
      </c>
      <c r="U13" s="87">
        <v>20.99</v>
      </c>
      <c r="V13" s="87">
        <v>44.4</v>
      </c>
      <c r="W13" s="87">
        <v>19.5</v>
      </c>
      <c r="X13" s="87">
        <v>36.39</v>
      </c>
      <c r="Y13" s="87">
        <v>12.935</v>
      </c>
      <c r="Z13" s="87">
        <v>37</v>
      </c>
      <c r="AA13" s="87">
        <v>26.16</v>
      </c>
      <c r="AB13" s="87">
        <v>41.505400000000002</v>
      </c>
      <c r="AC13" s="87">
        <v>12.093299999999999</v>
      </c>
      <c r="AD13" s="87">
        <v>27.63</v>
      </c>
      <c r="AE13" s="87">
        <v>40.840000000000003</v>
      </c>
      <c r="AF13" s="87">
        <v>34.44</v>
      </c>
      <c r="AG13" s="87">
        <v>1515.6</v>
      </c>
      <c r="AH13" s="81"/>
      <c r="AI13" s="92">
        <f t="shared" si="4"/>
        <v>1.4854987031360567E-2</v>
      </c>
      <c r="AJ13" s="92">
        <f t="shared" si="1"/>
        <v>2.1108179419524475E-3</v>
      </c>
      <c r="AK13" s="92">
        <f t="shared" si="1"/>
        <v>8.035949298043521E-3</v>
      </c>
      <c r="AL13" s="92">
        <f t="shared" si="1"/>
        <v>2.7686450943069651E-3</v>
      </c>
      <c r="AM13" s="92">
        <f t="shared" si="1"/>
        <v>6.164383561643838E-3</v>
      </c>
      <c r="AN13" s="92">
        <f t="shared" si="1"/>
        <v>1.5688845810289287E-2</v>
      </c>
      <c r="AO13" s="92">
        <f t="shared" si="1"/>
        <v>8.3571585660875414E-3</v>
      </c>
      <c r="AP13" s="92" t="str">
        <f t="shared" si="1"/>
        <v>-</v>
      </c>
      <c r="AQ13" s="92">
        <f t="shared" si="1"/>
        <v>1.547209732874899E-2</v>
      </c>
      <c r="AR13" s="92">
        <f t="shared" si="1"/>
        <v>1.6853932584269593E-2</v>
      </c>
      <c r="AS13" s="92">
        <f t="shared" si="1"/>
        <v>-2.826205249993885E-4</v>
      </c>
      <c r="AT13" s="92">
        <f t="shared" si="1"/>
        <v>2.8019925280199365E-2</v>
      </c>
      <c r="AU13" s="92" t="str">
        <f t="shared" si="1"/>
        <v>-</v>
      </c>
      <c r="AV13" s="92">
        <f t="shared" si="1"/>
        <v>4.2785833135250417E-3</v>
      </c>
      <c r="AW13" s="92" t="str">
        <f t="shared" si="1"/>
        <v>-</v>
      </c>
      <c r="AX13" s="92" t="str">
        <f t="shared" si="1"/>
        <v>-</v>
      </c>
      <c r="AY13" s="92">
        <f t="shared" si="1"/>
        <v>-3.6121073978480078E-2</v>
      </c>
      <c r="AZ13" s="92" t="str">
        <f t="shared" si="2"/>
        <v>-</v>
      </c>
      <c r="BA13" s="92">
        <f t="shared" si="2"/>
        <v>-3.4498620055197771E-2</v>
      </c>
      <c r="BB13" s="92">
        <f t="shared" si="2"/>
        <v>-3.4362766420182655E-2</v>
      </c>
      <c r="BC13" s="92">
        <f t="shared" si="2"/>
        <v>2.6315789473684292E-2</v>
      </c>
      <c r="BD13" s="92">
        <f t="shared" si="2"/>
        <v>5.526388505112001E-3</v>
      </c>
      <c r="BE13" s="92">
        <f t="shared" si="2"/>
        <v>3.3972821742606074E-2</v>
      </c>
      <c r="BF13" s="92">
        <f t="shared" si="2"/>
        <v>-1.3859275053304976E-2</v>
      </c>
      <c r="BG13" s="92">
        <f t="shared" si="2"/>
        <v>-2.0224719101123556E-2</v>
      </c>
      <c r="BH13" s="92">
        <f t="shared" si="2"/>
        <v>-7.1191062842378416E-3</v>
      </c>
      <c r="BI13" s="92">
        <f t="shared" si="2"/>
        <v>-5.5371900826450826E-4</v>
      </c>
      <c r="BJ13" s="92">
        <f t="shared" si="2"/>
        <v>1.3758943313153527E-2</v>
      </c>
      <c r="BK13" s="92">
        <f t="shared" si="2"/>
        <v>9.8911968348172064E-3</v>
      </c>
      <c r="BL13" s="92">
        <f t="shared" si="2"/>
        <v>-1.9082882369695242E-2</v>
      </c>
      <c r="BM13" s="92">
        <f t="shared" si="2"/>
        <v>-2.7569598431362863E-3</v>
      </c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95" t="s">
        <v>139</v>
      </c>
      <c r="DB13" s="96" t="s">
        <v>107</v>
      </c>
      <c r="DC13" s="97">
        <f t="shared" si="5"/>
        <v>0</v>
      </c>
      <c r="DD13" s="81"/>
      <c r="DE13" s="81"/>
      <c r="DF13" s="81"/>
      <c r="DG13" s="81"/>
      <c r="DH13" s="81"/>
      <c r="DI13" s="81"/>
      <c r="DJ13" s="81"/>
      <c r="DK13" s="81"/>
      <c r="DL13" s="81"/>
      <c r="DM13" s="81"/>
    </row>
    <row r="14" spans="1:117" x14ac:dyDescent="0.35">
      <c r="A14" s="81"/>
      <c r="B14" s="86">
        <f t="shared" si="3"/>
        <v>41334</v>
      </c>
      <c r="C14" s="87">
        <v>43.99</v>
      </c>
      <c r="D14" s="87">
        <v>38.86</v>
      </c>
      <c r="E14" s="87">
        <v>32.346699999999998</v>
      </c>
      <c r="F14" s="87">
        <v>58.36</v>
      </c>
      <c r="G14" s="87">
        <v>22.545000000000002</v>
      </c>
      <c r="H14" s="87">
        <v>10.975300000000001</v>
      </c>
      <c r="I14" s="87">
        <v>45.73</v>
      </c>
      <c r="J14" s="87" t="s">
        <v>82</v>
      </c>
      <c r="K14" s="87">
        <v>78.45</v>
      </c>
      <c r="L14" s="87">
        <v>46.5</v>
      </c>
      <c r="M14" s="87">
        <v>23.8733</v>
      </c>
      <c r="N14" s="87">
        <v>33.35</v>
      </c>
      <c r="O14" s="87" t="s">
        <v>82</v>
      </c>
      <c r="P14" s="87">
        <v>42.29</v>
      </c>
      <c r="Q14" s="87" t="s">
        <v>82</v>
      </c>
      <c r="R14" s="87" t="s">
        <v>82</v>
      </c>
      <c r="S14" s="87">
        <v>15.6006</v>
      </c>
      <c r="T14" s="87" t="s">
        <v>82</v>
      </c>
      <c r="U14" s="87">
        <v>21.16</v>
      </c>
      <c r="V14" s="87">
        <v>41.56</v>
      </c>
      <c r="W14" s="87">
        <v>19.66</v>
      </c>
      <c r="X14" s="87">
        <v>37.119999999999997</v>
      </c>
      <c r="Y14" s="87">
        <v>13.512499999999999</v>
      </c>
      <c r="Z14" s="87">
        <v>37.26</v>
      </c>
      <c r="AA14" s="87">
        <v>26.4</v>
      </c>
      <c r="AB14" s="87">
        <v>39.071599999999997</v>
      </c>
      <c r="AC14" s="87">
        <v>12.013299999999999</v>
      </c>
      <c r="AD14" s="87">
        <v>27.774999999999999</v>
      </c>
      <c r="AE14" s="87">
        <v>41.1</v>
      </c>
      <c r="AF14" s="87">
        <v>33.83</v>
      </c>
      <c r="AG14" s="87">
        <v>1518.2</v>
      </c>
      <c r="AH14" s="81"/>
      <c r="AI14" s="92">
        <f t="shared" si="4"/>
        <v>2.207249070631967E-2</v>
      </c>
      <c r="AJ14" s="92">
        <f t="shared" si="1"/>
        <v>2.3170089520800463E-2</v>
      </c>
      <c r="AK14" s="92">
        <f t="shared" si="1"/>
        <v>1.7617431189774324E-2</v>
      </c>
      <c r="AL14" s="92">
        <f t="shared" si="1"/>
        <v>7.0750647109576459E-3</v>
      </c>
      <c r="AM14" s="92">
        <f t="shared" si="1"/>
        <v>2.3144996596324185E-2</v>
      </c>
      <c r="AN14" s="92">
        <f t="shared" si="1"/>
        <v>2.683257706881248E-2</v>
      </c>
      <c r="AO14" s="92">
        <f t="shared" si="1"/>
        <v>-2.6172300981461838E-3</v>
      </c>
      <c r="AP14" s="92" t="str">
        <f t="shared" si="1"/>
        <v>-</v>
      </c>
      <c r="AQ14" s="92">
        <f t="shared" si="1"/>
        <v>2.1617398098710661E-2</v>
      </c>
      <c r="AR14" s="92">
        <f t="shared" si="1"/>
        <v>2.7624309392265234E-2</v>
      </c>
      <c r="AS14" s="92">
        <f t="shared" si="1"/>
        <v>7.3122362869197932E-3</v>
      </c>
      <c r="AT14" s="92">
        <f t="shared" si="1"/>
        <v>9.9939430648090521E-3</v>
      </c>
      <c r="AU14" s="92" t="str">
        <f t="shared" si="1"/>
        <v>-</v>
      </c>
      <c r="AV14" s="92">
        <f t="shared" si="1"/>
        <v>9.4674556213014682E-4</v>
      </c>
      <c r="AW14" s="92" t="str">
        <f t="shared" si="1"/>
        <v>-</v>
      </c>
      <c r="AX14" s="92" t="str">
        <f t="shared" si="1"/>
        <v>-</v>
      </c>
      <c r="AY14" s="92">
        <f t="shared" si="1"/>
        <v>8.5055328738254277E-2</v>
      </c>
      <c r="AZ14" s="92" t="str">
        <f t="shared" si="2"/>
        <v>-</v>
      </c>
      <c r="BA14" s="92">
        <f t="shared" si="2"/>
        <v>8.099094807050955E-3</v>
      </c>
      <c r="BB14" s="92">
        <f t="shared" si="2"/>
        <v>-6.3963963963963866E-2</v>
      </c>
      <c r="BC14" s="92">
        <f t="shared" si="2"/>
        <v>8.2051282051283092E-3</v>
      </c>
      <c r="BD14" s="92">
        <f t="shared" si="2"/>
        <v>2.0060456169277208E-2</v>
      </c>
      <c r="BE14" s="92">
        <f t="shared" si="2"/>
        <v>4.464630846540385E-2</v>
      </c>
      <c r="BF14" s="92">
        <f t="shared" si="2"/>
        <v>7.0270270270269553E-3</v>
      </c>
      <c r="BG14" s="92">
        <f t="shared" si="2"/>
        <v>9.1743119266054496E-3</v>
      </c>
      <c r="BH14" s="92">
        <f t="shared" si="2"/>
        <v>-5.8638153107788527E-2</v>
      </c>
      <c r="BI14" s="92">
        <f t="shared" si="2"/>
        <v>-6.615233228316475E-3</v>
      </c>
      <c r="BJ14" s="92">
        <f t="shared" si="2"/>
        <v>5.24791892870069E-3</v>
      </c>
      <c r="BK14" s="92">
        <f t="shared" si="2"/>
        <v>6.3663075416258152E-3</v>
      </c>
      <c r="BL14" s="92">
        <f t="shared" si="2"/>
        <v>-1.7711962833914074E-2</v>
      </c>
      <c r="BM14" s="92">
        <f t="shared" si="2"/>
        <v>1.7154922143045592E-3</v>
      </c>
      <c r="BN14" s="81"/>
      <c r="CT14" s="81"/>
      <c r="CU14" s="81"/>
      <c r="CV14" s="81"/>
      <c r="CW14" s="81"/>
      <c r="CX14" s="81"/>
      <c r="CY14" s="81"/>
      <c r="CZ14" s="81"/>
      <c r="DA14" s="95" t="s">
        <v>140</v>
      </c>
      <c r="DB14" s="96" t="s">
        <v>108</v>
      </c>
      <c r="DC14" s="97">
        <f t="shared" si="5"/>
        <v>0</v>
      </c>
      <c r="DD14" s="81"/>
      <c r="DE14" s="81"/>
      <c r="DF14" s="81"/>
      <c r="DG14" s="81"/>
      <c r="DH14" s="81"/>
      <c r="DI14" s="81"/>
      <c r="DJ14" s="81"/>
      <c r="DK14" s="81"/>
      <c r="DL14" s="81"/>
      <c r="DM14" s="81"/>
    </row>
    <row r="15" spans="1:117" x14ac:dyDescent="0.35">
      <c r="A15" s="81"/>
      <c r="B15" s="86">
        <f t="shared" si="3"/>
        <v>41341</v>
      </c>
      <c r="C15" s="87">
        <v>43.8</v>
      </c>
      <c r="D15" s="87">
        <v>40.85</v>
      </c>
      <c r="E15" s="87">
        <v>32.906700000000001</v>
      </c>
      <c r="F15" s="87">
        <v>59.15</v>
      </c>
      <c r="G15" s="87">
        <v>22.635000000000002</v>
      </c>
      <c r="H15" s="87">
        <v>11.1168</v>
      </c>
      <c r="I15" s="87">
        <v>44.13</v>
      </c>
      <c r="J15" s="87" t="s">
        <v>82</v>
      </c>
      <c r="K15" s="87">
        <v>78.650000000000006</v>
      </c>
      <c r="L15" s="87">
        <v>46.88</v>
      </c>
      <c r="M15" s="87">
        <v>24.526700000000002</v>
      </c>
      <c r="N15" s="87">
        <v>34.020000000000003</v>
      </c>
      <c r="O15" s="87" t="s">
        <v>82</v>
      </c>
      <c r="P15" s="87">
        <v>42.99</v>
      </c>
      <c r="Q15" s="87" t="s">
        <v>82</v>
      </c>
      <c r="R15" s="87" t="s">
        <v>82</v>
      </c>
      <c r="S15" s="87">
        <v>16.097000000000001</v>
      </c>
      <c r="T15" s="87" t="s">
        <v>82</v>
      </c>
      <c r="U15" s="87">
        <v>22.69</v>
      </c>
      <c r="V15" s="87">
        <v>43.6</v>
      </c>
      <c r="W15" s="87">
        <v>21.12</v>
      </c>
      <c r="X15" s="87">
        <v>39.01</v>
      </c>
      <c r="Y15" s="87">
        <v>14.4825</v>
      </c>
      <c r="Z15" s="87">
        <v>37.369999999999997</v>
      </c>
      <c r="AA15" s="87">
        <v>27.34</v>
      </c>
      <c r="AB15" s="87">
        <v>39.605600000000003</v>
      </c>
      <c r="AC15" s="87">
        <v>12.1295</v>
      </c>
      <c r="AD15" s="87">
        <v>27.64</v>
      </c>
      <c r="AE15" s="87">
        <v>41.23</v>
      </c>
      <c r="AF15" s="87">
        <v>34.71</v>
      </c>
      <c r="AG15" s="87">
        <v>1551.18</v>
      </c>
      <c r="AH15" s="81"/>
      <c r="AI15" s="92">
        <f t="shared" si="4"/>
        <v>-4.3191634462378392E-3</v>
      </c>
      <c r="AJ15" s="92">
        <f t="shared" si="1"/>
        <v>5.1209469891919657E-2</v>
      </c>
      <c r="AK15" s="92">
        <f t="shared" si="1"/>
        <v>1.7312430634346176E-2</v>
      </c>
      <c r="AL15" s="92">
        <f t="shared" si="1"/>
        <v>1.3536668951336539E-2</v>
      </c>
      <c r="AM15" s="92">
        <f t="shared" si="1"/>
        <v>3.9920159680637557E-3</v>
      </c>
      <c r="AN15" s="92">
        <f t="shared" si="1"/>
        <v>1.289258607965138E-2</v>
      </c>
      <c r="AO15" s="92">
        <f t="shared" si="1"/>
        <v>-3.4987972884320873E-2</v>
      </c>
      <c r="AP15" s="92" t="str">
        <f t="shared" si="1"/>
        <v>-</v>
      </c>
      <c r="AQ15" s="92">
        <f t="shared" si="1"/>
        <v>2.5493945188017619E-3</v>
      </c>
      <c r="AR15" s="92">
        <f t="shared" si="1"/>
        <v>8.1720430107528053E-3</v>
      </c>
      <c r="AS15" s="92">
        <f t="shared" si="1"/>
        <v>2.7369488089204363E-2</v>
      </c>
      <c r="AT15" s="92">
        <f t="shared" si="1"/>
        <v>2.0089955022488892E-2</v>
      </c>
      <c r="AU15" s="92" t="str">
        <f t="shared" si="1"/>
        <v>-</v>
      </c>
      <c r="AV15" s="92">
        <f t="shared" si="1"/>
        <v>1.6552376448333073E-2</v>
      </c>
      <c r="AW15" s="92" t="str">
        <f t="shared" si="1"/>
        <v>-</v>
      </c>
      <c r="AX15" s="92" t="str">
        <f t="shared" si="1"/>
        <v>-</v>
      </c>
      <c r="AY15" s="92">
        <f t="shared" si="1"/>
        <v>3.1819289001705053E-2</v>
      </c>
      <c r="AZ15" s="92" t="str">
        <f t="shared" si="2"/>
        <v>-</v>
      </c>
      <c r="BA15" s="92">
        <f t="shared" si="2"/>
        <v>7.2306238185255278E-2</v>
      </c>
      <c r="BB15" s="92">
        <f t="shared" si="2"/>
        <v>4.908565928777664E-2</v>
      </c>
      <c r="BC15" s="92">
        <f t="shared" si="2"/>
        <v>7.4262461851475114E-2</v>
      </c>
      <c r="BD15" s="92">
        <f t="shared" si="2"/>
        <v>5.09159482758621E-2</v>
      </c>
      <c r="BE15" s="92">
        <f t="shared" si="2"/>
        <v>7.1785383903792743E-2</v>
      </c>
      <c r="BF15" s="92">
        <f t="shared" si="2"/>
        <v>2.9522275899087624E-3</v>
      </c>
      <c r="BG15" s="92">
        <f t="shared" si="2"/>
        <v>3.5606060606060641E-2</v>
      </c>
      <c r="BH15" s="92">
        <f t="shared" si="2"/>
        <v>1.3667216085340828E-2</v>
      </c>
      <c r="BI15" s="92">
        <f t="shared" si="2"/>
        <v>9.6726128540867151E-3</v>
      </c>
      <c r="BJ15" s="92">
        <f t="shared" si="2"/>
        <v>-4.8604860486047841E-3</v>
      </c>
      <c r="BK15" s="92">
        <f t="shared" si="2"/>
        <v>3.1630170316301331E-3</v>
      </c>
      <c r="BL15" s="92">
        <f t="shared" si="2"/>
        <v>2.6012415016257728E-2</v>
      </c>
      <c r="BM15" s="92">
        <f t="shared" si="2"/>
        <v>2.1723093136609251E-2</v>
      </c>
      <c r="BN15" s="81"/>
      <c r="CT15" s="81"/>
      <c r="CU15" s="81"/>
      <c r="CV15" s="81"/>
      <c r="CW15" s="81"/>
      <c r="CX15" s="81"/>
      <c r="CY15" s="81"/>
      <c r="CZ15" s="81"/>
      <c r="DA15" s="95" t="s">
        <v>141</v>
      </c>
      <c r="DB15" s="96" t="s">
        <v>109</v>
      </c>
      <c r="DC15" s="97">
        <f t="shared" si="5"/>
        <v>0</v>
      </c>
      <c r="DD15" s="81"/>
      <c r="DE15" s="81"/>
      <c r="DF15" s="81"/>
      <c r="DG15" s="81"/>
      <c r="DH15" s="81"/>
      <c r="DI15" s="81"/>
      <c r="DJ15" s="81"/>
      <c r="DK15" s="81"/>
      <c r="DL15" s="81"/>
      <c r="DM15" s="81"/>
    </row>
    <row r="16" spans="1:117" x14ac:dyDescent="0.35">
      <c r="A16" s="81"/>
      <c r="B16" s="86">
        <f t="shared" si="3"/>
        <v>41348</v>
      </c>
      <c r="C16" s="87">
        <v>43.7</v>
      </c>
      <c r="D16" s="87">
        <v>41.27</v>
      </c>
      <c r="E16" s="87">
        <v>33.3733</v>
      </c>
      <c r="F16" s="87">
        <v>60.03</v>
      </c>
      <c r="G16" s="87">
        <v>22.32</v>
      </c>
      <c r="H16" s="87">
        <v>11.1129</v>
      </c>
      <c r="I16" s="87">
        <v>43.85</v>
      </c>
      <c r="J16" s="87" t="s">
        <v>82</v>
      </c>
      <c r="K16" s="87">
        <v>79.02</v>
      </c>
      <c r="L16" s="87">
        <v>47.76</v>
      </c>
      <c r="M16" s="87">
        <v>24.746700000000001</v>
      </c>
      <c r="N16" s="87">
        <v>34.51</v>
      </c>
      <c r="O16" s="87" t="s">
        <v>82</v>
      </c>
      <c r="P16" s="87">
        <v>43.95</v>
      </c>
      <c r="Q16" s="87" t="s">
        <v>82</v>
      </c>
      <c r="R16" s="87" t="s">
        <v>82</v>
      </c>
      <c r="S16" s="87">
        <v>16.4178</v>
      </c>
      <c r="T16" s="87" t="s">
        <v>82</v>
      </c>
      <c r="U16" s="87">
        <v>24.98</v>
      </c>
      <c r="V16" s="87">
        <v>45.15</v>
      </c>
      <c r="W16" s="87">
        <v>21.29</v>
      </c>
      <c r="X16" s="87">
        <v>39.19</v>
      </c>
      <c r="Y16" s="87">
        <v>14.225</v>
      </c>
      <c r="Z16" s="87">
        <v>36.4</v>
      </c>
      <c r="AA16" s="87">
        <v>27.75</v>
      </c>
      <c r="AB16" s="87">
        <v>39.369300000000003</v>
      </c>
      <c r="AC16" s="87">
        <v>12.0467</v>
      </c>
      <c r="AD16" s="87">
        <v>27.6</v>
      </c>
      <c r="AE16" s="87">
        <v>40.75</v>
      </c>
      <c r="AF16" s="87">
        <v>35.43</v>
      </c>
      <c r="AG16" s="87">
        <v>1560.7</v>
      </c>
      <c r="AH16" s="81"/>
      <c r="AI16" s="92">
        <f t="shared" si="4"/>
        <v>-2.2831050228309113E-3</v>
      </c>
      <c r="AJ16" s="92">
        <f t="shared" si="1"/>
        <v>1.0281517747858127E-2</v>
      </c>
      <c r="AK16" s="92">
        <f t="shared" si="1"/>
        <v>1.4179483205547738E-2</v>
      </c>
      <c r="AL16" s="92">
        <f t="shared" si="1"/>
        <v>1.4877430262045799E-2</v>
      </c>
      <c r="AM16" s="92">
        <f t="shared" si="1"/>
        <v>-1.3916500994035852E-2</v>
      </c>
      <c r="AN16" s="92">
        <f t="shared" si="1"/>
        <v>-3.5082037996547744E-4</v>
      </c>
      <c r="AO16" s="92">
        <f t="shared" si="1"/>
        <v>-6.3448900974394373E-3</v>
      </c>
      <c r="AP16" s="92" t="str">
        <f t="shared" si="1"/>
        <v>-</v>
      </c>
      <c r="AQ16" s="92">
        <f t="shared" si="1"/>
        <v>4.7043865225682158E-3</v>
      </c>
      <c r="AR16" s="92">
        <f t="shared" si="1"/>
        <v>1.8771331058020424E-2</v>
      </c>
      <c r="AS16" s="92">
        <f t="shared" si="1"/>
        <v>8.9698165672511543E-3</v>
      </c>
      <c r="AT16" s="92">
        <f t="shared" si="1"/>
        <v>1.4403292181069727E-2</v>
      </c>
      <c r="AU16" s="92" t="str">
        <f t="shared" si="1"/>
        <v>-</v>
      </c>
      <c r="AV16" s="92">
        <f t="shared" si="1"/>
        <v>2.2330774598743997E-2</v>
      </c>
      <c r="AW16" s="92" t="str">
        <f t="shared" si="1"/>
        <v>-</v>
      </c>
      <c r="AX16" s="92" t="str">
        <f t="shared" si="1"/>
        <v>-</v>
      </c>
      <c r="AY16" s="92">
        <f t="shared" si="1"/>
        <v>1.9929179350189452E-2</v>
      </c>
      <c r="AZ16" s="92" t="str">
        <f t="shared" si="2"/>
        <v>-</v>
      </c>
      <c r="BA16" s="92">
        <f t="shared" si="2"/>
        <v>0.10092551784927273</v>
      </c>
      <c r="BB16" s="92">
        <f t="shared" si="2"/>
        <v>3.5550458715596367E-2</v>
      </c>
      <c r="BC16" s="92">
        <f t="shared" si="2"/>
        <v>8.049242424242431E-3</v>
      </c>
      <c r="BD16" s="92">
        <f t="shared" si="2"/>
        <v>4.6142014867982528E-3</v>
      </c>
      <c r="BE16" s="92">
        <f t="shared" si="2"/>
        <v>-1.7780079406179872E-2</v>
      </c>
      <c r="BF16" s="92">
        <f t="shared" si="2"/>
        <v>-2.5956649719025893E-2</v>
      </c>
      <c r="BG16" s="92">
        <f t="shared" si="2"/>
        <v>1.4996342355523051E-2</v>
      </c>
      <c r="BH16" s="92">
        <f t="shared" si="2"/>
        <v>-5.9663279940210812E-3</v>
      </c>
      <c r="BI16" s="92">
        <f t="shared" si="2"/>
        <v>-6.8263324951565174E-3</v>
      </c>
      <c r="BJ16" s="92">
        <f t="shared" si="2"/>
        <v>-1.4471780028942893E-3</v>
      </c>
      <c r="BK16" s="92">
        <f t="shared" si="2"/>
        <v>-1.1642008246422475E-2</v>
      </c>
      <c r="BL16" s="92">
        <f t="shared" si="2"/>
        <v>2.074330164217808E-2</v>
      </c>
      <c r="BM16" s="92">
        <f t="shared" si="2"/>
        <v>6.1372632447556086E-3</v>
      </c>
      <c r="BN16" s="81"/>
      <c r="CT16" s="81"/>
      <c r="CU16" s="81"/>
      <c r="CV16" s="81"/>
      <c r="CW16" s="81"/>
      <c r="CX16" s="81"/>
      <c r="CY16" s="81"/>
      <c r="CZ16" s="81"/>
      <c r="DA16" s="95" t="s">
        <v>142</v>
      </c>
      <c r="DB16" s="96" t="s">
        <v>110</v>
      </c>
      <c r="DC16" s="97">
        <f t="shared" si="5"/>
        <v>0</v>
      </c>
      <c r="DD16" s="81"/>
      <c r="DE16" s="81"/>
      <c r="DF16" s="81"/>
      <c r="DG16" s="81"/>
      <c r="DH16" s="81"/>
      <c r="DI16" s="81"/>
      <c r="DJ16" s="81"/>
      <c r="DK16" s="81"/>
      <c r="DL16" s="81"/>
      <c r="DM16" s="81"/>
    </row>
    <row r="17" spans="1:117" x14ac:dyDescent="0.35">
      <c r="A17" s="81"/>
      <c r="B17" s="86">
        <f t="shared" si="3"/>
        <v>41355</v>
      </c>
      <c r="C17" s="87">
        <v>44.13</v>
      </c>
      <c r="D17" s="87">
        <v>41.74</v>
      </c>
      <c r="E17" s="87">
        <v>32.826700000000002</v>
      </c>
      <c r="F17" s="87">
        <v>60.33</v>
      </c>
      <c r="G17" s="87">
        <v>22.395</v>
      </c>
      <c r="H17" s="87">
        <v>11.1561</v>
      </c>
      <c r="I17" s="87">
        <v>44.06</v>
      </c>
      <c r="J17" s="87" t="s">
        <v>82</v>
      </c>
      <c r="K17" s="87">
        <v>79.849999999999994</v>
      </c>
      <c r="L17" s="87">
        <v>47.78</v>
      </c>
      <c r="M17" s="87">
        <v>25.066700000000001</v>
      </c>
      <c r="N17" s="87">
        <v>35.11</v>
      </c>
      <c r="O17" s="87" t="s">
        <v>82</v>
      </c>
      <c r="P17" s="87">
        <v>43.79</v>
      </c>
      <c r="Q17" s="87" t="s">
        <v>82</v>
      </c>
      <c r="R17" s="87" t="s">
        <v>82</v>
      </c>
      <c r="S17" s="87">
        <v>16.2423</v>
      </c>
      <c r="T17" s="87" t="s">
        <v>82</v>
      </c>
      <c r="U17" s="87">
        <v>25.79</v>
      </c>
      <c r="V17" s="87">
        <v>45.8</v>
      </c>
      <c r="W17" s="87">
        <v>21.66</v>
      </c>
      <c r="X17" s="87">
        <v>38.56</v>
      </c>
      <c r="Y17" s="87">
        <v>14.535</v>
      </c>
      <c r="Z17" s="87">
        <v>37.619999999999997</v>
      </c>
      <c r="AA17" s="87">
        <v>28.59</v>
      </c>
      <c r="AB17" s="87">
        <v>40.4636</v>
      </c>
      <c r="AC17" s="87">
        <v>12.3</v>
      </c>
      <c r="AD17" s="87">
        <v>27.524999999999999</v>
      </c>
      <c r="AE17" s="87">
        <v>41.86</v>
      </c>
      <c r="AF17" s="87">
        <v>36.869999999999997</v>
      </c>
      <c r="AG17" s="87">
        <v>1556.89</v>
      </c>
      <c r="AH17" s="81"/>
      <c r="AI17" s="92">
        <f t="shared" si="4"/>
        <v>9.8398169336384456E-3</v>
      </c>
      <c r="AJ17" s="92">
        <f t="shared" si="1"/>
        <v>1.1388417736854839E-2</v>
      </c>
      <c r="AK17" s="92">
        <f t="shared" si="1"/>
        <v>-1.6378362343550057E-2</v>
      </c>
      <c r="AL17" s="92">
        <f t="shared" si="1"/>
        <v>4.997501249375258E-3</v>
      </c>
      <c r="AM17" s="92">
        <f t="shared" si="1"/>
        <v>3.3602150537634934E-3</v>
      </c>
      <c r="AN17" s="92">
        <f t="shared" si="1"/>
        <v>3.8873741327647426E-3</v>
      </c>
      <c r="AO17" s="92">
        <f t="shared" si="1"/>
        <v>4.789053591790271E-3</v>
      </c>
      <c r="AP17" s="92" t="str">
        <f t="shared" si="1"/>
        <v>-</v>
      </c>
      <c r="AQ17" s="92">
        <f t="shared" si="1"/>
        <v>1.0503669956972939E-2</v>
      </c>
      <c r="AR17" s="92">
        <f t="shared" si="1"/>
        <v>4.1876046901179187E-4</v>
      </c>
      <c r="AS17" s="92">
        <f t="shared" si="1"/>
        <v>1.2931017064901518E-2</v>
      </c>
      <c r="AT17" s="92">
        <f t="shared" si="1"/>
        <v>1.7386264850767885E-2</v>
      </c>
      <c r="AU17" s="92" t="str">
        <f t="shared" si="1"/>
        <v>-</v>
      </c>
      <c r="AV17" s="92">
        <f t="shared" si="1"/>
        <v>-3.6405005688282532E-3</v>
      </c>
      <c r="AW17" s="92" t="str">
        <f t="shared" si="1"/>
        <v>-</v>
      </c>
      <c r="AX17" s="92" t="str">
        <f t="shared" si="1"/>
        <v>-</v>
      </c>
      <c r="AY17" s="92">
        <f t="shared" si="1"/>
        <v>-1.0689617366516857E-2</v>
      </c>
      <c r="AZ17" s="92" t="str">
        <f t="shared" si="2"/>
        <v>-</v>
      </c>
      <c r="BA17" s="92">
        <f t="shared" si="2"/>
        <v>3.2425940752601967E-2</v>
      </c>
      <c r="BB17" s="92">
        <f t="shared" si="2"/>
        <v>1.439645625692143E-2</v>
      </c>
      <c r="BC17" s="92">
        <f t="shared" si="2"/>
        <v>1.737905119774541E-2</v>
      </c>
      <c r="BD17" s="92">
        <f t="shared" si="2"/>
        <v>-1.6075529471803907E-2</v>
      </c>
      <c r="BE17" s="92">
        <f t="shared" si="2"/>
        <v>2.1792618629173921E-2</v>
      </c>
      <c r="BF17" s="92">
        <f t="shared" si="2"/>
        <v>3.3516483516483397E-2</v>
      </c>
      <c r="BG17" s="92">
        <f t="shared" si="2"/>
        <v>3.0270270270270183E-2</v>
      </c>
      <c r="BH17" s="92">
        <f t="shared" si="2"/>
        <v>2.7795769800326608E-2</v>
      </c>
      <c r="BI17" s="92">
        <f t="shared" si="2"/>
        <v>2.1026505183992406E-2</v>
      </c>
      <c r="BJ17" s="92">
        <f t="shared" si="2"/>
        <v>-2.7173913043478937E-3</v>
      </c>
      <c r="BK17" s="92">
        <f t="shared" si="2"/>
        <v>2.7239263803680913E-2</v>
      </c>
      <c r="BL17" s="92">
        <f t="shared" si="2"/>
        <v>4.0643522438611246E-2</v>
      </c>
      <c r="BM17" s="92">
        <f t="shared" si="2"/>
        <v>-2.4412122765425925E-3</v>
      </c>
      <c r="BN17" s="81"/>
      <c r="CT17" s="81"/>
      <c r="CU17" s="81"/>
      <c r="CV17" s="81"/>
      <c r="CW17" s="81"/>
      <c r="CX17" s="81"/>
      <c r="CY17" s="81"/>
      <c r="CZ17" s="81"/>
      <c r="DA17" s="95" t="s">
        <v>143</v>
      </c>
      <c r="DB17" s="96" t="s">
        <v>111</v>
      </c>
      <c r="DC17" s="97">
        <f t="shared" si="5"/>
        <v>0</v>
      </c>
      <c r="DD17" s="81"/>
      <c r="DE17" s="81"/>
      <c r="DF17" s="81"/>
      <c r="DG17" s="81"/>
      <c r="DH17" s="81"/>
      <c r="DI17" s="81"/>
      <c r="DJ17" s="81"/>
      <c r="DK17" s="81"/>
      <c r="DL17" s="81"/>
      <c r="DM17" s="81"/>
    </row>
    <row r="18" spans="1:117" x14ac:dyDescent="0.35">
      <c r="A18" s="81"/>
      <c r="B18" s="86">
        <f t="shared" si="3"/>
        <v>41362</v>
      </c>
      <c r="C18" s="87">
        <v>44.93</v>
      </c>
      <c r="D18" s="87">
        <v>42.69</v>
      </c>
      <c r="E18" s="87">
        <v>32.700000000000003</v>
      </c>
      <c r="F18" s="87">
        <v>61.35</v>
      </c>
      <c r="G18" s="87">
        <v>22.425000000000001</v>
      </c>
      <c r="H18" s="87">
        <v>11.529400000000001</v>
      </c>
      <c r="I18" s="87">
        <v>43.82</v>
      </c>
      <c r="J18" s="87" t="s">
        <v>82</v>
      </c>
      <c r="K18" s="87">
        <v>79.94</v>
      </c>
      <c r="L18" s="87">
        <v>47.46</v>
      </c>
      <c r="M18" s="87">
        <v>25.593299999999999</v>
      </c>
      <c r="N18" s="87">
        <v>35.42</v>
      </c>
      <c r="O18" s="87" t="s">
        <v>82</v>
      </c>
      <c r="P18" s="87">
        <v>44.1</v>
      </c>
      <c r="Q18" s="87" t="s">
        <v>82</v>
      </c>
      <c r="R18" s="87" t="s">
        <v>82</v>
      </c>
      <c r="S18" s="87">
        <v>16.345199999999998</v>
      </c>
      <c r="T18" s="87" t="s">
        <v>82</v>
      </c>
      <c r="U18" s="87">
        <v>28</v>
      </c>
      <c r="V18" s="87">
        <v>46.61</v>
      </c>
      <c r="W18" s="87">
        <v>21.86</v>
      </c>
      <c r="X18" s="87">
        <v>39.35</v>
      </c>
      <c r="Y18" s="87">
        <v>14.62</v>
      </c>
      <c r="Z18" s="87">
        <v>38.68</v>
      </c>
      <c r="AA18" s="87">
        <v>29.31</v>
      </c>
      <c r="AB18" s="87">
        <v>41.732999999999997</v>
      </c>
      <c r="AC18" s="87">
        <v>12.6533</v>
      </c>
      <c r="AD18" s="87">
        <v>27.795000000000002</v>
      </c>
      <c r="AE18" s="87">
        <v>42.7</v>
      </c>
      <c r="AF18" s="87">
        <v>37.46</v>
      </c>
      <c r="AG18" s="87">
        <v>1569.19</v>
      </c>
      <c r="AH18" s="81"/>
      <c r="AI18" s="92">
        <f t="shared" si="4"/>
        <v>1.8128257421255345E-2</v>
      </c>
      <c r="AJ18" s="92">
        <f t="shared" si="1"/>
        <v>2.2759942501197727E-2</v>
      </c>
      <c r="AK18" s="92">
        <f t="shared" si="1"/>
        <v>-3.8596630182138325E-3</v>
      </c>
      <c r="AL18" s="92">
        <f t="shared" si="1"/>
        <v>1.6907011437095942E-2</v>
      </c>
      <c r="AM18" s="92">
        <f t="shared" si="1"/>
        <v>1.3395847287340779E-3</v>
      </c>
      <c r="AN18" s="92">
        <f t="shared" si="1"/>
        <v>3.3461514328483988E-2</v>
      </c>
      <c r="AO18" s="92">
        <f t="shared" si="1"/>
        <v>-5.4471175669541516E-3</v>
      </c>
      <c r="AP18" s="92" t="str">
        <f t="shared" si="1"/>
        <v>-</v>
      </c>
      <c r="AQ18" s="92">
        <f t="shared" si="1"/>
        <v>1.1271133375079234E-3</v>
      </c>
      <c r="AR18" s="92">
        <f t="shared" si="1"/>
        <v>-6.6973629133528778E-3</v>
      </c>
      <c r="AS18" s="92">
        <f t="shared" si="1"/>
        <v>2.1007950787299334E-2</v>
      </c>
      <c r="AT18" s="92">
        <f t="shared" si="1"/>
        <v>8.8293933352321385E-3</v>
      </c>
      <c r="AU18" s="92" t="str">
        <f t="shared" si="1"/>
        <v>-</v>
      </c>
      <c r="AV18" s="92">
        <f t="shared" si="1"/>
        <v>7.079241836035699E-3</v>
      </c>
      <c r="AW18" s="92" t="str">
        <f t="shared" si="1"/>
        <v>-</v>
      </c>
      <c r="AX18" s="92" t="str">
        <f t="shared" si="1"/>
        <v>-</v>
      </c>
      <c r="AY18" s="92">
        <f t="shared" si="1"/>
        <v>6.335309654420751E-3</v>
      </c>
      <c r="AZ18" s="92" t="str">
        <f t="shared" si="2"/>
        <v>-</v>
      </c>
      <c r="BA18" s="92">
        <f t="shared" si="2"/>
        <v>8.5692128732066664E-2</v>
      </c>
      <c r="BB18" s="92">
        <f t="shared" si="2"/>
        <v>1.7685589519650602E-2</v>
      </c>
      <c r="BC18" s="92">
        <f t="shared" si="2"/>
        <v>9.2336103416434945E-3</v>
      </c>
      <c r="BD18" s="92">
        <f t="shared" si="2"/>
        <v>2.0487551867219844E-2</v>
      </c>
      <c r="BE18" s="92">
        <f t="shared" si="2"/>
        <v>5.8479532163742132E-3</v>
      </c>
      <c r="BF18" s="92">
        <f t="shared" si="2"/>
        <v>2.8176501860712522E-2</v>
      </c>
      <c r="BG18" s="92">
        <f t="shared" si="2"/>
        <v>2.5183630640083887E-2</v>
      </c>
      <c r="BH18" s="92">
        <f t="shared" si="2"/>
        <v>3.1371405411283249E-2</v>
      </c>
      <c r="BI18" s="92">
        <f t="shared" si="2"/>
        <v>2.8723577235772346E-2</v>
      </c>
      <c r="BJ18" s="92">
        <f t="shared" si="2"/>
        <v>9.8092643051772566E-3</v>
      </c>
      <c r="BK18" s="92">
        <f t="shared" si="2"/>
        <v>2.006688963210701E-2</v>
      </c>
      <c r="BL18" s="92">
        <f t="shared" si="2"/>
        <v>1.6002169785733766E-2</v>
      </c>
      <c r="BM18" s="92">
        <f t="shared" si="2"/>
        <v>7.9003654721914174E-3</v>
      </c>
      <c r="BN18" s="81"/>
      <c r="CT18" s="81"/>
      <c r="CU18" s="81"/>
      <c r="CV18" s="81"/>
      <c r="CW18" s="81"/>
      <c r="CX18" s="81"/>
      <c r="CY18" s="81"/>
      <c r="CZ18" s="81"/>
      <c r="DA18" s="95" t="s">
        <v>144</v>
      </c>
      <c r="DB18" s="96" t="s">
        <v>112</v>
      </c>
      <c r="DC18" s="97">
        <f t="shared" si="5"/>
        <v>0</v>
      </c>
      <c r="DD18" s="81"/>
      <c r="DE18" s="81"/>
      <c r="DF18" s="81"/>
      <c r="DG18" s="81"/>
      <c r="DH18" s="81"/>
      <c r="DI18" s="81"/>
      <c r="DJ18" s="81"/>
      <c r="DK18" s="81"/>
      <c r="DL18" s="81"/>
      <c r="DM18" s="81"/>
    </row>
    <row r="19" spans="1:117" x14ac:dyDescent="0.35">
      <c r="A19" s="81"/>
      <c r="B19" s="86">
        <f t="shared" si="3"/>
        <v>41369</v>
      </c>
      <c r="C19" s="87">
        <v>44.15</v>
      </c>
      <c r="D19" s="87">
        <v>42.12</v>
      </c>
      <c r="E19" s="87">
        <v>33.32</v>
      </c>
      <c r="F19" s="87">
        <v>58.68</v>
      </c>
      <c r="G19" s="87">
        <v>22.574999999999999</v>
      </c>
      <c r="H19" s="87">
        <v>11.7377</v>
      </c>
      <c r="I19" s="87">
        <v>44.24</v>
      </c>
      <c r="J19" s="87" t="s">
        <v>82</v>
      </c>
      <c r="K19" s="87">
        <v>81.56</v>
      </c>
      <c r="L19" s="87">
        <v>47.97</v>
      </c>
      <c r="M19" s="87">
        <v>25.6</v>
      </c>
      <c r="N19" s="87">
        <v>35.93</v>
      </c>
      <c r="O19" s="87" t="s">
        <v>82</v>
      </c>
      <c r="P19" s="87">
        <v>43.85</v>
      </c>
      <c r="Q19" s="87" t="s">
        <v>82</v>
      </c>
      <c r="R19" s="87" t="s">
        <v>82</v>
      </c>
      <c r="S19" s="87">
        <v>15.110200000000001</v>
      </c>
      <c r="T19" s="87" t="s">
        <v>82</v>
      </c>
      <c r="U19" s="87">
        <v>26.38</v>
      </c>
      <c r="V19" s="87">
        <v>46.04</v>
      </c>
      <c r="W19" s="87">
        <v>20.87</v>
      </c>
      <c r="X19" s="87">
        <v>37.15</v>
      </c>
      <c r="Y19" s="87">
        <v>14.21</v>
      </c>
      <c r="Z19" s="87">
        <v>37.520000000000003</v>
      </c>
      <c r="AA19" s="87">
        <v>29.13</v>
      </c>
      <c r="AB19" s="87">
        <v>41.785499999999999</v>
      </c>
      <c r="AC19" s="87">
        <v>13.466699999999999</v>
      </c>
      <c r="AD19" s="87">
        <v>27.6</v>
      </c>
      <c r="AE19" s="87">
        <v>43.14</v>
      </c>
      <c r="AF19" s="87">
        <v>36.909999999999997</v>
      </c>
      <c r="AG19" s="87">
        <v>1553.28</v>
      </c>
      <c r="AH19" s="81"/>
      <c r="AI19" s="92">
        <f t="shared" si="4"/>
        <v>-1.73603383040285E-2</v>
      </c>
      <c r="AJ19" s="92">
        <f t="shared" si="1"/>
        <v>-1.3352073085031613E-2</v>
      </c>
      <c r="AK19" s="92">
        <f t="shared" si="1"/>
        <v>1.8960244648317914E-2</v>
      </c>
      <c r="AL19" s="92">
        <f t="shared" si="1"/>
        <v>-4.3520782396088031E-2</v>
      </c>
      <c r="AM19" s="92">
        <f t="shared" si="1"/>
        <v>6.6889632107023367E-3</v>
      </c>
      <c r="AN19" s="92">
        <f t="shared" si="1"/>
        <v>1.8066855170260299E-2</v>
      </c>
      <c r="AO19" s="92">
        <f t="shared" si="1"/>
        <v>9.5846645367412275E-3</v>
      </c>
      <c r="AP19" s="92" t="str">
        <f t="shared" si="1"/>
        <v>-</v>
      </c>
      <c r="AQ19" s="92">
        <f t="shared" si="1"/>
        <v>2.0265198899174441E-2</v>
      </c>
      <c r="AR19" s="92">
        <f t="shared" si="1"/>
        <v>1.0745891276864761E-2</v>
      </c>
      <c r="AS19" s="92">
        <f t="shared" si="1"/>
        <v>2.6178726463577107E-4</v>
      </c>
      <c r="AT19" s="92">
        <f t="shared" si="1"/>
        <v>1.4398644833427454E-2</v>
      </c>
      <c r="AU19" s="92" t="str">
        <f t="shared" si="1"/>
        <v>-</v>
      </c>
      <c r="AV19" s="92">
        <f t="shared" si="1"/>
        <v>-5.6689342403628551E-3</v>
      </c>
      <c r="AW19" s="92" t="str">
        <f t="shared" si="1"/>
        <v>-</v>
      </c>
      <c r="AX19" s="92" t="str">
        <f t="shared" si="1"/>
        <v>-</v>
      </c>
      <c r="AY19" s="92">
        <f t="shared" si="1"/>
        <v>-7.5557350170080362E-2</v>
      </c>
      <c r="AZ19" s="92" t="str">
        <f t="shared" si="2"/>
        <v>-</v>
      </c>
      <c r="BA19" s="92">
        <f t="shared" si="2"/>
        <v>-5.785714285714294E-2</v>
      </c>
      <c r="BB19" s="92">
        <f t="shared" si="2"/>
        <v>-1.2229135378674094E-2</v>
      </c>
      <c r="BC19" s="92">
        <f t="shared" si="2"/>
        <v>-4.5288197621225934E-2</v>
      </c>
      <c r="BD19" s="92">
        <f t="shared" si="2"/>
        <v>-5.5908513341804356E-2</v>
      </c>
      <c r="BE19" s="92">
        <f t="shared" si="2"/>
        <v>-2.8043775649794656E-2</v>
      </c>
      <c r="BF19" s="92">
        <f t="shared" si="2"/>
        <v>-2.998965873836601E-2</v>
      </c>
      <c r="BG19" s="92">
        <f t="shared" si="2"/>
        <v>-6.1412487205732003E-3</v>
      </c>
      <c r="BH19" s="92">
        <f t="shared" si="2"/>
        <v>1.2579972683488538E-3</v>
      </c>
      <c r="BI19" s="92">
        <f t="shared" si="2"/>
        <v>6.4283625615451978E-2</v>
      </c>
      <c r="BJ19" s="92">
        <f t="shared" si="2"/>
        <v>-7.0156502968159451E-3</v>
      </c>
      <c r="BK19" s="92">
        <f t="shared" si="2"/>
        <v>1.0304449648711911E-2</v>
      </c>
      <c r="BL19" s="92">
        <f t="shared" si="2"/>
        <v>-1.4682327816337493E-2</v>
      </c>
      <c r="BM19" s="92">
        <f t="shared" si="2"/>
        <v>-1.0138988905104007E-2</v>
      </c>
      <c r="BN19" s="81"/>
      <c r="BO19" s="81"/>
      <c r="BP19" s="81"/>
      <c r="BQ19" s="81">
        <f>COUNTIF(BP20:CS20,0)</f>
        <v>0</v>
      </c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95" t="s">
        <v>145</v>
      </c>
      <c r="DB19" s="96" t="s">
        <v>113</v>
      </c>
      <c r="DC19" s="97">
        <f t="shared" si="5"/>
        <v>0</v>
      </c>
      <c r="DD19" s="81"/>
      <c r="DE19" s="81"/>
      <c r="DF19" s="81"/>
      <c r="DG19" s="81"/>
      <c r="DH19" s="81"/>
      <c r="DI19" s="81"/>
      <c r="DJ19" s="81"/>
      <c r="DK19" s="81"/>
      <c r="DL19" s="81"/>
      <c r="DM19" s="81"/>
    </row>
    <row r="20" spans="1:117" x14ac:dyDescent="0.35">
      <c r="A20" s="81"/>
      <c r="B20" s="86">
        <f t="shared" si="3"/>
        <v>41376</v>
      </c>
      <c r="C20" s="87">
        <v>43.7</v>
      </c>
      <c r="D20" s="87">
        <v>43.28</v>
      </c>
      <c r="E20" s="87">
        <v>33.813299999999998</v>
      </c>
      <c r="F20" s="87">
        <v>60.26</v>
      </c>
      <c r="G20" s="87">
        <v>23.09</v>
      </c>
      <c r="H20" s="87">
        <v>12.036300000000001</v>
      </c>
      <c r="I20" s="87">
        <v>45</v>
      </c>
      <c r="J20" s="87" t="s">
        <v>82</v>
      </c>
      <c r="K20" s="87">
        <v>82.43</v>
      </c>
      <c r="L20" s="87">
        <v>49.26</v>
      </c>
      <c r="M20" s="87">
        <v>26.7333</v>
      </c>
      <c r="N20" s="87">
        <v>36.79</v>
      </c>
      <c r="O20" s="87" t="s">
        <v>82</v>
      </c>
      <c r="P20" s="87">
        <v>44.54</v>
      </c>
      <c r="Q20" s="87" t="s">
        <v>82</v>
      </c>
      <c r="R20" s="87" t="s">
        <v>82</v>
      </c>
      <c r="S20" s="87">
        <v>15.630800000000001</v>
      </c>
      <c r="T20" s="87" t="s">
        <v>82</v>
      </c>
      <c r="U20" s="87">
        <v>26.75</v>
      </c>
      <c r="V20" s="87">
        <v>47.1</v>
      </c>
      <c r="W20" s="87">
        <v>21.09</v>
      </c>
      <c r="X20" s="87">
        <v>37.43</v>
      </c>
      <c r="Y20" s="87">
        <v>14.83</v>
      </c>
      <c r="Z20" s="87">
        <v>38.78</v>
      </c>
      <c r="AA20" s="87">
        <v>30.13</v>
      </c>
      <c r="AB20" s="87">
        <v>43.247500000000002</v>
      </c>
      <c r="AC20" s="87">
        <v>12.9467</v>
      </c>
      <c r="AD20" s="87">
        <v>29.164999999999999</v>
      </c>
      <c r="AE20" s="87">
        <v>44.53</v>
      </c>
      <c r="AF20" s="87">
        <v>37.729999999999997</v>
      </c>
      <c r="AG20" s="87">
        <v>1588.85</v>
      </c>
      <c r="AH20" s="81"/>
      <c r="AI20" s="92">
        <f t="shared" si="4"/>
        <v>-1.0192525481313552E-2</v>
      </c>
      <c r="AJ20" s="92">
        <f t="shared" si="1"/>
        <v>2.7540360873694381E-2</v>
      </c>
      <c r="AK20" s="92">
        <f t="shared" si="1"/>
        <v>1.4804921968787355E-2</v>
      </c>
      <c r="AL20" s="92">
        <f t="shared" si="1"/>
        <v>2.6925698704839851E-2</v>
      </c>
      <c r="AM20" s="92">
        <f t="shared" si="1"/>
        <v>2.2812846068660075E-2</v>
      </c>
      <c r="AN20" s="92">
        <f t="shared" si="1"/>
        <v>2.5439396133825287E-2</v>
      </c>
      <c r="AO20" s="92">
        <f t="shared" si="1"/>
        <v>1.7179023508137492E-2</v>
      </c>
      <c r="AP20" s="92" t="str">
        <f t="shared" si="1"/>
        <v>-</v>
      </c>
      <c r="AQ20" s="92">
        <f t="shared" si="1"/>
        <v>1.0666993624325771E-2</v>
      </c>
      <c r="AR20" s="92">
        <f t="shared" si="1"/>
        <v>2.6891807379612276E-2</v>
      </c>
      <c r="AS20" s="92">
        <f t="shared" si="1"/>
        <v>4.4269531249999883E-2</v>
      </c>
      <c r="AT20" s="92">
        <f t="shared" si="1"/>
        <v>2.3935430002783198E-2</v>
      </c>
      <c r="AU20" s="92" t="str">
        <f t="shared" si="1"/>
        <v>-</v>
      </c>
      <c r="AV20" s="92">
        <f t="shared" si="1"/>
        <v>1.5735461801596351E-2</v>
      </c>
      <c r="AW20" s="92" t="str">
        <f t="shared" si="1"/>
        <v>-</v>
      </c>
      <c r="AX20" s="92" t="str">
        <f t="shared" si="1"/>
        <v>-</v>
      </c>
      <c r="AY20" s="92">
        <f t="shared" si="1"/>
        <v>3.4453547934507833E-2</v>
      </c>
      <c r="AZ20" s="92" t="str">
        <f t="shared" si="2"/>
        <v>-</v>
      </c>
      <c r="BA20" s="92">
        <f t="shared" si="2"/>
        <v>1.4025777103866544E-2</v>
      </c>
      <c r="BB20" s="92">
        <f t="shared" si="2"/>
        <v>2.3023457862728192E-2</v>
      </c>
      <c r="BC20" s="92">
        <f t="shared" si="2"/>
        <v>1.0541447053186381E-2</v>
      </c>
      <c r="BD20" s="92">
        <f t="shared" si="2"/>
        <v>7.5370121130551304E-3</v>
      </c>
      <c r="BE20" s="92">
        <f t="shared" si="2"/>
        <v>4.3631245601688962E-2</v>
      </c>
      <c r="BF20" s="92">
        <f t="shared" si="2"/>
        <v>3.3582089552238736E-2</v>
      </c>
      <c r="BG20" s="92">
        <f t="shared" si="2"/>
        <v>3.4328870580157878E-2</v>
      </c>
      <c r="BH20" s="92">
        <f t="shared" si="2"/>
        <v>3.498821361477078E-2</v>
      </c>
      <c r="BI20" s="92">
        <f t="shared" si="2"/>
        <v>-3.8613765807510303E-2</v>
      </c>
      <c r="BJ20" s="92">
        <f t="shared" si="2"/>
        <v>5.6702898550724523E-2</v>
      </c>
      <c r="BK20" s="92">
        <f t="shared" si="2"/>
        <v>3.2220676866017595E-2</v>
      </c>
      <c r="BL20" s="92">
        <f t="shared" si="2"/>
        <v>2.2216201571389815E-2</v>
      </c>
      <c r="BM20" s="92">
        <f t="shared" si="2"/>
        <v>2.2899927894519889E-2</v>
      </c>
      <c r="BN20" s="81"/>
      <c r="BO20" s="81"/>
      <c r="BP20" s="101">
        <f t="shared" ref="BP20:CS20" si="9">COUNTIF(AI7:AI551,"-")</f>
        <v>200</v>
      </c>
      <c r="BQ20" s="101">
        <f t="shared" si="9"/>
        <v>1</v>
      </c>
      <c r="BR20" s="101">
        <f t="shared" si="9"/>
        <v>1</v>
      </c>
      <c r="BS20" s="101">
        <f t="shared" si="9"/>
        <v>1</v>
      </c>
      <c r="BT20" s="101">
        <f t="shared" si="9"/>
        <v>1</v>
      </c>
      <c r="BU20" s="101">
        <f t="shared" si="9"/>
        <v>1</v>
      </c>
      <c r="BV20" s="101">
        <f t="shared" si="9"/>
        <v>1</v>
      </c>
      <c r="BW20" s="101">
        <f t="shared" si="9"/>
        <v>55</v>
      </c>
      <c r="BX20" s="101">
        <f t="shared" si="9"/>
        <v>1</v>
      </c>
      <c r="BY20" s="101">
        <f t="shared" si="9"/>
        <v>1</v>
      </c>
      <c r="BZ20" s="101">
        <f t="shared" si="9"/>
        <v>1</v>
      </c>
      <c r="CA20" s="101">
        <f t="shared" si="9"/>
        <v>229</v>
      </c>
      <c r="CB20" s="101">
        <f t="shared" si="9"/>
        <v>545</v>
      </c>
      <c r="CC20" s="101">
        <f t="shared" si="9"/>
        <v>258</v>
      </c>
      <c r="CD20" s="101">
        <f t="shared" si="9"/>
        <v>227</v>
      </c>
      <c r="CE20" s="101">
        <f t="shared" si="9"/>
        <v>355</v>
      </c>
      <c r="CF20" s="101">
        <f t="shared" si="9"/>
        <v>1</v>
      </c>
      <c r="CG20" s="101">
        <f t="shared" si="9"/>
        <v>358</v>
      </c>
      <c r="CH20" s="101">
        <f t="shared" si="9"/>
        <v>1</v>
      </c>
      <c r="CI20" s="101">
        <f t="shared" si="9"/>
        <v>1</v>
      </c>
      <c r="CJ20" s="101">
        <f t="shared" si="9"/>
        <v>304</v>
      </c>
      <c r="CK20" s="101">
        <f t="shared" si="9"/>
        <v>239</v>
      </c>
      <c r="CL20" s="101">
        <f t="shared" si="9"/>
        <v>5</v>
      </c>
      <c r="CM20" s="101">
        <f t="shared" si="9"/>
        <v>5</v>
      </c>
      <c r="CN20" s="101">
        <f t="shared" si="9"/>
        <v>261</v>
      </c>
      <c r="CO20" s="101">
        <f t="shared" si="9"/>
        <v>5</v>
      </c>
      <c r="CP20" s="101">
        <f t="shared" si="9"/>
        <v>64</v>
      </c>
      <c r="CQ20" s="101">
        <f t="shared" si="9"/>
        <v>24</v>
      </c>
      <c r="CR20" s="101">
        <f t="shared" si="9"/>
        <v>5</v>
      </c>
      <c r="CS20" s="101">
        <f t="shared" si="9"/>
        <v>5</v>
      </c>
      <c r="CT20" s="101"/>
      <c r="CU20" s="81"/>
      <c r="CV20" s="81"/>
      <c r="CW20" s="81"/>
      <c r="CX20" s="81"/>
      <c r="CY20" s="81"/>
      <c r="CZ20" s="81"/>
      <c r="DA20" s="95" t="s">
        <v>147</v>
      </c>
      <c r="DB20" s="96" t="s">
        <v>115</v>
      </c>
      <c r="DC20" s="97">
        <f t="shared" si="5"/>
        <v>0</v>
      </c>
      <c r="DD20" s="81"/>
      <c r="DE20" s="81"/>
      <c r="DF20" s="81"/>
      <c r="DG20" s="81"/>
      <c r="DH20" s="81"/>
      <c r="DI20" s="81"/>
      <c r="DJ20" s="81"/>
      <c r="DK20" s="81"/>
      <c r="DL20" s="81"/>
      <c r="DM20" s="81"/>
    </row>
    <row r="21" spans="1:117" x14ac:dyDescent="0.35">
      <c r="A21" s="81"/>
      <c r="B21" s="86">
        <f t="shared" si="3"/>
        <v>41383</v>
      </c>
      <c r="C21" s="87">
        <v>44.68</v>
      </c>
      <c r="D21" s="87">
        <v>44.05</v>
      </c>
      <c r="E21" s="87">
        <v>33.880000000000003</v>
      </c>
      <c r="F21" s="87">
        <v>58.95</v>
      </c>
      <c r="G21" s="87">
        <v>23.35</v>
      </c>
      <c r="H21" s="87">
        <v>12.2171</v>
      </c>
      <c r="I21" s="87">
        <v>45.14</v>
      </c>
      <c r="J21" s="87" t="s">
        <v>82</v>
      </c>
      <c r="K21" s="87">
        <v>82.55</v>
      </c>
      <c r="L21" s="87">
        <v>49.47</v>
      </c>
      <c r="M21" s="87">
        <v>27.08</v>
      </c>
      <c r="N21" s="87">
        <v>37.04</v>
      </c>
      <c r="O21" s="87" t="s">
        <v>82</v>
      </c>
      <c r="P21" s="87">
        <v>44.89</v>
      </c>
      <c r="Q21" s="87" t="s">
        <v>82</v>
      </c>
      <c r="R21" s="87" t="s">
        <v>82</v>
      </c>
      <c r="S21" s="87">
        <v>14.4625</v>
      </c>
      <c r="T21" s="87" t="s">
        <v>82</v>
      </c>
      <c r="U21" s="87">
        <v>26.4</v>
      </c>
      <c r="V21" s="87">
        <v>47.62</v>
      </c>
      <c r="W21" s="87">
        <v>20.64</v>
      </c>
      <c r="X21" s="87">
        <v>37.549999999999997</v>
      </c>
      <c r="Y21" s="87">
        <v>14.8225</v>
      </c>
      <c r="Z21" s="87">
        <v>38.869999999999997</v>
      </c>
      <c r="AA21" s="87">
        <v>30.58</v>
      </c>
      <c r="AB21" s="87">
        <v>44.954700000000003</v>
      </c>
      <c r="AC21" s="87">
        <v>13.04</v>
      </c>
      <c r="AD21" s="87">
        <v>30.324999999999999</v>
      </c>
      <c r="AE21" s="87">
        <v>44.62</v>
      </c>
      <c r="AF21" s="87">
        <v>37.270000000000003</v>
      </c>
      <c r="AG21" s="87">
        <v>1555.25</v>
      </c>
      <c r="AH21" s="81"/>
      <c r="AI21" s="92">
        <f t="shared" si="4"/>
        <v>2.2425629290617755E-2</v>
      </c>
      <c r="AJ21" s="92">
        <f t="shared" si="1"/>
        <v>1.7791127541589624E-2</v>
      </c>
      <c r="AK21" s="92">
        <f t="shared" si="1"/>
        <v>1.9725965818184754E-3</v>
      </c>
      <c r="AL21" s="92">
        <f t="shared" si="1"/>
        <v>-2.1739130434782483E-2</v>
      </c>
      <c r="AM21" s="92">
        <f t="shared" si="1"/>
        <v>1.1260285838025297E-2</v>
      </c>
      <c r="AN21" s="92">
        <f t="shared" si="1"/>
        <v>1.5021227453619446E-2</v>
      </c>
      <c r="AO21" s="92">
        <f t="shared" si="1"/>
        <v>3.1111111111110645E-3</v>
      </c>
      <c r="AP21" s="92" t="str">
        <f t="shared" si="1"/>
        <v>-</v>
      </c>
      <c r="AQ21" s="92">
        <f t="shared" si="1"/>
        <v>1.4557806623800573E-3</v>
      </c>
      <c r="AR21" s="92">
        <f t="shared" si="1"/>
        <v>4.2630937880634434E-3</v>
      </c>
      <c r="AS21" s="92">
        <f t="shared" si="1"/>
        <v>1.2968844100803123E-2</v>
      </c>
      <c r="AT21" s="92">
        <f t="shared" si="1"/>
        <v>6.795324816526227E-3</v>
      </c>
      <c r="AU21" s="92" t="str">
        <f t="shared" si="1"/>
        <v>-</v>
      </c>
      <c r="AV21" s="92">
        <f t="shared" si="1"/>
        <v>7.8581050740906822E-3</v>
      </c>
      <c r="AW21" s="92" t="str">
        <f t="shared" si="1"/>
        <v>-</v>
      </c>
      <c r="AX21" s="92" t="str">
        <f t="shared" si="1"/>
        <v>-</v>
      </c>
      <c r="AY21" s="92">
        <f t="shared" si="1"/>
        <v>-7.4743455229418831E-2</v>
      </c>
      <c r="AZ21" s="92" t="str">
        <f t="shared" si="2"/>
        <v>-</v>
      </c>
      <c r="BA21" s="92">
        <f t="shared" si="2"/>
        <v>-1.3084112149532756E-2</v>
      </c>
      <c r="BB21" s="92">
        <f t="shared" si="2"/>
        <v>1.1040339702760082E-2</v>
      </c>
      <c r="BC21" s="92">
        <f t="shared" si="2"/>
        <v>-2.1337126600284417E-2</v>
      </c>
      <c r="BD21" s="92">
        <f t="shared" si="2"/>
        <v>3.2059845044081214E-3</v>
      </c>
      <c r="BE21" s="92">
        <f t="shared" si="2"/>
        <v>-5.0573162508427139E-4</v>
      </c>
      <c r="BF21" s="92">
        <f t="shared" si="2"/>
        <v>2.3207839092314053E-3</v>
      </c>
      <c r="BG21" s="92">
        <f t="shared" si="2"/>
        <v>1.4935280451377375E-2</v>
      </c>
      <c r="BH21" s="92">
        <f t="shared" si="2"/>
        <v>3.9475114168449066E-2</v>
      </c>
      <c r="BI21" s="92">
        <f t="shared" si="2"/>
        <v>7.2064696022924313E-3</v>
      </c>
      <c r="BJ21" s="92">
        <f t="shared" si="2"/>
        <v>3.9773701354363089E-2</v>
      </c>
      <c r="BK21" s="92">
        <f t="shared" si="2"/>
        <v>2.0211093644733058E-3</v>
      </c>
      <c r="BL21" s="92">
        <f t="shared" si="2"/>
        <v>-1.2191889742909967E-2</v>
      </c>
      <c r="BM21" s="92">
        <f t="shared" si="2"/>
        <v>-2.1147370739843185E-2</v>
      </c>
      <c r="BN21" s="81"/>
      <c r="BO21" s="102" t="s">
        <v>170</v>
      </c>
      <c r="BP21" s="84" t="s">
        <v>134</v>
      </c>
      <c r="BQ21" s="84" t="s">
        <v>135</v>
      </c>
      <c r="BR21" s="84" t="s">
        <v>136</v>
      </c>
      <c r="BS21" s="84" t="s">
        <v>137</v>
      </c>
      <c r="BT21" s="84" t="s">
        <v>138</v>
      </c>
      <c r="BU21" s="84" t="s">
        <v>139</v>
      </c>
      <c r="BV21" s="84" t="s">
        <v>140</v>
      </c>
      <c r="BW21" s="84" t="s">
        <v>141</v>
      </c>
      <c r="BX21" s="84" t="s">
        <v>142</v>
      </c>
      <c r="BY21" s="84" t="s">
        <v>143</v>
      </c>
      <c r="BZ21" s="84" t="s">
        <v>144</v>
      </c>
      <c r="CA21" s="84" t="s">
        <v>145</v>
      </c>
      <c r="CB21" s="84" t="s">
        <v>146</v>
      </c>
      <c r="CC21" s="84" t="s">
        <v>147</v>
      </c>
      <c r="CD21" s="84" t="s">
        <v>148</v>
      </c>
      <c r="CE21" s="84" t="s">
        <v>149</v>
      </c>
      <c r="CF21" s="84" t="s">
        <v>150</v>
      </c>
      <c r="CG21" s="84" t="s">
        <v>151</v>
      </c>
      <c r="CH21" s="84" t="s">
        <v>152</v>
      </c>
      <c r="CI21" s="84" t="s">
        <v>153</v>
      </c>
      <c r="CJ21" s="84" t="s">
        <v>154</v>
      </c>
      <c r="CK21" s="84" t="s">
        <v>155</v>
      </c>
      <c r="CL21" s="84" t="s">
        <v>156</v>
      </c>
      <c r="CM21" s="84" t="s">
        <v>157</v>
      </c>
      <c r="CN21" s="84" t="s">
        <v>158</v>
      </c>
      <c r="CO21" s="84" t="s">
        <v>159</v>
      </c>
      <c r="CP21" s="84" t="s">
        <v>160</v>
      </c>
      <c r="CQ21" s="84" t="s">
        <v>161</v>
      </c>
      <c r="CR21" s="84" t="s">
        <v>162</v>
      </c>
      <c r="CS21" s="84" t="s">
        <v>163</v>
      </c>
      <c r="CT21" s="81"/>
      <c r="CU21" s="81"/>
      <c r="CV21" s="81" t="s">
        <v>165</v>
      </c>
      <c r="CW21" s="81" t="s">
        <v>166</v>
      </c>
      <c r="CX21" s="81"/>
      <c r="CY21" s="81"/>
      <c r="CZ21" s="81"/>
      <c r="DA21" s="95" t="s">
        <v>148</v>
      </c>
      <c r="DB21" s="96" t="s">
        <v>116</v>
      </c>
      <c r="DC21" s="97">
        <f t="shared" si="5"/>
        <v>0</v>
      </c>
      <c r="DD21" s="81"/>
      <c r="DE21" s="81"/>
      <c r="DF21" s="81"/>
      <c r="DG21" s="81"/>
      <c r="DH21" s="81"/>
      <c r="DI21" s="81"/>
      <c r="DJ21" s="81"/>
      <c r="DK21" s="81"/>
      <c r="DL21" s="81"/>
      <c r="DM21" s="81"/>
    </row>
    <row r="22" spans="1:117" x14ac:dyDescent="0.35">
      <c r="A22" s="81"/>
      <c r="B22" s="86">
        <f t="shared" si="3"/>
        <v>41390</v>
      </c>
      <c r="C22" s="87">
        <v>44.01</v>
      </c>
      <c r="D22" s="87">
        <v>43.7</v>
      </c>
      <c r="E22" s="87">
        <v>34.8733</v>
      </c>
      <c r="F22" s="87">
        <v>61.02</v>
      </c>
      <c r="G22" s="87">
        <v>23.135000000000002</v>
      </c>
      <c r="H22" s="87">
        <v>12.111000000000001</v>
      </c>
      <c r="I22" s="87">
        <v>44.33</v>
      </c>
      <c r="J22" s="87" t="s">
        <v>82</v>
      </c>
      <c r="K22" s="87">
        <v>81.78</v>
      </c>
      <c r="L22" s="87">
        <v>49.69</v>
      </c>
      <c r="M22" s="87">
        <v>26.92</v>
      </c>
      <c r="N22" s="87">
        <v>36.619999999999997</v>
      </c>
      <c r="O22" s="87" t="s">
        <v>82</v>
      </c>
      <c r="P22" s="87">
        <v>45.08</v>
      </c>
      <c r="Q22" s="87" t="s">
        <v>82</v>
      </c>
      <c r="R22" s="87" t="s">
        <v>82</v>
      </c>
      <c r="S22" s="87">
        <v>15.225199999999999</v>
      </c>
      <c r="T22" s="87" t="s">
        <v>82</v>
      </c>
      <c r="U22" s="87">
        <v>27.28</v>
      </c>
      <c r="V22" s="87">
        <v>47.12</v>
      </c>
      <c r="W22" s="87">
        <v>21.41</v>
      </c>
      <c r="X22" s="87">
        <v>37.72</v>
      </c>
      <c r="Y22" s="87">
        <v>14.717499999999999</v>
      </c>
      <c r="Z22" s="87">
        <v>38.78</v>
      </c>
      <c r="AA22" s="87">
        <v>30.22</v>
      </c>
      <c r="AB22" s="87">
        <v>44.490699999999997</v>
      </c>
      <c r="AC22" s="87">
        <v>13.66</v>
      </c>
      <c r="AD22" s="87">
        <v>30.004999999999999</v>
      </c>
      <c r="AE22" s="87">
        <v>45.96</v>
      </c>
      <c r="AF22" s="87">
        <v>38.04</v>
      </c>
      <c r="AG22" s="87">
        <v>1582.24</v>
      </c>
      <c r="AH22" s="81"/>
      <c r="AI22" s="92">
        <f t="shared" si="4"/>
        <v>-1.4995523724261495E-2</v>
      </c>
      <c r="AJ22" s="92">
        <f t="shared" si="1"/>
        <v>-7.945516458569668E-3</v>
      </c>
      <c r="AK22" s="92">
        <f t="shared" si="1"/>
        <v>2.9318181818181799E-2</v>
      </c>
      <c r="AL22" s="92">
        <f t="shared" si="1"/>
        <v>3.5114503816793929E-2</v>
      </c>
      <c r="AM22" s="92">
        <f t="shared" si="1"/>
        <v>-9.2077087794432133E-3</v>
      </c>
      <c r="AN22" s="92">
        <f t="shared" si="1"/>
        <v>-8.6845487063214044E-3</v>
      </c>
      <c r="AO22" s="92">
        <f t="shared" si="1"/>
        <v>-1.7944173681878617E-2</v>
      </c>
      <c r="AP22" s="92" t="str">
        <f t="shared" si="1"/>
        <v>-</v>
      </c>
      <c r="AQ22" s="92">
        <f t="shared" si="1"/>
        <v>-9.3276801938219078E-3</v>
      </c>
      <c r="AR22" s="92">
        <f t="shared" si="1"/>
        <v>4.447139680614498E-3</v>
      </c>
      <c r="AS22" s="92">
        <f t="shared" si="1"/>
        <v>-5.9084194977842008E-3</v>
      </c>
      <c r="AT22" s="92">
        <f t="shared" si="1"/>
        <v>-1.1339092872570289E-2</v>
      </c>
      <c r="AU22" s="92" t="str">
        <f t="shared" si="1"/>
        <v>-</v>
      </c>
      <c r="AV22" s="92">
        <f t="shared" si="1"/>
        <v>4.2325685007795766E-3</v>
      </c>
      <c r="AW22" s="92" t="str">
        <f t="shared" si="1"/>
        <v>-</v>
      </c>
      <c r="AX22" s="92" t="str">
        <f t="shared" si="1"/>
        <v>-</v>
      </c>
      <c r="AY22" s="92">
        <f t="shared" ref="AY22:BD75" si="10">IFERROR((S22/S21-1),"-")</f>
        <v>5.273638720829732E-2</v>
      </c>
      <c r="AZ22" s="92" t="str">
        <f t="shared" si="2"/>
        <v>-</v>
      </c>
      <c r="BA22" s="92">
        <f t="shared" si="2"/>
        <v>3.3333333333333437E-2</v>
      </c>
      <c r="BB22" s="92">
        <f t="shared" si="2"/>
        <v>-1.0499790004199872E-2</v>
      </c>
      <c r="BC22" s="92">
        <f t="shared" si="2"/>
        <v>3.7306201550387552E-2</v>
      </c>
      <c r="BD22" s="92">
        <f t="shared" si="2"/>
        <v>4.5272969374168248E-3</v>
      </c>
      <c r="BE22" s="92">
        <f t="shared" si="2"/>
        <v>-7.0838252656434397E-3</v>
      </c>
      <c r="BF22" s="92">
        <f t="shared" si="2"/>
        <v>-2.315410342166091E-3</v>
      </c>
      <c r="BG22" s="92">
        <f t="shared" si="2"/>
        <v>-1.1772400261608862E-2</v>
      </c>
      <c r="BH22" s="92">
        <f t="shared" si="2"/>
        <v>-1.0321501422543289E-2</v>
      </c>
      <c r="BI22" s="92">
        <f t="shared" si="2"/>
        <v>4.7546012269938709E-2</v>
      </c>
      <c r="BJ22" s="92">
        <f t="shared" si="2"/>
        <v>-1.0552349546578688E-2</v>
      </c>
      <c r="BK22" s="92">
        <f t="shared" si="2"/>
        <v>3.0031376064545201E-2</v>
      </c>
      <c r="BL22" s="92">
        <f t="shared" si="2"/>
        <v>2.0660048296216704E-2</v>
      </c>
      <c r="BM22" s="92">
        <f t="shared" si="2"/>
        <v>1.7354123131329446E-2</v>
      </c>
      <c r="BN22" s="81"/>
      <c r="BO22" s="103">
        <v>2013</v>
      </c>
      <c r="BP22" s="89">
        <f>IFERROR(_xlfn.COVARIANCE.S(AI7:AI57,$BM$7:$BM$57)/_xlfn.VAR.S($BM$7:$BM$57),"ND")</f>
        <v>0.3288527709883835</v>
      </c>
      <c r="BQ22" s="89">
        <f t="shared" ref="BQ22:CN22" si="11">IFERROR(_xlfn.COVARIANCE.S(AJ7:AJ57,$BM$7:$BM$57)/_xlfn.VAR.S($BM$7:$BM$57),"ND")</f>
        <v>1.2113096762600593</v>
      </c>
      <c r="BR22" s="89">
        <f t="shared" si="11"/>
        <v>1.1077178605833427</v>
      </c>
      <c r="BS22" s="89">
        <f t="shared" si="11"/>
        <v>1.1863232735360072</v>
      </c>
      <c r="BT22" s="89">
        <f t="shared" si="11"/>
        <v>0.97369687331485544</v>
      </c>
      <c r="BU22" s="89">
        <f t="shared" si="11"/>
        <v>0.85954480627799379</v>
      </c>
      <c r="BV22" s="89">
        <f t="shared" si="11"/>
        <v>0.58070849746528996</v>
      </c>
      <c r="BW22" s="89" t="str">
        <f t="shared" si="11"/>
        <v>ND</v>
      </c>
      <c r="BX22" s="89">
        <f t="shared" si="11"/>
        <v>0.7742475526768865</v>
      </c>
      <c r="BY22" s="89">
        <f t="shared" si="11"/>
        <v>1.0048688215113375</v>
      </c>
      <c r="BZ22" s="89">
        <f t="shared" si="11"/>
        <v>1.1193349387713711</v>
      </c>
      <c r="CA22" s="89">
        <f t="shared" si="11"/>
        <v>1.023814814726087</v>
      </c>
      <c r="CB22" s="89" t="str">
        <f t="shared" si="11"/>
        <v>ND</v>
      </c>
      <c r="CC22" s="89">
        <f t="shared" si="11"/>
        <v>0.72335068026280813</v>
      </c>
      <c r="CD22" s="89" t="str">
        <f t="shared" si="11"/>
        <v>ND</v>
      </c>
      <c r="CE22" s="89" t="str">
        <f t="shared" si="11"/>
        <v>ND</v>
      </c>
      <c r="CF22" s="89">
        <f t="shared" si="11"/>
        <v>1.965137917164385</v>
      </c>
      <c r="CG22" s="89" t="str">
        <f t="shared" si="11"/>
        <v>ND</v>
      </c>
      <c r="CH22" s="89">
        <f t="shared" si="11"/>
        <v>1.9509792523732237</v>
      </c>
      <c r="CI22" s="89">
        <f t="shared" si="11"/>
        <v>0.74525103022661732</v>
      </c>
      <c r="CJ22" s="89">
        <f t="shared" si="11"/>
        <v>1.1681560385735745</v>
      </c>
      <c r="CK22" s="89">
        <f t="shared" si="11"/>
        <v>0.15792589564037854</v>
      </c>
      <c r="CL22" s="104">
        <f>IFERROR(_xlfn.COVARIANCE.S(BE12:BE57,$BM$12:$BM$57)/_xlfn.VAR.S($BM$12:$BM$57),"ND")</f>
        <v>0.55273391415590178</v>
      </c>
      <c r="CM22" s="104">
        <f>IFERROR(_xlfn.COVARIANCE.S(BF12:BF57,$BM$12:$BM$57)/_xlfn.VAR.S($BM$12:$BM$57),"ND")</f>
        <v>0.95562092944350874</v>
      </c>
      <c r="CN22" s="89">
        <f t="shared" si="11"/>
        <v>0.57744920895427454</v>
      </c>
      <c r="CO22" s="104">
        <f>IFERROR(_xlfn.COVARIANCE.S(BH12:BH57,$BM$12:$BM$57)/_xlfn.VAR.S($BM$12:$BM$57),"ND")</f>
        <v>0.69829873165445921</v>
      </c>
      <c r="CP22" s="104">
        <f>IFERROR(_xlfn.COVARIANCE.S(BI12:BI52,$BM$12:$BM$52)/_xlfn.VAR.S($BM$12:$BM$52),"ND")</f>
        <v>-0.42295888087266975</v>
      </c>
      <c r="CQ22" s="104">
        <f>IFERROR(_xlfn.COVARIANCE.S(BJ12:BJ57,$BM$12:$BM$57)/_xlfn.VAR.S($BM$12:$BM$57),"ND")</f>
        <v>0.66861373810958025</v>
      </c>
      <c r="CR22" s="104">
        <f>IFERROR(_xlfn.COVARIANCE.S(BK12:BK57,$BM$12:$BM$57)/_xlfn.VAR.S($BM$12:$BM$57),"ND")</f>
        <v>0.54144654240235368</v>
      </c>
      <c r="CS22" s="104">
        <f>IFERROR(_xlfn.COVARIANCE.S(BL12:BL57,$BM$12:$BM$57)/_xlfn.VAR.S($BM$12:$BM$57),"ND")</f>
        <v>1.2395500181631582</v>
      </c>
      <c r="CT22" s="81"/>
      <c r="CU22" s="90" t="str">
        <f>_xlfn.CONCAT("Beta ",BO22)</f>
        <v>Beta 2013</v>
      </c>
      <c r="CV22" s="91">
        <f>AVERAGEIFS(BP22:CS22,BP61:CS61,"&lt;&gt;ND")</f>
        <v>0.87436771914686118</v>
      </c>
      <c r="CW22" s="91">
        <f t="shared" ref="CW22:CW31" si="12">AVERAGEIFS(BP61:CS61,BP61:CS61,"&lt;&gt;ND")</f>
        <v>0.53656107053049817</v>
      </c>
      <c r="CX22" s="81"/>
      <c r="CY22" s="81"/>
      <c r="CZ22" s="81"/>
      <c r="DA22" s="95" t="s">
        <v>149</v>
      </c>
      <c r="DB22" s="96" t="s">
        <v>117</v>
      </c>
      <c r="DC22" s="97">
        <f t="shared" si="5"/>
        <v>0</v>
      </c>
      <c r="DD22" s="81"/>
      <c r="DE22" s="81"/>
      <c r="DF22" s="81"/>
      <c r="DG22" s="81"/>
      <c r="DH22" s="81"/>
      <c r="DI22" s="81"/>
      <c r="DJ22" s="81"/>
      <c r="DK22" s="81"/>
      <c r="DL22" s="81"/>
      <c r="DM22" s="81"/>
    </row>
    <row r="23" spans="1:117" x14ac:dyDescent="0.35">
      <c r="A23" s="81"/>
      <c r="B23" s="86">
        <f t="shared" si="3"/>
        <v>41397</v>
      </c>
      <c r="C23" s="87">
        <v>45.61</v>
      </c>
      <c r="D23" s="87">
        <v>44.49</v>
      </c>
      <c r="E23" s="87">
        <v>36.166699999999999</v>
      </c>
      <c r="F23" s="87">
        <v>62.02</v>
      </c>
      <c r="G23" s="87">
        <v>22.94</v>
      </c>
      <c r="H23" s="87">
        <v>11.997</v>
      </c>
      <c r="I23" s="87">
        <v>43.91</v>
      </c>
      <c r="J23" s="87" t="s">
        <v>82</v>
      </c>
      <c r="K23" s="87">
        <v>83.9</v>
      </c>
      <c r="L23" s="87">
        <v>50.36</v>
      </c>
      <c r="M23" s="87">
        <v>27.22</v>
      </c>
      <c r="N23" s="87">
        <v>36.799999999999997</v>
      </c>
      <c r="O23" s="87" t="s">
        <v>82</v>
      </c>
      <c r="P23" s="87">
        <v>44.6</v>
      </c>
      <c r="Q23" s="87" t="s">
        <v>82</v>
      </c>
      <c r="R23" s="87" t="s">
        <v>82</v>
      </c>
      <c r="S23" s="87">
        <v>16.817399999999999</v>
      </c>
      <c r="T23" s="87" t="s">
        <v>82</v>
      </c>
      <c r="U23" s="87">
        <v>28.55</v>
      </c>
      <c r="V23" s="87">
        <v>48.06</v>
      </c>
      <c r="W23" s="87">
        <v>21.94</v>
      </c>
      <c r="X23" s="87">
        <v>37.35</v>
      </c>
      <c r="Y23" s="87">
        <v>14.7</v>
      </c>
      <c r="Z23" s="87">
        <v>38.85</v>
      </c>
      <c r="AA23" s="87">
        <v>30.27</v>
      </c>
      <c r="AB23" s="87">
        <v>41.234000000000002</v>
      </c>
      <c r="AC23" s="87">
        <v>13.7067</v>
      </c>
      <c r="AD23" s="87">
        <v>29.895</v>
      </c>
      <c r="AE23" s="87">
        <v>46.38</v>
      </c>
      <c r="AF23" s="87">
        <v>37.54</v>
      </c>
      <c r="AG23" s="87">
        <v>1614.42</v>
      </c>
      <c r="AH23" s="81"/>
      <c r="AI23" s="92">
        <f t="shared" si="4"/>
        <v>3.6355373778686806E-2</v>
      </c>
      <c r="AJ23" s="92">
        <f t="shared" si="4"/>
        <v>1.8077803203661258E-2</v>
      </c>
      <c r="AK23" s="92">
        <f t="shared" si="4"/>
        <v>3.7088546251716981E-2</v>
      </c>
      <c r="AL23" s="92">
        <f t="shared" si="4"/>
        <v>1.6388069485414603E-2</v>
      </c>
      <c r="AM23" s="92">
        <f t="shared" si="4"/>
        <v>-8.4287875513291421E-3</v>
      </c>
      <c r="AN23" s="92">
        <f t="shared" si="4"/>
        <v>-9.4129303938569331E-3</v>
      </c>
      <c r="AO23" s="92">
        <f t="shared" si="4"/>
        <v>-9.4743965711707734E-3</v>
      </c>
      <c r="AP23" s="92" t="str">
        <f t="shared" si="4"/>
        <v>-</v>
      </c>
      <c r="AQ23" s="92">
        <f t="shared" si="4"/>
        <v>2.5923208608461756E-2</v>
      </c>
      <c r="AR23" s="92">
        <f t="shared" si="4"/>
        <v>1.3483598309518952E-2</v>
      </c>
      <c r="AS23" s="92">
        <f t="shared" si="4"/>
        <v>1.1144130757800852E-2</v>
      </c>
      <c r="AT23" s="92">
        <f t="shared" si="4"/>
        <v>4.9153468050244786E-3</v>
      </c>
      <c r="AU23" s="92" t="str">
        <f t="shared" si="4"/>
        <v>-</v>
      </c>
      <c r="AV23" s="92">
        <f t="shared" si="4"/>
        <v>-1.0647737355811815E-2</v>
      </c>
      <c r="AW23" s="92" t="str">
        <f t="shared" si="4"/>
        <v>-</v>
      </c>
      <c r="AX23" s="92" t="str">
        <f t="shared" si="4"/>
        <v>-</v>
      </c>
      <c r="AY23" s="92">
        <f t="shared" si="10"/>
        <v>0.10457662296718606</v>
      </c>
      <c r="AZ23" s="92" t="str">
        <f t="shared" si="2"/>
        <v>-</v>
      </c>
      <c r="BA23" s="92">
        <f t="shared" si="2"/>
        <v>4.6554252199413559E-2</v>
      </c>
      <c r="BB23" s="92">
        <f t="shared" si="2"/>
        <v>1.9949066213921895E-2</v>
      </c>
      <c r="BC23" s="92">
        <f t="shared" si="2"/>
        <v>2.4754787482484941E-2</v>
      </c>
      <c r="BD23" s="92">
        <f t="shared" si="2"/>
        <v>-9.8091198303286165E-3</v>
      </c>
      <c r="BE23" s="92">
        <f t="shared" si="2"/>
        <v>-1.1890606420927874E-3</v>
      </c>
      <c r="BF23" s="92">
        <f t="shared" si="2"/>
        <v>1.8050541516245744E-3</v>
      </c>
      <c r="BG23" s="92">
        <f t="shared" si="2"/>
        <v>1.6545334215751772E-3</v>
      </c>
      <c r="BH23" s="92">
        <f t="shared" si="2"/>
        <v>-7.3199567550072175E-2</v>
      </c>
      <c r="BI23" s="92">
        <f t="shared" si="2"/>
        <v>3.4187408491948013E-3</v>
      </c>
      <c r="BJ23" s="92">
        <f t="shared" si="2"/>
        <v>-3.6660556573904213E-3</v>
      </c>
      <c r="BK23" s="92">
        <f t="shared" si="2"/>
        <v>9.1383812010443766E-3</v>
      </c>
      <c r="BL23" s="92">
        <f t="shared" si="2"/>
        <v>-1.3144058885383836E-2</v>
      </c>
      <c r="BM23" s="92">
        <f t="shared" si="2"/>
        <v>2.0338254626352636E-2</v>
      </c>
      <c r="BN23" s="81"/>
      <c r="BO23" s="103">
        <v>2014</v>
      </c>
      <c r="BP23" s="89">
        <f>IFERROR(_xlfn.COVARIANCE.S(AI58:AI110,$BM$58:$BM$110)/_xlfn.VAR.S($BM$58:$BM$110),"ND")</f>
        <v>0.71499385236599733</v>
      </c>
      <c r="BQ23" s="89">
        <f t="shared" ref="BQ23:CS23" si="13">IFERROR(_xlfn.COVARIANCE.S(AJ58:AJ110,$BM$58:$BM$110)/_xlfn.VAR.S($BM$58:$BM$110),"ND")</f>
        <v>0.33650046249710414</v>
      </c>
      <c r="BR23" s="89">
        <f t="shared" si="13"/>
        <v>0.5200243554685382</v>
      </c>
      <c r="BS23" s="89">
        <f t="shared" si="13"/>
        <v>0.50639895248280575</v>
      </c>
      <c r="BT23" s="89">
        <f t="shared" si="13"/>
        <v>0.36221701662679961</v>
      </c>
      <c r="BU23" s="89">
        <f t="shared" si="13"/>
        <v>0.90007396332340051</v>
      </c>
      <c r="BV23" s="89">
        <f t="shared" si="13"/>
        <v>0.4779241096644205</v>
      </c>
      <c r="BW23" s="104">
        <f>IFERROR(_xlfn.COVARIANCE.S(AP62:AP110,$BM$62:$BM$110)/_xlfn.VAR.S($BM$62:$BM$110),"ND")</f>
        <v>0.77044704523471508</v>
      </c>
      <c r="BX23" s="89">
        <f t="shared" si="13"/>
        <v>0.56339478673430277</v>
      </c>
      <c r="BY23" s="89">
        <f t="shared" si="13"/>
        <v>0.52532871097939005</v>
      </c>
      <c r="BZ23" s="89">
        <f t="shared" si="13"/>
        <v>0.72551678911691164</v>
      </c>
      <c r="CA23" s="89">
        <f t="shared" si="13"/>
        <v>0.60799272577640706</v>
      </c>
      <c r="CB23" s="89" t="str">
        <f t="shared" si="13"/>
        <v>ND</v>
      </c>
      <c r="CC23" s="89">
        <f t="shared" si="13"/>
        <v>0.39345525991451002</v>
      </c>
      <c r="CD23" s="89" t="str">
        <f t="shared" si="13"/>
        <v>ND</v>
      </c>
      <c r="CE23" s="89" t="str">
        <f t="shared" si="13"/>
        <v>ND</v>
      </c>
      <c r="CF23" s="89">
        <f t="shared" si="13"/>
        <v>1.2594147314576747</v>
      </c>
      <c r="CG23" s="104">
        <f>IFERROR(_xlfn.COVARIANCE.S(AZ109:AZ110,$BM$109:$BM$110)/_xlfn.VAR.S($BM$109:$BM$110),"ND")</f>
        <v>-5.7739730803801352</v>
      </c>
      <c r="CH23" s="89">
        <f t="shared" si="13"/>
        <v>1.9828801740017861</v>
      </c>
      <c r="CI23" s="89">
        <f t="shared" si="13"/>
        <v>0.64676062327198292</v>
      </c>
      <c r="CJ23" s="89">
        <f t="shared" si="13"/>
        <v>0.22241983418616684</v>
      </c>
      <c r="CK23" s="89">
        <f t="shared" si="13"/>
        <v>1.2695179514367203</v>
      </c>
      <c r="CL23" s="89">
        <f t="shared" si="13"/>
        <v>1.2477760570955527</v>
      </c>
      <c r="CM23" s="89">
        <f t="shared" si="13"/>
        <v>1.0879796290815349</v>
      </c>
      <c r="CN23" s="89">
        <f t="shared" si="13"/>
        <v>0.44045030685776621</v>
      </c>
      <c r="CO23" s="89">
        <f t="shared" si="13"/>
        <v>1.6496920818523744</v>
      </c>
      <c r="CP23" s="89">
        <f t="shared" si="13"/>
        <v>0.35709222629197629</v>
      </c>
      <c r="CQ23" s="89">
        <f t="shared" si="13"/>
        <v>0.43752109529845318</v>
      </c>
      <c r="CR23" s="89">
        <f t="shared" si="13"/>
        <v>0.43825016614489526</v>
      </c>
      <c r="CS23" s="89">
        <f t="shared" si="13"/>
        <v>1.5888583655520059</v>
      </c>
      <c r="CT23" s="81"/>
      <c r="CU23" s="90" t="str">
        <f t="shared" ref="CU23:CU31" si="14">_xlfn.CONCAT("Beta ",BO23)</f>
        <v>Beta 2014</v>
      </c>
      <c r="CV23" s="91">
        <f t="shared" ref="CV23:CV31" si="15">AVERAGEIFS(BP23:CS23,BP62:CS62,"&lt;&gt;ND")</f>
        <v>0.67399165717241738</v>
      </c>
      <c r="CW23" s="91">
        <f t="shared" si="12"/>
        <v>0.39188678636092739</v>
      </c>
      <c r="CX23" s="81"/>
      <c r="CY23" s="81"/>
      <c r="CZ23" s="81"/>
      <c r="DA23" s="95" t="s">
        <v>150</v>
      </c>
      <c r="DB23" s="96" t="s">
        <v>118</v>
      </c>
      <c r="DC23" s="97">
        <f t="shared" si="5"/>
        <v>0</v>
      </c>
      <c r="DD23" s="81"/>
      <c r="DE23" s="81"/>
      <c r="DF23" s="81"/>
      <c r="DG23" s="81"/>
      <c r="DH23" s="81"/>
      <c r="DI23" s="81"/>
      <c r="DJ23" s="81"/>
      <c r="DK23" s="81"/>
      <c r="DL23" s="81"/>
      <c r="DM23" s="81"/>
    </row>
    <row r="24" spans="1:117" x14ac:dyDescent="0.35">
      <c r="A24" s="81"/>
      <c r="B24" s="86">
        <f t="shared" si="3"/>
        <v>41404</v>
      </c>
      <c r="C24" s="87">
        <v>46.09</v>
      </c>
      <c r="D24" s="87">
        <v>44.07</v>
      </c>
      <c r="E24" s="87">
        <v>36.406700000000001</v>
      </c>
      <c r="F24" s="87">
        <v>62.49</v>
      </c>
      <c r="G24" s="87">
        <v>22.824999999999999</v>
      </c>
      <c r="H24" s="87">
        <v>11.2936</v>
      </c>
      <c r="I24" s="87">
        <v>44.94</v>
      </c>
      <c r="J24" s="87" t="s">
        <v>82</v>
      </c>
      <c r="K24" s="87">
        <v>81.599999999999994</v>
      </c>
      <c r="L24" s="87">
        <v>50.23</v>
      </c>
      <c r="M24" s="87">
        <v>26.986699999999999</v>
      </c>
      <c r="N24" s="87">
        <v>36.06</v>
      </c>
      <c r="O24" s="87" t="s">
        <v>82</v>
      </c>
      <c r="P24" s="87">
        <v>44.77</v>
      </c>
      <c r="Q24" s="87" t="s">
        <v>82</v>
      </c>
      <c r="R24" s="87" t="s">
        <v>82</v>
      </c>
      <c r="S24" s="87">
        <v>17.555900000000001</v>
      </c>
      <c r="T24" s="87" t="s">
        <v>82</v>
      </c>
      <c r="U24" s="87">
        <v>29.89</v>
      </c>
      <c r="V24" s="87">
        <v>50.48</v>
      </c>
      <c r="W24" s="87">
        <v>22.11</v>
      </c>
      <c r="X24" s="87">
        <v>37.15</v>
      </c>
      <c r="Y24" s="87">
        <v>14.994999999999999</v>
      </c>
      <c r="Z24" s="87">
        <v>39.450000000000003</v>
      </c>
      <c r="AA24" s="87">
        <v>30.36</v>
      </c>
      <c r="AB24" s="87">
        <v>41.951900000000002</v>
      </c>
      <c r="AC24" s="87">
        <v>13.9932</v>
      </c>
      <c r="AD24" s="87">
        <v>29.614999999999998</v>
      </c>
      <c r="AE24" s="87">
        <v>45.56</v>
      </c>
      <c r="AF24" s="87">
        <v>36.5</v>
      </c>
      <c r="AG24" s="87">
        <v>1633.7</v>
      </c>
      <c r="AH24" s="81"/>
      <c r="AI24" s="92">
        <f t="shared" si="4"/>
        <v>1.0524007893006004E-2</v>
      </c>
      <c r="AJ24" s="92">
        <f t="shared" si="4"/>
        <v>-9.4403236682401026E-3</v>
      </c>
      <c r="AK24" s="92">
        <f t="shared" si="4"/>
        <v>6.6359385843883789E-3</v>
      </c>
      <c r="AL24" s="92">
        <f t="shared" si="4"/>
        <v>7.5782005804578834E-3</v>
      </c>
      <c r="AM24" s="92">
        <f t="shared" si="4"/>
        <v>-5.0130775937228256E-3</v>
      </c>
      <c r="AN24" s="92">
        <f t="shared" si="4"/>
        <v>-5.8631324497791182E-2</v>
      </c>
      <c r="AO24" s="92">
        <f t="shared" si="4"/>
        <v>2.3457071282168007E-2</v>
      </c>
      <c r="AP24" s="92" t="str">
        <f t="shared" si="4"/>
        <v>-</v>
      </c>
      <c r="AQ24" s="92">
        <f t="shared" si="4"/>
        <v>-2.7413587604290912E-2</v>
      </c>
      <c r="AR24" s="92">
        <f t="shared" si="4"/>
        <v>-2.5814138204924841E-3</v>
      </c>
      <c r="AS24" s="92">
        <f t="shared" si="4"/>
        <v>-8.5709037472446736E-3</v>
      </c>
      <c r="AT24" s="92">
        <f t="shared" si="4"/>
        <v>-2.0108695652173769E-2</v>
      </c>
      <c r="AU24" s="92" t="str">
        <f t="shared" si="4"/>
        <v>-</v>
      </c>
      <c r="AV24" s="92">
        <f t="shared" si="4"/>
        <v>3.811659192825223E-3</v>
      </c>
      <c r="AW24" s="92" t="str">
        <f t="shared" si="4"/>
        <v>-</v>
      </c>
      <c r="AX24" s="92" t="str">
        <f t="shared" si="4"/>
        <v>-</v>
      </c>
      <c r="AY24" s="92">
        <f t="shared" si="10"/>
        <v>4.3912852165019611E-2</v>
      </c>
      <c r="AZ24" s="92" t="str">
        <f t="shared" si="2"/>
        <v>-</v>
      </c>
      <c r="BA24" s="92">
        <f t="shared" si="2"/>
        <v>4.6935201401050675E-2</v>
      </c>
      <c r="BB24" s="92">
        <f t="shared" si="2"/>
        <v>5.0353724511027709E-2</v>
      </c>
      <c r="BC24" s="92">
        <f t="shared" si="2"/>
        <v>7.748404740200554E-3</v>
      </c>
      <c r="BD24" s="92">
        <f t="shared" si="2"/>
        <v>-5.3547523427042165E-3</v>
      </c>
      <c r="BE24" s="92">
        <f t="shared" si="2"/>
        <v>2.0068027210884409E-2</v>
      </c>
      <c r="BF24" s="92">
        <f t="shared" si="2"/>
        <v>1.5444015444015413E-2</v>
      </c>
      <c r="BG24" s="92">
        <f t="shared" si="2"/>
        <v>2.9732408325073845E-3</v>
      </c>
      <c r="BH24" s="92">
        <f t="shared" si="2"/>
        <v>1.7410389484405986E-2</v>
      </c>
      <c r="BI24" s="92">
        <f t="shared" si="2"/>
        <v>2.0902186521919885E-2</v>
      </c>
      <c r="BJ24" s="92">
        <f t="shared" si="2"/>
        <v>-9.3661147349055618E-3</v>
      </c>
      <c r="BK24" s="92">
        <f t="shared" si="2"/>
        <v>-1.7680034497628339E-2</v>
      </c>
      <c r="BL24" s="92">
        <f t="shared" si="2"/>
        <v>-2.7703782631859353E-2</v>
      </c>
      <c r="BM24" s="92">
        <f t="shared" si="2"/>
        <v>1.1942369395820052E-2</v>
      </c>
      <c r="BN24" s="81"/>
      <c r="BO24" s="103">
        <v>2015</v>
      </c>
      <c r="BP24" s="89">
        <f>IFERROR(_xlfn.COVARIANCE.S(AI111:AI162,$BM$111:$BM$162)/_xlfn.VAR.S($BM$111:$BM$162),"ND")</f>
        <v>0.615732915745411</v>
      </c>
      <c r="BQ24" s="89">
        <f t="shared" ref="BQ24:CS24" si="16">IFERROR(_xlfn.COVARIANCE.S(AJ111:AJ162,$BM$111:$BM$162)/_xlfn.VAR.S($BM$111:$BM$162),"ND")</f>
        <v>0.43996525888655058</v>
      </c>
      <c r="BR24" s="89">
        <f t="shared" si="16"/>
        <v>0.31519402465840729</v>
      </c>
      <c r="BS24" s="89">
        <f t="shared" si="16"/>
        <v>1.1773169941734887</v>
      </c>
      <c r="BT24" s="89">
        <f t="shared" si="16"/>
        <v>0.73588710293124138</v>
      </c>
      <c r="BU24" s="89">
        <f t="shared" si="16"/>
        <v>0.69659390677016653</v>
      </c>
      <c r="BV24" s="89">
        <f t="shared" si="16"/>
        <v>0.48414511671377092</v>
      </c>
      <c r="BW24" s="89">
        <f t="shared" si="16"/>
        <v>0.64203612282332256</v>
      </c>
      <c r="BX24" s="89">
        <f t="shared" si="16"/>
        <v>0.71664217717165923</v>
      </c>
      <c r="BY24" s="89">
        <f t="shared" si="16"/>
        <v>0.3945235340252784</v>
      </c>
      <c r="BZ24" s="89">
        <f t="shared" si="16"/>
        <v>0.82124016685775258</v>
      </c>
      <c r="CA24" s="89">
        <f t="shared" si="16"/>
        <v>0.62574481065885112</v>
      </c>
      <c r="CB24" s="89" t="str">
        <f t="shared" si="16"/>
        <v>ND</v>
      </c>
      <c r="CC24" s="89">
        <f t="shared" si="16"/>
        <v>0.49512928375716614</v>
      </c>
      <c r="CD24" s="89" t="str">
        <f t="shared" si="16"/>
        <v>ND</v>
      </c>
      <c r="CE24" s="104">
        <f>IFERROR(_xlfn.COVARIANCE.S(AX130:AX162,$BM$130:$BM$162)/_xlfn.VAR.S($BM$130:$BM$162),"ND")</f>
        <v>0.58001554728122684</v>
      </c>
      <c r="CF24" s="89">
        <f t="shared" si="16"/>
        <v>2.1058103813415556</v>
      </c>
      <c r="CG24" s="89">
        <f t="shared" si="16"/>
        <v>1.0634074305963988</v>
      </c>
      <c r="CH24" s="89">
        <f t="shared" si="16"/>
        <v>1.3361395308004274</v>
      </c>
      <c r="CI24" s="89">
        <f t="shared" si="16"/>
        <v>1.9275523022305905</v>
      </c>
      <c r="CJ24" s="89">
        <f t="shared" si="16"/>
        <v>6.2432420637461683E-2</v>
      </c>
      <c r="CK24" s="89">
        <f t="shared" si="16"/>
        <v>0.96084677804109542</v>
      </c>
      <c r="CL24" s="89">
        <f t="shared" si="16"/>
        <v>1.523046645974186</v>
      </c>
      <c r="CM24" s="89">
        <f t="shared" si="16"/>
        <v>1.1103166144933698</v>
      </c>
      <c r="CN24" s="89">
        <f t="shared" si="16"/>
        <v>1.2492637976281067</v>
      </c>
      <c r="CO24" s="89">
        <f t="shared" si="16"/>
        <v>1.8252995089290964</v>
      </c>
      <c r="CP24" s="89">
        <f t="shared" si="16"/>
        <v>0.62861073307457405</v>
      </c>
      <c r="CQ24" s="89">
        <f t="shared" si="16"/>
        <v>0.60660933681234031</v>
      </c>
      <c r="CR24" s="89">
        <f t="shared" si="16"/>
        <v>0.49470301887965268</v>
      </c>
      <c r="CS24" s="89">
        <f t="shared" si="16"/>
        <v>1.5184678375241889</v>
      </c>
      <c r="CT24" s="81"/>
      <c r="CU24" s="90" t="str">
        <f t="shared" si="14"/>
        <v>Beta 2015</v>
      </c>
      <c r="CV24" s="91">
        <f t="shared" si="15"/>
        <v>0.63274284984937335</v>
      </c>
      <c r="CW24" s="91">
        <f t="shared" si="12"/>
        <v>0.38469819756032253</v>
      </c>
      <c r="CX24" s="81"/>
      <c r="CY24" s="81"/>
      <c r="CZ24" s="81"/>
      <c r="DA24" s="95" t="s">
        <v>151</v>
      </c>
      <c r="DB24" s="96" t="s">
        <v>119</v>
      </c>
      <c r="DC24" s="97">
        <f t="shared" si="5"/>
        <v>0</v>
      </c>
      <c r="DD24" s="81"/>
      <c r="DE24" s="81"/>
      <c r="DF24" s="81"/>
      <c r="DG24" s="81"/>
      <c r="DH24" s="81"/>
      <c r="DI24" s="81"/>
      <c r="DJ24" s="81"/>
      <c r="DK24" s="81"/>
      <c r="DL24" s="81"/>
      <c r="DM24" s="81"/>
    </row>
    <row r="25" spans="1:117" x14ac:dyDescent="0.35">
      <c r="A25" s="81"/>
      <c r="B25" s="86">
        <f t="shared" si="3"/>
        <v>41411</v>
      </c>
      <c r="C25" s="87">
        <v>47.25</v>
      </c>
      <c r="D25" s="87">
        <v>44.62</v>
      </c>
      <c r="E25" s="87">
        <v>36.066699999999997</v>
      </c>
      <c r="F25" s="87">
        <v>63.93</v>
      </c>
      <c r="G25" s="87">
        <v>23.285</v>
      </c>
      <c r="H25" s="87">
        <v>11.702299999999999</v>
      </c>
      <c r="I25" s="87">
        <v>44.9</v>
      </c>
      <c r="J25" s="87" t="s">
        <v>82</v>
      </c>
      <c r="K25" s="87">
        <v>84.45</v>
      </c>
      <c r="L25" s="87">
        <v>50.63</v>
      </c>
      <c r="M25" s="87">
        <v>27.593299999999999</v>
      </c>
      <c r="N25" s="87">
        <v>36.42</v>
      </c>
      <c r="O25" s="87" t="s">
        <v>82</v>
      </c>
      <c r="P25" s="87">
        <v>45.25</v>
      </c>
      <c r="Q25" s="87" t="s">
        <v>82</v>
      </c>
      <c r="R25" s="87" t="s">
        <v>82</v>
      </c>
      <c r="S25" s="87">
        <v>17.828399999999998</v>
      </c>
      <c r="T25" s="87" t="s">
        <v>82</v>
      </c>
      <c r="U25" s="87">
        <v>30.6</v>
      </c>
      <c r="V25" s="87">
        <v>50.17</v>
      </c>
      <c r="W25" s="87">
        <v>22.26</v>
      </c>
      <c r="X25" s="87">
        <v>36.25</v>
      </c>
      <c r="Y25" s="87">
        <v>14.772500000000001</v>
      </c>
      <c r="Z25" s="87">
        <v>40.479999999999997</v>
      </c>
      <c r="AA25" s="87">
        <v>31.2</v>
      </c>
      <c r="AB25" s="87">
        <v>43.116199999999999</v>
      </c>
      <c r="AC25" s="87">
        <v>13.6267</v>
      </c>
      <c r="AD25" s="87">
        <v>30.295000000000002</v>
      </c>
      <c r="AE25" s="87">
        <v>46.7</v>
      </c>
      <c r="AF25" s="87">
        <v>37.21</v>
      </c>
      <c r="AG25" s="87">
        <v>1667.47</v>
      </c>
      <c r="AH25" s="81"/>
      <c r="AI25" s="92">
        <f t="shared" si="4"/>
        <v>2.5168149273161022E-2</v>
      </c>
      <c r="AJ25" s="92">
        <f t="shared" si="4"/>
        <v>1.2480145223507932E-2</v>
      </c>
      <c r="AK25" s="92">
        <f t="shared" si="4"/>
        <v>-9.3389403598789222E-3</v>
      </c>
      <c r="AL25" s="92">
        <f t="shared" si="4"/>
        <v>2.3043686989918433E-2</v>
      </c>
      <c r="AM25" s="92">
        <f t="shared" si="4"/>
        <v>2.0153340635268302E-2</v>
      </c>
      <c r="AN25" s="92">
        <f t="shared" si="4"/>
        <v>3.6188637812566427E-2</v>
      </c>
      <c r="AO25" s="92">
        <f t="shared" si="4"/>
        <v>-8.9007565643073328E-4</v>
      </c>
      <c r="AP25" s="92" t="str">
        <f t="shared" si="4"/>
        <v>-</v>
      </c>
      <c r="AQ25" s="92">
        <f t="shared" si="4"/>
        <v>3.4926470588235503E-2</v>
      </c>
      <c r="AR25" s="92">
        <f t="shared" si="4"/>
        <v>7.9633685048776659E-3</v>
      </c>
      <c r="AS25" s="92">
        <f t="shared" si="4"/>
        <v>2.2477739034413302E-2</v>
      </c>
      <c r="AT25" s="92">
        <f t="shared" si="4"/>
        <v>9.9833610648918381E-3</v>
      </c>
      <c r="AU25" s="92" t="str">
        <f t="shared" si="4"/>
        <v>-</v>
      </c>
      <c r="AV25" s="92">
        <f t="shared" si="4"/>
        <v>1.0721465266919639E-2</v>
      </c>
      <c r="AW25" s="92" t="str">
        <f t="shared" si="4"/>
        <v>-</v>
      </c>
      <c r="AX25" s="92" t="str">
        <f t="shared" si="4"/>
        <v>-</v>
      </c>
      <c r="AY25" s="92">
        <f t="shared" si="10"/>
        <v>1.5521847356159357E-2</v>
      </c>
      <c r="AZ25" s="92" t="str">
        <f t="shared" si="2"/>
        <v>-</v>
      </c>
      <c r="BA25" s="92">
        <f t="shared" si="2"/>
        <v>2.3753763800602234E-2</v>
      </c>
      <c r="BB25" s="92">
        <f t="shared" si="2"/>
        <v>-6.1410459587954991E-3</v>
      </c>
      <c r="BC25" s="92">
        <f t="shared" ref="BC25:BM48" si="17">IFERROR((W25/W24-1),"-")</f>
        <v>6.7842605156038793E-3</v>
      </c>
      <c r="BD25" s="92">
        <f t="shared" si="17"/>
        <v>-2.4226110363391617E-2</v>
      </c>
      <c r="BE25" s="92">
        <f t="shared" si="17"/>
        <v>-1.483827942647542E-2</v>
      </c>
      <c r="BF25" s="92">
        <f t="shared" si="17"/>
        <v>2.6108998732572664E-2</v>
      </c>
      <c r="BG25" s="92">
        <f t="shared" si="17"/>
        <v>2.7667984189723382E-2</v>
      </c>
      <c r="BH25" s="92">
        <f t="shared" si="17"/>
        <v>2.7753212607772193E-2</v>
      </c>
      <c r="BI25" s="92">
        <f t="shared" si="17"/>
        <v>-2.6191292913700925E-2</v>
      </c>
      <c r="BJ25" s="92">
        <f t="shared" si="17"/>
        <v>2.2961337160222861E-2</v>
      </c>
      <c r="BK25" s="92">
        <f t="shared" si="17"/>
        <v>2.5021949078138706E-2</v>
      </c>
      <c r="BL25" s="92">
        <f t="shared" si="17"/>
        <v>1.9452054794520501E-2</v>
      </c>
      <c r="BM25" s="92">
        <f t="shared" si="17"/>
        <v>2.0670869804737757E-2</v>
      </c>
      <c r="BN25" s="81"/>
      <c r="BO25" s="103">
        <v>2016</v>
      </c>
      <c r="BP25" s="89">
        <f>IFERROR(_xlfn.COVARIANCE.S(AI163:AI214,$BM$163:$BM$214)/_xlfn.VAR.S($BM$163:$BM$214),"ND")</f>
        <v>-2.256116772271223E-2</v>
      </c>
      <c r="BQ25" s="89">
        <f t="shared" ref="BQ25:CS25" si="18">IFERROR(_xlfn.COVARIANCE.S(AJ163:AJ214,$BM$163:$BM$214)/_xlfn.VAR.S($BM$163:$BM$214),"ND")</f>
        <v>0.42292929449640149</v>
      </c>
      <c r="BR25" s="89">
        <f t="shared" si="18"/>
        <v>0.71224578208940514</v>
      </c>
      <c r="BS25" s="89">
        <f t="shared" si="18"/>
        <v>0.75278651923261242</v>
      </c>
      <c r="BT25" s="89">
        <f t="shared" si="18"/>
        <v>0.50305162679299342</v>
      </c>
      <c r="BU25" s="89">
        <f t="shared" si="18"/>
        <v>0.3939288190770433</v>
      </c>
      <c r="BV25" s="89">
        <f t="shared" si="18"/>
        <v>0.24740404636600952</v>
      </c>
      <c r="BW25" s="89">
        <f t="shared" si="18"/>
        <v>0.50466914444932653</v>
      </c>
      <c r="BX25" s="89">
        <f t="shared" si="18"/>
        <v>0.44563317221666909</v>
      </c>
      <c r="BY25" s="89">
        <f t="shared" si="18"/>
        <v>0.31887139853517071</v>
      </c>
      <c r="BZ25" s="89">
        <f t="shared" si="18"/>
        <v>0.24285703707466555</v>
      </c>
      <c r="CA25" s="89">
        <f t="shared" si="18"/>
        <v>0.34779580902834056</v>
      </c>
      <c r="CB25" s="89" t="str">
        <f t="shared" si="18"/>
        <v>ND</v>
      </c>
      <c r="CC25" s="89">
        <f t="shared" si="18"/>
        <v>0.73147937097162052</v>
      </c>
      <c r="CD25" s="89" t="str">
        <f t="shared" si="18"/>
        <v>ND</v>
      </c>
      <c r="CE25" s="89">
        <f t="shared" si="18"/>
        <v>0.98118608343656522</v>
      </c>
      <c r="CF25" s="89">
        <f t="shared" si="18"/>
        <v>3.6839745337219028</v>
      </c>
      <c r="CG25" s="89">
        <f t="shared" si="18"/>
        <v>1.7815844833215742</v>
      </c>
      <c r="CH25" s="89">
        <f t="shared" si="18"/>
        <v>1.5465572395260812</v>
      </c>
      <c r="CI25" s="89">
        <f t="shared" si="18"/>
        <v>1.5667947632357961</v>
      </c>
      <c r="CJ25" s="89">
        <f t="shared" si="18"/>
        <v>0.80614523848408726</v>
      </c>
      <c r="CK25" s="89">
        <f t="shared" si="18"/>
        <v>0.66659009227022825</v>
      </c>
      <c r="CL25" s="89">
        <f t="shared" si="18"/>
        <v>3.2465613501991211</v>
      </c>
      <c r="CM25" s="89">
        <f t="shared" si="18"/>
        <v>1.4065009245071116</v>
      </c>
      <c r="CN25" s="89">
        <f t="shared" si="18"/>
        <v>1.1236124348598417</v>
      </c>
      <c r="CO25" s="89">
        <f t="shared" si="18"/>
        <v>1.4646505024439684</v>
      </c>
      <c r="CP25" s="89">
        <f t="shared" si="18"/>
        <v>-0.22341045581075397</v>
      </c>
      <c r="CQ25" s="89">
        <f t="shared" si="18"/>
        <v>0.43645206555650284</v>
      </c>
      <c r="CR25" s="89">
        <f t="shared" si="18"/>
        <v>0.45305020161310838</v>
      </c>
      <c r="CS25" s="89">
        <f t="shared" si="18"/>
        <v>2.6965562777946079</v>
      </c>
      <c r="CT25" s="81"/>
      <c r="CU25" s="90" t="str">
        <f t="shared" si="14"/>
        <v>Beta 2016</v>
      </c>
      <c r="CV25" s="91">
        <f t="shared" si="15"/>
        <v>0.74962263762441894</v>
      </c>
      <c r="CW25" s="91">
        <f t="shared" si="12"/>
        <v>0.4208418862687901</v>
      </c>
      <c r="CX25" s="81"/>
      <c r="CY25" s="81"/>
      <c r="CZ25" s="81"/>
      <c r="DA25" s="95" t="s">
        <v>152</v>
      </c>
      <c r="DB25" s="96" t="s">
        <v>120</v>
      </c>
      <c r="DC25" s="97">
        <f t="shared" si="5"/>
        <v>0</v>
      </c>
      <c r="DD25" s="81"/>
      <c r="DE25" s="81"/>
      <c r="DF25" s="81"/>
      <c r="DG25" s="81"/>
      <c r="DH25" s="81"/>
      <c r="DI25" s="81"/>
      <c r="DJ25" s="81"/>
      <c r="DK25" s="81"/>
      <c r="DL25" s="81"/>
      <c r="DM25" s="81"/>
    </row>
    <row r="26" spans="1:117" x14ac:dyDescent="0.35">
      <c r="A26" s="81"/>
      <c r="B26" s="86">
        <f t="shared" si="3"/>
        <v>41418</v>
      </c>
      <c r="C26" s="87">
        <v>46.75</v>
      </c>
      <c r="D26" s="87">
        <v>42.71</v>
      </c>
      <c r="E26" s="87">
        <v>35.186700000000002</v>
      </c>
      <c r="F26" s="87">
        <v>62.03</v>
      </c>
      <c r="G26" s="87">
        <v>22.885000000000002</v>
      </c>
      <c r="H26" s="87">
        <v>11.305400000000001</v>
      </c>
      <c r="I26" s="87">
        <v>43.77</v>
      </c>
      <c r="J26" s="87" t="s">
        <v>82</v>
      </c>
      <c r="K26" s="87">
        <v>79.599999999999994</v>
      </c>
      <c r="L26" s="87">
        <v>48.72</v>
      </c>
      <c r="M26" s="87">
        <v>26.646699999999999</v>
      </c>
      <c r="N26" s="87">
        <v>35.07</v>
      </c>
      <c r="O26" s="87" t="s">
        <v>82</v>
      </c>
      <c r="P26" s="87">
        <v>43.82</v>
      </c>
      <c r="Q26" s="87" t="s">
        <v>82</v>
      </c>
      <c r="R26" s="87" t="s">
        <v>82</v>
      </c>
      <c r="S26" s="87">
        <v>17.767800000000001</v>
      </c>
      <c r="T26" s="87" t="s">
        <v>82</v>
      </c>
      <c r="U26" s="87">
        <v>29.47</v>
      </c>
      <c r="V26" s="87">
        <v>49.64</v>
      </c>
      <c r="W26" s="87">
        <v>22.46</v>
      </c>
      <c r="X26" s="87">
        <v>36.369999999999997</v>
      </c>
      <c r="Y26" s="87">
        <v>14.9275</v>
      </c>
      <c r="Z26" s="87">
        <v>40.58</v>
      </c>
      <c r="AA26" s="87">
        <v>31.11</v>
      </c>
      <c r="AB26" s="87">
        <v>41.277799999999999</v>
      </c>
      <c r="AC26" s="87">
        <v>13.3393</v>
      </c>
      <c r="AD26" s="87">
        <v>29.53</v>
      </c>
      <c r="AE26" s="87">
        <v>46.05</v>
      </c>
      <c r="AF26" s="87">
        <v>36.67</v>
      </c>
      <c r="AG26" s="87">
        <v>1649.6</v>
      </c>
      <c r="AH26" s="81"/>
      <c r="AI26" s="92">
        <f t="shared" si="4"/>
        <v>-1.0582010582010581E-2</v>
      </c>
      <c r="AJ26" s="92">
        <f t="shared" si="4"/>
        <v>-4.28059166293141E-2</v>
      </c>
      <c r="AK26" s="92">
        <f t="shared" si="4"/>
        <v>-2.4399238078338104E-2</v>
      </c>
      <c r="AL26" s="92">
        <f t="shared" si="4"/>
        <v>-2.9720006256843345E-2</v>
      </c>
      <c r="AM26" s="92">
        <f t="shared" si="4"/>
        <v>-1.7178441056474036E-2</v>
      </c>
      <c r="AN26" s="92">
        <f t="shared" si="4"/>
        <v>-3.3916409594694996E-2</v>
      </c>
      <c r="AO26" s="92">
        <f t="shared" si="4"/>
        <v>-2.516703786191532E-2</v>
      </c>
      <c r="AP26" s="92" t="str">
        <f t="shared" si="4"/>
        <v>-</v>
      </c>
      <c r="AQ26" s="92">
        <f t="shared" si="4"/>
        <v>-5.7430432208407489E-2</v>
      </c>
      <c r="AR26" s="92">
        <f t="shared" si="4"/>
        <v>-3.7724669168477276E-2</v>
      </c>
      <c r="AS26" s="92">
        <f t="shared" si="4"/>
        <v>-3.4305429216512695E-2</v>
      </c>
      <c r="AT26" s="92">
        <f t="shared" si="4"/>
        <v>-3.7067545304777627E-2</v>
      </c>
      <c r="AU26" s="92" t="str">
        <f t="shared" si="4"/>
        <v>-</v>
      </c>
      <c r="AV26" s="92">
        <f t="shared" si="4"/>
        <v>-3.160220994475138E-2</v>
      </c>
      <c r="AW26" s="92" t="str">
        <f t="shared" si="4"/>
        <v>-</v>
      </c>
      <c r="AX26" s="92" t="str">
        <f t="shared" si="4"/>
        <v>-</v>
      </c>
      <c r="AY26" s="92">
        <f t="shared" si="10"/>
        <v>-3.3990711449146671E-3</v>
      </c>
      <c r="AZ26" s="92" t="str">
        <f t="shared" si="10"/>
        <v>-</v>
      </c>
      <c r="BA26" s="92">
        <f t="shared" si="10"/>
        <v>-3.692810457516349E-2</v>
      </c>
      <c r="BB26" s="92">
        <f t="shared" si="10"/>
        <v>-1.0564082120789298E-2</v>
      </c>
      <c r="BC26" s="92">
        <f t="shared" si="17"/>
        <v>8.9847259658579759E-3</v>
      </c>
      <c r="BD26" s="92">
        <f t="shared" si="17"/>
        <v>3.3103448275861869E-3</v>
      </c>
      <c r="BE26" s="92">
        <f t="shared" si="17"/>
        <v>1.0492469114909309E-2</v>
      </c>
      <c r="BF26" s="92">
        <f t="shared" si="17"/>
        <v>2.4703557312253377E-3</v>
      </c>
      <c r="BG26" s="92">
        <f t="shared" si="17"/>
        <v>-2.8846153846153744E-3</v>
      </c>
      <c r="BH26" s="92">
        <f t="shared" si="17"/>
        <v>-4.2638265895417526E-2</v>
      </c>
      <c r="BI26" s="92">
        <f t="shared" si="17"/>
        <v>-2.1090946450718073E-2</v>
      </c>
      <c r="BJ26" s="92">
        <f t="shared" si="17"/>
        <v>-2.5251691698300105E-2</v>
      </c>
      <c r="BK26" s="92">
        <f t="shared" si="17"/>
        <v>-1.3918629550321304E-2</v>
      </c>
      <c r="BL26" s="92">
        <f t="shared" si="17"/>
        <v>-1.4512227895726926E-2</v>
      </c>
      <c r="BM26" s="92">
        <f t="shared" si="17"/>
        <v>-1.0716834485777871E-2</v>
      </c>
      <c r="BN26" s="81"/>
      <c r="BO26" s="103">
        <v>2017</v>
      </c>
      <c r="BP26" s="89">
        <f>IFERROR(_xlfn.COVARIANCE.S(AI215:AI266,$BM$215:$BM$266)/_xlfn.VAR.S($BM$215:$BM$266),"ND")</f>
        <v>0.35172632287989397</v>
      </c>
      <c r="BQ26" s="89">
        <f t="shared" ref="BQ26:CS26" si="19">IFERROR(_xlfn.COVARIANCE.S(AJ215:AJ266,$BM$215:$BM$266)/_xlfn.VAR.S($BM$215:$BM$266),"ND")</f>
        <v>0.43346993917134519</v>
      </c>
      <c r="BR26" s="89">
        <f t="shared" si="19"/>
        <v>0.60142048352525246</v>
      </c>
      <c r="BS26" s="89">
        <f t="shared" si="19"/>
        <v>1.0988568609695912</v>
      </c>
      <c r="BT26" s="89">
        <f t="shared" si="19"/>
        <v>0.30608048840061336</v>
      </c>
      <c r="BU26" s="89">
        <f t="shared" si="19"/>
        <v>0.29336880415254279</v>
      </c>
      <c r="BV26" s="89">
        <f t="shared" si="19"/>
        <v>0.29980351319384457</v>
      </c>
      <c r="BW26" s="89">
        <f t="shared" si="19"/>
        <v>0.3135180924783168</v>
      </c>
      <c r="BX26" s="89">
        <f t="shared" si="19"/>
        <v>0.32953873213230012</v>
      </c>
      <c r="BY26" s="89">
        <f t="shared" si="19"/>
        <v>0.97593441771761968</v>
      </c>
      <c r="BZ26" s="89">
        <f t="shared" si="19"/>
        <v>0.57007462594177694</v>
      </c>
      <c r="CA26" s="89">
        <f t="shared" si="19"/>
        <v>0.31250074602812089</v>
      </c>
      <c r="CB26" s="89" t="str">
        <f t="shared" si="19"/>
        <v>ND</v>
      </c>
      <c r="CC26" s="89">
        <f t="shared" si="19"/>
        <v>0.21068904045396189</v>
      </c>
      <c r="CD26" s="104">
        <f>IFERROR(_xlfn.COVARIANCE.S(AW233:AW266,$BM$233:$BM$266)/_xlfn.VAR.S($BM$233:$BM$266),"ND")</f>
        <v>2.0199016873745843</v>
      </c>
      <c r="CE26" s="89">
        <f t="shared" si="19"/>
        <v>0.98941686890597491</v>
      </c>
      <c r="CF26" s="89">
        <f t="shared" si="19"/>
        <v>1.9223000584737704</v>
      </c>
      <c r="CG26" s="89">
        <f t="shared" si="19"/>
        <v>0.41850387072237588</v>
      </c>
      <c r="CH26" s="89">
        <f t="shared" si="19"/>
        <v>1.4038560950127632</v>
      </c>
      <c r="CI26" s="89">
        <f t="shared" si="19"/>
        <v>1.2671922655236663</v>
      </c>
      <c r="CJ26" s="104">
        <f>IFERROR(_xlfn.COVARIANCE.S(BC215:BC252,$BM$215:$BM$252)/_xlfn.VAR.S($BM$215:$BM$252),"ND")</f>
        <v>0.22898746189498184</v>
      </c>
      <c r="CK26" s="89">
        <f t="shared" si="19"/>
        <v>1.1941336244375846</v>
      </c>
      <c r="CL26" s="89">
        <f t="shared" si="19"/>
        <v>0.78381733070868775</v>
      </c>
      <c r="CM26" s="89">
        <f t="shared" si="19"/>
        <v>0.87208668045583604</v>
      </c>
      <c r="CN26" s="89">
        <f t="shared" si="19"/>
        <v>1.1064030809874519</v>
      </c>
      <c r="CO26" s="89">
        <f t="shared" si="19"/>
        <v>0.24639699974033133</v>
      </c>
      <c r="CP26" s="89">
        <f t="shared" si="19"/>
        <v>1.1451295012633753</v>
      </c>
      <c r="CQ26" s="89">
        <f t="shared" si="19"/>
        <v>0.48390858499924722</v>
      </c>
      <c r="CR26" s="89">
        <f t="shared" si="19"/>
        <v>0.27322800255527835</v>
      </c>
      <c r="CS26" s="89">
        <f t="shared" si="19"/>
        <v>1.1753499522884276</v>
      </c>
      <c r="CT26" s="81"/>
      <c r="CU26" s="90" t="str">
        <f t="shared" si="14"/>
        <v>Beta 2017</v>
      </c>
      <c r="CV26" s="91">
        <f t="shared" si="15"/>
        <v>0.71615742901620649</v>
      </c>
      <c r="CW26" s="91">
        <f t="shared" si="12"/>
        <v>0.35377597061358146</v>
      </c>
      <c r="CX26" s="81"/>
      <c r="CY26" s="81"/>
      <c r="CZ26" s="81"/>
      <c r="DA26" s="95" t="s">
        <v>153</v>
      </c>
      <c r="DB26" s="96" t="s">
        <v>121</v>
      </c>
      <c r="DC26" s="97">
        <f t="shared" si="5"/>
        <v>0</v>
      </c>
      <c r="DD26" s="81"/>
      <c r="DE26" s="81"/>
      <c r="DF26" s="81"/>
      <c r="DG26" s="81"/>
      <c r="DH26" s="81"/>
      <c r="DI26" s="81"/>
      <c r="DJ26" s="81"/>
      <c r="DK26" s="81"/>
      <c r="DL26" s="81"/>
      <c r="DM26" s="81"/>
    </row>
    <row r="27" spans="1:117" x14ac:dyDescent="0.35">
      <c r="A27" s="81"/>
      <c r="B27" s="86">
        <f t="shared" si="3"/>
        <v>41425</v>
      </c>
      <c r="C27" s="87">
        <v>47</v>
      </c>
      <c r="D27" s="87">
        <v>42.22</v>
      </c>
      <c r="E27" s="87">
        <v>35.299999999999997</v>
      </c>
      <c r="F27" s="87">
        <v>61.2</v>
      </c>
      <c r="G27" s="87">
        <v>22.69</v>
      </c>
      <c r="H27" s="87">
        <v>11.2897</v>
      </c>
      <c r="I27" s="87">
        <v>42.73</v>
      </c>
      <c r="J27" s="87" t="s">
        <v>82</v>
      </c>
      <c r="K27" s="87">
        <v>81.3</v>
      </c>
      <c r="L27" s="87">
        <v>47.35</v>
      </c>
      <c r="M27" s="87">
        <v>25.46</v>
      </c>
      <c r="N27" s="87">
        <v>34.340000000000003</v>
      </c>
      <c r="O27" s="87" t="s">
        <v>82</v>
      </c>
      <c r="P27" s="87">
        <v>42.92</v>
      </c>
      <c r="Q27" s="87" t="s">
        <v>82</v>
      </c>
      <c r="R27" s="87" t="s">
        <v>82</v>
      </c>
      <c r="S27" s="87">
        <v>17.5075</v>
      </c>
      <c r="T27" s="87" t="s">
        <v>82</v>
      </c>
      <c r="U27" s="87">
        <v>29.35</v>
      </c>
      <c r="V27" s="87">
        <v>47.8</v>
      </c>
      <c r="W27" s="87">
        <v>21.73</v>
      </c>
      <c r="X27" s="87">
        <v>35.61</v>
      </c>
      <c r="Y27" s="87">
        <v>14.29</v>
      </c>
      <c r="Z27" s="87">
        <v>37.979999999999997</v>
      </c>
      <c r="AA27" s="87">
        <v>29.6</v>
      </c>
      <c r="AB27" s="87">
        <v>39.518099999999997</v>
      </c>
      <c r="AC27" s="87">
        <v>13.5867</v>
      </c>
      <c r="AD27" s="87">
        <v>29.21</v>
      </c>
      <c r="AE27" s="87">
        <v>47.33</v>
      </c>
      <c r="AF27" s="87">
        <v>35.18</v>
      </c>
      <c r="AG27" s="87">
        <v>1630.74</v>
      </c>
      <c r="AH27" s="81"/>
      <c r="AI27" s="92">
        <f t="shared" si="4"/>
        <v>5.3475935828877219E-3</v>
      </c>
      <c r="AJ27" s="92">
        <f t="shared" si="4"/>
        <v>-1.1472723015687247E-2</v>
      </c>
      <c r="AK27" s="92">
        <f t="shared" si="4"/>
        <v>3.2199666351204748E-3</v>
      </c>
      <c r="AL27" s="92">
        <f t="shared" si="4"/>
        <v>-1.3380622279542176E-2</v>
      </c>
      <c r="AM27" s="92">
        <f t="shared" si="4"/>
        <v>-8.5208651955429593E-3</v>
      </c>
      <c r="AN27" s="92">
        <f t="shared" si="4"/>
        <v>-1.3887168963504504E-3</v>
      </c>
      <c r="AO27" s="92">
        <f t="shared" si="4"/>
        <v>-2.3760566598126753E-2</v>
      </c>
      <c r="AP27" s="92" t="str">
        <f t="shared" si="4"/>
        <v>-</v>
      </c>
      <c r="AQ27" s="92">
        <f t="shared" si="4"/>
        <v>2.1356783919598055E-2</v>
      </c>
      <c r="AR27" s="92">
        <f t="shared" si="4"/>
        <v>-2.8119868637109913E-2</v>
      </c>
      <c r="AS27" s="92">
        <f t="shared" si="4"/>
        <v>-4.4534595278214462E-2</v>
      </c>
      <c r="AT27" s="92">
        <f t="shared" si="4"/>
        <v>-2.0815511833475853E-2</v>
      </c>
      <c r="AU27" s="92" t="str">
        <f t="shared" si="4"/>
        <v>-</v>
      </c>
      <c r="AV27" s="92">
        <f t="shared" si="4"/>
        <v>-2.053856686444544E-2</v>
      </c>
      <c r="AW27" s="92" t="str">
        <f t="shared" si="4"/>
        <v>-</v>
      </c>
      <c r="AX27" s="92" t="str">
        <f t="shared" si="4"/>
        <v>-</v>
      </c>
      <c r="AY27" s="92">
        <f t="shared" si="10"/>
        <v>-1.4650097367147397E-2</v>
      </c>
      <c r="AZ27" s="92" t="str">
        <f t="shared" si="10"/>
        <v>-</v>
      </c>
      <c r="BA27" s="92">
        <f t="shared" si="10"/>
        <v>-4.0719375636238953E-3</v>
      </c>
      <c r="BB27" s="92">
        <f t="shared" si="10"/>
        <v>-3.7066881547139441E-2</v>
      </c>
      <c r="BC27" s="92">
        <f t="shared" si="17"/>
        <v>-3.2502226179875304E-2</v>
      </c>
      <c r="BD27" s="92">
        <f t="shared" si="17"/>
        <v>-2.089634313995048E-2</v>
      </c>
      <c r="BE27" s="92">
        <f t="shared" si="17"/>
        <v>-4.2706414335957232E-2</v>
      </c>
      <c r="BF27" s="92">
        <f t="shared" si="17"/>
        <v>-6.4070970921636272E-2</v>
      </c>
      <c r="BG27" s="92">
        <f t="shared" si="17"/>
        <v>-4.8537447765991559E-2</v>
      </c>
      <c r="BH27" s="92">
        <f t="shared" si="17"/>
        <v>-4.2630663455901274E-2</v>
      </c>
      <c r="BI27" s="92">
        <f t="shared" si="17"/>
        <v>1.8546700351592671E-2</v>
      </c>
      <c r="BJ27" s="92">
        <f t="shared" si="17"/>
        <v>-1.0836437521164921E-2</v>
      </c>
      <c r="BK27" s="92">
        <f t="shared" si="17"/>
        <v>2.7795874049945768E-2</v>
      </c>
      <c r="BL27" s="92">
        <f t="shared" si="17"/>
        <v>-4.0632669757294848E-2</v>
      </c>
      <c r="BM27" s="92">
        <f t="shared" si="17"/>
        <v>-1.143307468477206E-2</v>
      </c>
      <c r="BN27" s="81"/>
      <c r="BO27" s="103">
        <v>2018</v>
      </c>
      <c r="BP27" s="89">
        <f>IFERROR(_xlfn.COVARIANCE.S(AI267:AI318,$BM$267:$BM$318)/_xlfn.VAR.S($BM$267:$BM$318),"ND")</f>
        <v>0.71386641538695916</v>
      </c>
      <c r="BQ27" s="89">
        <f t="shared" ref="BQ27:CS27" si="20">IFERROR(_xlfn.COVARIANCE.S(AJ267:AJ318,$BM$267:$BM$318)/_xlfn.VAR.S($BM$267:$BM$318),"ND")</f>
        <v>0.22331047284884595</v>
      </c>
      <c r="BR27" s="89">
        <f t="shared" si="20"/>
        <v>0.3870182665044683</v>
      </c>
      <c r="BS27" s="89">
        <f t="shared" si="20"/>
        <v>0.33773721263590278</v>
      </c>
      <c r="BT27" s="89">
        <f t="shared" si="20"/>
        <v>0.43221580385551239</v>
      </c>
      <c r="BU27" s="89">
        <f t="shared" si="20"/>
        <v>0.1741057747541454</v>
      </c>
      <c r="BV27" s="89">
        <f t="shared" si="20"/>
        <v>0.39618712197807687</v>
      </c>
      <c r="BW27" s="89">
        <f t="shared" si="20"/>
        <v>0.27317719688542574</v>
      </c>
      <c r="BX27" s="89">
        <f t="shared" si="20"/>
        <v>0.29799133738959904</v>
      </c>
      <c r="BY27" s="89">
        <f t="shared" si="20"/>
        <v>0.30233708157755168</v>
      </c>
      <c r="BZ27" s="89">
        <f t="shared" si="20"/>
        <v>0.37711804845192942</v>
      </c>
      <c r="CA27" s="89">
        <f t="shared" si="20"/>
        <v>1.1015483818866648E-3</v>
      </c>
      <c r="CB27" s="89" t="str">
        <f t="shared" si="20"/>
        <v>ND</v>
      </c>
      <c r="CC27" s="104">
        <f>IFERROR(_xlfn.COVARIANCE.S(AV267:AV293,$BM$267:$BM$293)/_xlfn.VAR.S($BM$267:$BM$293),"ND")</f>
        <v>8.8116116509538184E-2</v>
      </c>
      <c r="CD27" s="89">
        <f t="shared" si="20"/>
        <v>1.1060644847248486</v>
      </c>
      <c r="CE27" s="89">
        <f t="shared" si="20"/>
        <v>0.94965660820840514</v>
      </c>
      <c r="CF27" s="89">
        <f t="shared" si="20"/>
        <v>1.1705188404273441</v>
      </c>
      <c r="CG27" s="104">
        <f>IFERROR(_xlfn.COVARIANCE.S(AZ267:AZ295,$BM$267:$BM$295)/_xlfn.VAR.S($BM$267:$BM$295),"ND")</f>
        <v>0.95903581793436266</v>
      </c>
      <c r="CH27" s="89">
        <f t="shared" si="20"/>
        <v>0.85125275654420895</v>
      </c>
      <c r="CI27" s="89">
        <f t="shared" si="20"/>
        <v>0.97259040017005127</v>
      </c>
      <c r="CJ27" s="89" t="str">
        <f t="shared" si="20"/>
        <v>ND</v>
      </c>
      <c r="CK27" s="104">
        <f>IFERROR(_xlfn.COVARIANCE.S(BD267:BD316,$BM$267:$BM$316)/_xlfn.VAR.S($BM$267:$BM$316),"ND")</f>
        <v>0.82953706432668284</v>
      </c>
      <c r="CL27" s="89">
        <f t="shared" si="20"/>
        <v>1.0421995954566612</v>
      </c>
      <c r="CM27" s="89">
        <f t="shared" si="20"/>
        <v>0.74276110787419536</v>
      </c>
      <c r="CN27" s="104">
        <f>IFERROR(_xlfn.COVARIANCE.S(BG267:BG294,$BM$267:$BM$294)/_xlfn.VAR.S($BM$267:$BM$294),"ND")</f>
        <v>0.61221074141358756</v>
      </c>
      <c r="CO27" s="89">
        <f t="shared" si="20"/>
        <v>0.89008554314188726</v>
      </c>
      <c r="CP27" s="89">
        <f t="shared" si="20"/>
        <v>0.57462178544873765</v>
      </c>
      <c r="CQ27" s="89">
        <f t="shared" si="20"/>
        <v>0.61227825349811449</v>
      </c>
      <c r="CR27" s="89">
        <f t="shared" si="20"/>
        <v>0.1620166125597742</v>
      </c>
      <c r="CS27" s="89">
        <f t="shared" si="20"/>
        <v>0.91385257730122604</v>
      </c>
      <c r="CT27" s="81"/>
      <c r="CU27" s="90" t="str">
        <f t="shared" si="14"/>
        <v>Beta 2018</v>
      </c>
      <c r="CV27" s="91">
        <f t="shared" si="15"/>
        <v>0.53638589037226159</v>
      </c>
      <c r="CW27" s="91">
        <f t="shared" si="12"/>
        <v>0.25229465727725353</v>
      </c>
      <c r="CX27" s="81"/>
      <c r="CY27" s="81"/>
      <c r="CZ27" s="81"/>
      <c r="DA27" s="95" t="s">
        <v>154</v>
      </c>
      <c r="DB27" s="96" t="s">
        <v>122</v>
      </c>
      <c r="DC27" s="97">
        <f t="shared" si="5"/>
        <v>0</v>
      </c>
      <c r="DD27" s="81"/>
      <c r="DE27" s="81"/>
      <c r="DF27" s="81"/>
      <c r="DG27" s="81"/>
      <c r="DH27" s="81"/>
      <c r="DI27" s="81"/>
      <c r="DJ27" s="81"/>
      <c r="DK27" s="81"/>
      <c r="DL27" s="81"/>
      <c r="DM27" s="81"/>
    </row>
    <row r="28" spans="1:117" x14ac:dyDescent="0.35">
      <c r="A28" s="81"/>
      <c r="B28" s="86">
        <f t="shared" si="3"/>
        <v>41432</v>
      </c>
      <c r="C28" s="87">
        <v>45.86</v>
      </c>
      <c r="D28" s="87">
        <v>41.42</v>
      </c>
      <c r="E28" s="87">
        <v>34.76</v>
      </c>
      <c r="F28" s="87">
        <v>60.98</v>
      </c>
      <c r="G28" s="87">
        <v>22.7</v>
      </c>
      <c r="H28" s="87">
        <v>11.2111</v>
      </c>
      <c r="I28" s="87">
        <v>43.13</v>
      </c>
      <c r="J28" s="87" t="s">
        <v>82</v>
      </c>
      <c r="K28" s="87">
        <v>80.19</v>
      </c>
      <c r="L28" s="87">
        <v>48.24</v>
      </c>
      <c r="M28" s="87">
        <v>25.82</v>
      </c>
      <c r="N28" s="87">
        <v>33.979999999999997</v>
      </c>
      <c r="O28" s="87" t="s">
        <v>82</v>
      </c>
      <c r="P28" s="87">
        <v>43.24</v>
      </c>
      <c r="Q28" s="87" t="s">
        <v>82</v>
      </c>
      <c r="R28" s="87" t="s">
        <v>82</v>
      </c>
      <c r="S28" s="87">
        <v>17.568000000000001</v>
      </c>
      <c r="T28" s="87" t="s">
        <v>82</v>
      </c>
      <c r="U28" s="87">
        <v>28.35</v>
      </c>
      <c r="V28" s="87">
        <v>48.1</v>
      </c>
      <c r="W28" s="87">
        <v>22.12</v>
      </c>
      <c r="X28" s="87">
        <v>37.01</v>
      </c>
      <c r="Y28" s="87">
        <v>14.5175</v>
      </c>
      <c r="Z28" s="87">
        <v>39.54</v>
      </c>
      <c r="AA28" s="87">
        <v>29.27</v>
      </c>
      <c r="AB28" s="87">
        <v>39.150399999999998</v>
      </c>
      <c r="AC28" s="87">
        <v>13.593299999999999</v>
      </c>
      <c r="AD28" s="87">
        <v>29.22</v>
      </c>
      <c r="AE28" s="87">
        <v>46.45</v>
      </c>
      <c r="AF28" s="87">
        <v>35.229999999999997</v>
      </c>
      <c r="AG28" s="87">
        <v>1643.38</v>
      </c>
      <c r="AH28" s="81"/>
      <c r="AI28" s="92">
        <f t="shared" si="4"/>
        <v>-2.4255319148936194E-2</v>
      </c>
      <c r="AJ28" s="92">
        <f t="shared" si="4"/>
        <v>-1.8948365703458037E-2</v>
      </c>
      <c r="AK28" s="92">
        <f t="shared" si="4"/>
        <v>-1.5297450424929138E-2</v>
      </c>
      <c r="AL28" s="92">
        <f t="shared" si="4"/>
        <v>-3.5947712418301636E-3</v>
      </c>
      <c r="AM28" s="92">
        <f t="shared" si="4"/>
        <v>4.4072278536799736E-4</v>
      </c>
      <c r="AN28" s="92">
        <f t="shared" si="4"/>
        <v>-6.9620981957004835E-3</v>
      </c>
      <c r="AO28" s="92">
        <f t="shared" si="4"/>
        <v>9.3611046103441176E-3</v>
      </c>
      <c r="AP28" s="92" t="str">
        <f t="shared" si="4"/>
        <v>-</v>
      </c>
      <c r="AQ28" s="92">
        <f t="shared" si="4"/>
        <v>-1.3653136531365351E-2</v>
      </c>
      <c r="AR28" s="92">
        <f t="shared" si="4"/>
        <v>1.8796198521647378E-2</v>
      </c>
      <c r="AS28" s="92">
        <f t="shared" si="4"/>
        <v>1.4139827179890041E-2</v>
      </c>
      <c r="AT28" s="92">
        <f t="shared" si="4"/>
        <v>-1.0483401281304761E-2</v>
      </c>
      <c r="AU28" s="92" t="str">
        <f t="shared" si="4"/>
        <v>-</v>
      </c>
      <c r="AV28" s="92">
        <f t="shared" si="4"/>
        <v>7.455731593662529E-3</v>
      </c>
      <c r="AW28" s="92" t="str">
        <f t="shared" si="4"/>
        <v>-</v>
      </c>
      <c r="AX28" s="92" t="str">
        <f t="shared" si="4"/>
        <v>-</v>
      </c>
      <c r="AY28" s="92">
        <f t="shared" si="10"/>
        <v>3.4556618592032073E-3</v>
      </c>
      <c r="AZ28" s="92" t="str">
        <f t="shared" si="10"/>
        <v>-</v>
      </c>
      <c r="BA28" s="92">
        <f t="shared" si="10"/>
        <v>-3.4071550255536653E-2</v>
      </c>
      <c r="BB28" s="92">
        <f t="shared" si="10"/>
        <v>6.2761506276152179E-3</v>
      </c>
      <c r="BC28" s="92">
        <f t="shared" si="17"/>
        <v>1.7947537965945726E-2</v>
      </c>
      <c r="BD28" s="92">
        <f t="shared" si="17"/>
        <v>3.9314799213703955E-2</v>
      </c>
      <c r="BE28" s="92">
        <f t="shared" si="17"/>
        <v>1.5920223932820221E-2</v>
      </c>
      <c r="BF28" s="92">
        <f t="shared" si="17"/>
        <v>4.1074249605055346E-2</v>
      </c>
      <c r="BG28" s="92">
        <f t="shared" si="17"/>
        <v>-1.1148648648648729E-2</v>
      </c>
      <c r="BH28" s="92">
        <f t="shared" si="17"/>
        <v>-9.3045971339714706E-3</v>
      </c>
      <c r="BI28" s="92">
        <f t="shared" si="17"/>
        <v>4.8576917132181485E-4</v>
      </c>
      <c r="BJ28" s="92">
        <f t="shared" si="17"/>
        <v>3.4234851078385198E-4</v>
      </c>
      <c r="BK28" s="92">
        <f t="shared" si="17"/>
        <v>-1.8592858652017652E-2</v>
      </c>
      <c r="BL28" s="92">
        <f t="shared" si="17"/>
        <v>1.421262080727681E-3</v>
      </c>
      <c r="BM28" s="92">
        <f t="shared" si="17"/>
        <v>7.7510823307211929E-3</v>
      </c>
      <c r="BN28" s="81"/>
      <c r="BO28" s="103">
        <v>2019</v>
      </c>
      <c r="BP28" s="104">
        <f>IFERROR(_xlfn.COVARIANCE.S(AI319:AI352,$BM$319:$BM$352)/_xlfn.VAR.S($BM$319:$BM$352),"ND")</f>
        <v>1.1106983924247156</v>
      </c>
      <c r="BQ28" s="89">
        <f t="shared" ref="BQ28:CS28" si="21">IFERROR(_xlfn.COVARIANCE.S(AJ319:AJ370,$BM$319:$BM$370)/_xlfn.VAR.S($BM$319:$BM$370),"ND")</f>
        <v>0.25803217490458485</v>
      </c>
      <c r="BR28" s="89">
        <f t="shared" si="21"/>
        <v>0.41575206324349345</v>
      </c>
      <c r="BS28" s="89">
        <f t="shared" si="21"/>
        <v>0.74848218479257889</v>
      </c>
      <c r="BT28" s="89">
        <f t="shared" si="21"/>
        <v>0.66019703974367372</v>
      </c>
      <c r="BU28" s="89">
        <f t="shared" si="21"/>
        <v>0.28234442543765487</v>
      </c>
      <c r="BV28" s="89">
        <f t="shared" si="21"/>
        <v>0.19930059937550729</v>
      </c>
      <c r="BW28" s="89">
        <f t="shared" si="21"/>
        <v>0.35776563305228798</v>
      </c>
      <c r="BX28" s="89">
        <f t="shared" si="21"/>
        <v>0.30885226710453162</v>
      </c>
      <c r="BY28" s="89">
        <f t="shared" si="21"/>
        <v>0.54263352225051764</v>
      </c>
      <c r="BZ28" s="89">
        <f t="shared" si="21"/>
        <v>0.42079177654208333</v>
      </c>
      <c r="CA28" s="104">
        <f>IFERROR(_xlfn.COVARIANCE.S(AT319:AT323,$BM$319:$BM$323)/_xlfn.VAR.S($BM$319:$BM$323),"ND")</f>
        <v>0.14234492956602945</v>
      </c>
      <c r="CB28" s="89" t="str">
        <f t="shared" si="21"/>
        <v>ND</v>
      </c>
      <c r="CC28" s="89" t="str">
        <f t="shared" si="21"/>
        <v>ND</v>
      </c>
      <c r="CD28" s="89">
        <f t="shared" si="21"/>
        <v>1.4822330577833776</v>
      </c>
      <c r="CE28" s="104" t="str">
        <f>IFERROR(_xlfn.COVARIANCE.S(AX319:AX320,$BM$319:$BM$320)/_xlfn.VAR.S($BM$319:$BM$320),"ND")</f>
        <v>ND</v>
      </c>
      <c r="CF28" s="89">
        <f t="shared" si="21"/>
        <v>1.9903282112397989</v>
      </c>
      <c r="CG28" s="89" t="str">
        <f t="shared" si="21"/>
        <v>ND</v>
      </c>
      <c r="CH28" s="89">
        <f t="shared" si="21"/>
        <v>1.0548304650278379</v>
      </c>
      <c r="CI28" s="89">
        <f t="shared" si="21"/>
        <v>1.2586683666940166</v>
      </c>
      <c r="CJ28" s="89" t="str">
        <f t="shared" si="21"/>
        <v>ND</v>
      </c>
      <c r="CK28" s="89" t="str">
        <f t="shared" si="21"/>
        <v>ND</v>
      </c>
      <c r="CL28" s="89">
        <f t="shared" si="21"/>
        <v>1.1147423472273135</v>
      </c>
      <c r="CM28" s="89">
        <f t="shared" si="21"/>
        <v>1.0845384599761496</v>
      </c>
      <c r="CN28" s="89" t="str">
        <f t="shared" si="21"/>
        <v>ND</v>
      </c>
      <c r="CO28" s="89">
        <f t="shared" si="21"/>
        <v>1.0297331444388691</v>
      </c>
      <c r="CP28" s="89">
        <f t="shared" si="21"/>
        <v>0.1744592595597084</v>
      </c>
      <c r="CQ28" s="89">
        <f t="shared" si="21"/>
        <v>0.50324563505636377</v>
      </c>
      <c r="CR28" s="89">
        <f t="shared" si="21"/>
        <v>0.6969014769072337</v>
      </c>
      <c r="CS28" s="89">
        <f t="shared" si="21"/>
        <v>1.0356960880057029</v>
      </c>
      <c r="CT28" s="81"/>
      <c r="CU28" s="90" t="str">
        <f t="shared" si="14"/>
        <v>Beta 2019</v>
      </c>
      <c r="CV28" s="91">
        <f t="shared" si="15"/>
        <v>0.51567567384925772</v>
      </c>
      <c r="CW28" s="91">
        <f t="shared" si="12"/>
        <v>0.2680097242306127</v>
      </c>
      <c r="CX28" s="81"/>
      <c r="CY28" s="81"/>
      <c r="CZ28" s="81"/>
      <c r="DA28" s="95" t="s">
        <v>155</v>
      </c>
      <c r="DB28" s="96" t="s">
        <v>123</v>
      </c>
      <c r="DC28" s="97">
        <f t="shared" si="5"/>
        <v>0</v>
      </c>
      <c r="DD28" s="81"/>
      <c r="DE28" s="81"/>
      <c r="DF28" s="81"/>
      <c r="DG28" s="81"/>
      <c r="DH28" s="81"/>
      <c r="DI28" s="81"/>
      <c r="DJ28" s="81"/>
      <c r="DK28" s="81"/>
      <c r="DL28" s="81"/>
      <c r="DM28" s="81"/>
    </row>
    <row r="29" spans="1:117" x14ac:dyDescent="0.35">
      <c r="A29" s="81"/>
      <c r="B29" s="86">
        <f t="shared" si="3"/>
        <v>41439</v>
      </c>
      <c r="C29" s="87">
        <v>47.44</v>
      </c>
      <c r="D29" s="87">
        <v>40.58</v>
      </c>
      <c r="E29" s="87">
        <v>34.619999999999997</v>
      </c>
      <c r="F29" s="87">
        <v>61.18</v>
      </c>
      <c r="G29" s="87">
        <v>22.234999999999999</v>
      </c>
      <c r="H29" s="87">
        <v>11.439</v>
      </c>
      <c r="I29" s="87">
        <v>42.83</v>
      </c>
      <c r="J29" s="87" t="s">
        <v>82</v>
      </c>
      <c r="K29" s="87">
        <v>80.349999999999994</v>
      </c>
      <c r="L29" s="87">
        <v>48</v>
      </c>
      <c r="M29" s="87">
        <v>25.92</v>
      </c>
      <c r="N29" s="87">
        <v>33.86</v>
      </c>
      <c r="O29" s="87" t="s">
        <v>82</v>
      </c>
      <c r="P29" s="87">
        <v>43.41</v>
      </c>
      <c r="Q29" s="87" t="s">
        <v>82</v>
      </c>
      <c r="R29" s="87" t="s">
        <v>82</v>
      </c>
      <c r="S29" s="87">
        <v>17.525700000000001</v>
      </c>
      <c r="T29" s="87" t="s">
        <v>82</v>
      </c>
      <c r="U29" s="87">
        <v>27.56</v>
      </c>
      <c r="V29" s="87">
        <v>51.08</v>
      </c>
      <c r="W29" s="87">
        <v>21.7</v>
      </c>
      <c r="X29" s="87">
        <v>41.78</v>
      </c>
      <c r="Y29" s="87">
        <v>14.25</v>
      </c>
      <c r="Z29" s="87">
        <v>38.42</v>
      </c>
      <c r="AA29" s="87">
        <v>29.69</v>
      </c>
      <c r="AB29" s="87">
        <v>38.817700000000002</v>
      </c>
      <c r="AC29" s="87">
        <v>13.433299999999999</v>
      </c>
      <c r="AD29" s="87">
        <v>28.925000000000001</v>
      </c>
      <c r="AE29" s="87">
        <v>46.41</v>
      </c>
      <c r="AF29" s="87">
        <v>33.31</v>
      </c>
      <c r="AG29" s="87">
        <v>1626.73</v>
      </c>
      <c r="AH29" s="81"/>
      <c r="AI29" s="92">
        <f t="shared" si="4"/>
        <v>3.4452682075883034E-2</v>
      </c>
      <c r="AJ29" s="92">
        <f t="shared" si="4"/>
        <v>-2.0280057943022789E-2</v>
      </c>
      <c r="AK29" s="92">
        <f t="shared" si="4"/>
        <v>-4.0276179516686161E-3</v>
      </c>
      <c r="AL29" s="92">
        <f t="shared" si="4"/>
        <v>3.2797638570023491E-3</v>
      </c>
      <c r="AM29" s="92">
        <f t="shared" si="4"/>
        <v>-2.0484581497797305E-2</v>
      </c>
      <c r="AN29" s="92">
        <f t="shared" si="4"/>
        <v>2.0328067718600407E-2</v>
      </c>
      <c r="AO29" s="92">
        <f t="shared" si="4"/>
        <v>-6.9557152793879862E-3</v>
      </c>
      <c r="AP29" s="92" t="str">
        <f t="shared" si="4"/>
        <v>-</v>
      </c>
      <c r="AQ29" s="92">
        <f t="shared" si="4"/>
        <v>1.9952612545204307E-3</v>
      </c>
      <c r="AR29" s="92">
        <f t="shared" si="4"/>
        <v>-4.9751243781095411E-3</v>
      </c>
      <c r="AS29" s="92">
        <f t="shared" si="4"/>
        <v>3.8729666924866013E-3</v>
      </c>
      <c r="AT29" s="92">
        <f t="shared" si="4"/>
        <v>-3.5314891112417923E-3</v>
      </c>
      <c r="AU29" s="92" t="str">
        <f t="shared" si="4"/>
        <v>-</v>
      </c>
      <c r="AV29" s="92">
        <f t="shared" si="4"/>
        <v>3.9315448658647778E-3</v>
      </c>
      <c r="AW29" s="92" t="str">
        <f t="shared" si="4"/>
        <v>-</v>
      </c>
      <c r="AX29" s="92" t="str">
        <f t="shared" si="4"/>
        <v>-</v>
      </c>
      <c r="AY29" s="92">
        <f t="shared" si="10"/>
        <v>-2.4077868852458995E-3</v>
      </c>
      <c r="AZ29" s="92" t="str">
        <f t="shared" si="10"/>
        <v>-</v>
      </c>
      <c r="BA29" s="92">
        <f t="shared" si="10"/>
        <v>-2.7865961199294631E-2</v>
      </c>
      <c r="BB29" s="92">
        <f t="shared" si="10"/>
        <v>6.1954261954261902E-2</v>
      </c>
      <c r="BC29" s="92">
        <f t="shared" si="17"/>
        <v>-1.8987341772152E-2</v>
      </c>
      <c r="BD29" s="92">
        <f t="shared" si="17"/>
        <v>0.12888408538232921</v>
      </c>
      <c r="BE29" s="92">
        <f t="shared" si="17"/>
        <v>-1.8426037540898887E-2</v>
      </c>
      <c r="BF29" s="92">
        <f t="shared" si="17"/>
        <v>-2.8325746079919001E-2</v>
      </c>
      <c r="BG29" s="92">
        <f t="shared" si="17"/>
        <v>1.4349162965493711E-2</v>
      </c>
      <c r="BH29" s="92">
        <f t="shared" si="17"/>
        <v>-8.4979974661816282E-3</v>
      </c>
      <c r="BI29" s="92">
        <f t="shared" si="17"/>
        <v>-1.1770504586818498E-2</v>
      </c>
      <c r="BJ29" s="92">
        <f t="shared" si="17"/>
        <v>-1.0095824777549556E-2</v>
      </c>
      <c r="BK29" s="92">
        <f t="shared" si="17"/>
        <v>-8.6114101184087133E-4</v>
      </c>
      <c r="BL29" s="92">
        <f t="shared" si="17"/>
        <v>-5.4499006528526683E-2</v>
      </c>
      <c r="BM29" s="92">
        <f t="shared" si="17"/>
        <v>-1.0131558130195173E-2</v>
      </c>
      <c r="BN29" s="81"/>
      <c r="BO29" s="103">
        <v>2020</v>
      </c>
      <c r="BP29" s="105" t="str">
        <f>IFERROR(_xlfn.COVARIANCE.S(AI371:AI423,$BM$371:$BM$423)/_xlfn.VAR.S($BM$371:$BM$423),"ND")</f>
        <v>ND</v>
      </c>
      <c r="BQ29" s="105">
        <f t="shared" ref="BQ29:CS29" si="22">IFERROR(_xlfn.COVARIANCE.S(AJ371:AJ423,$BM$371:$BM$423)/_xlfn.VAR.S($BM$371:$BM$423),"ND")</f>
        <v>0.9405823532744767</v>
      </c>
      <c r="BR29" s="105">
        <f t="shared" si="22"/>
        <v>0.77064284510298842</v>
      </c>
      <c r="BS29" s="105">
        <f t="shared" si="22"/>
        <v>0.71834816183700956</v>
      </c>
      <c r="BT29" s="105">
        <f t="shared" si="22"/>
        <v>1.0189299109188894</v>
      </c>
      <c r="BU29" s="105">
        <f t="shared" si="22"/>
        <v>1.1124841610339071</v>
      </c>
      <c r="BV29" s="105">
        <f t="shared" si="22"/>
        <v>0.87976727480905548</v>
      </c>
      <c r="BW29" s="105">
        <f t="shared" si="22"/>
        <v>1.0788733406552473</v>
      </c>
      <c r="BX29" s="105">
        <f t="shared" si="22"/>
        <v>1.2379996493468741</v>
      </c>
      <c r="BY29" s="105">
        <f t="shared" si="22"/>
        <v>1.2376579946815653</v>
      </c>
      <c r="BZ29" s="105">
        <f t="shared" si="22"/>
        <v>1.1836387108542517</v>
      </c>
      <c r="CA29" s="105" t="str">
        <f t="shared" si="22"/>
        <v>ND</v>
      </c>
      <c r="CB29" s="105" t="str">
        <f t="shared" si="22"/>
        <v>ND</v>
      </c>
      <c r="CC29" s="105" t="str">
        <f t="shared" si="22"/>
        <v>ND</v>
      </c>
      <c r="CD29" s="105">
        <f t="shared" si="22"/>
        <v>1.2877330263043902</v>
      </c>
      <c r="CE29" s="105" t="str">
        <f t="shared" si="22"/>
        <v>ND</v>
      </c>
      <c r="CF29" s="105">
        <f t="shared" si="22"/>
        <v>1.225272794895486</v>
      </c>
      <c r="CG29" s="105" t="str">
        <f t="shared" si="22"/>
        <v>ND</v>
      </c>
      <c r="CH29" s="105">
        <f t="shared" si="22"/>
        <v>0.83899364411492194</v>
      </c>
      <c r="CI29" s="105">
        <f t="shared" si="22"/>
        <v>1.8540663159333108</v>
      </c>
      <c r="CJ29" s="105" t="str">
        <f t="shared" si="22"/>
        <v>ND</v>
      </c>
      <c r="CK29" s="105" t="str">
        <f t="shared" si="22"/>
        <v>ND</v>
      </c>
      <c r="CL29" s="105">
        <f t="shared" si="22"/>
        <v>1.0875916665113414</v>
      </c>
      <c r="CM29" s="105">
        <f t="shared" si="22"/>
        <v>1.1735447143907092</v>
      </c>
      <c r="CN29" s="105" t="str">
        <f t="shared" si="22"/>
        <v>ND</v>
      </c>
      <c r="CO29" s="105">
        <f t="shared" si="22"/>
        <v>1.995813970651322</v>
      </c>
      <c r="CP29" s="105">
        <f t="shared" si="22"/>
        <v>0.42201589468997719</v>
      </c>
      <c r="CQ29" s="105">
        <f t="shared" si="22"/>
        <v>1.0554404350020197</v>
      </c>
      <c r="CR29" s="105">
        <f t="shared" si="22"/>
        <v>1.00374921300977</v>
      </c>
      <c r="CS29" s="105">
        <f t="shared" si="22"/>
        <v>1.3865904476509696</v>
      </c>
      <c r="CT29" s="81"/>
      <c r="CU29" s="90" t="str">
        <f t="shared" si="14"/>
        <v>Beta 2020</v>
      </c>
      <c r="CV29" s="91">
        <f t="shared" si="15"/>
        <v>1.0956145560852764</v>
      </c>
      <c r="CW29" s="91">
        <f t="shared" si="12"/>
        <v>0.53881389867769269</v>
      </c>
      <c r="CX29" s="81"/>
      <c r="CY29" s="81"/>
      <c r="CZ29" s="81"/>
      <c r="DA29" s="95" t="s">
        <v>156</v>
      </c>
      <c r="DB29" s="96" t="s">
        <v>124</v>
      </c>
      <c r="DC29" s="97">
        <f t="shared" si="5"/>
        <v>0</v>
      </c>
      <c r="DD29" s="81"/>
      <c r="DE29" s="81"/>
      <c r="DF29" s="81"/>
      <c r="DG29" s="81"/>
      <c r="DH29" s="81"/>
      <c r="DI29" s="81"/>
      <c r="DJ29" s="81"/>
      <c r="DK29" s="81"/>
      <c r="DL29" s="81"/>
      <c r="DM29" s="81"/>
    </row>
    <row r="30" spans="1:117" x14ac:dyDescent="0.35">
      <c r="A30" s="81"/>
      <c r="B30" s="86">
        <f t="shared" si="3"/>
        <v>41446</v>
      </c>
      <c r="C30" s="87">
        <v>48</v>
      </c>
      <c r="D30" s="87">
        <v>38.69</v>
      </c>
      <c r="E30" s="87">
        <v>34.26</v>
      </c>
      <c r="F30" s="87">
        <v>58.21</v>
      </c>
      <c r="G30" s="87">
        <v>20.984999999999999</v>
      </c>
      <c r="H30" s="87">
        <v>11.026400000000001</v>
      </c>
      <c r="I30" s="87">
        <v>41.8</v>
      </c>
      <c r="J30" s="87" t="s">
        <v>82</v>
      </c>
      <c r="K30" s="87">
        <v>79.59</v>
      </c>
      <c r="L30" s="87">
        <v>46.14</v>
      </c>
      <c r="M30" s="87">
        <v>24.693300000000001</v>
      </c>
      <c r="N30" s="87">
        <v>32.9</v>
      </c>
      <c r="O30" s="87" t="s">
        <v>82</v>
      </c>
      <c r="P30" s="87">
        <v>41.98</v>
      </c>
      <c r="Q30" s="87" t="s">
        <v>82</v>
      </c>
      <c r="R30" s="87" t="s">
        <v>82</v>
      </c>
      <c r="S30" s="87">
        <v>17.114000000000001</v>
      </c>
      <c r="T30" s="87" t="s">
        <v>82</v>
      </c>
      <c r="U30" s="87">
        <v>26.22</v>
      </c>
      <c r="V30" s="87">
        <v>49.95</v>
      </c>
      <c r="W30" s="87">
        <v>21.22</v>
      </c>
      <c r="X30" s="87">
        <v>43</v>
      </c>
      <c r="Y30" s="87">
        <v>13.9175</v>
      </c>
      <c r="Z30" s="87">
        <v>36.28</v>
      </c>
      <c r="AA30" s="87">
        <v>29.97</v>
      </c>
      <c r="AB30" s="87">
        <v>36.305199999999999</v>
      </c>
      <c r="AC30" s="87">
        <v>13.7333</v>
      </c>
      <c r="AD30" s="87">
        <v>28.135000000000002</v>
      </c>
      <c r="AE30" s="87">
        <v>44.65</v>
      </c>
      <c r="AF30" s="87">
        <v>32.29</v>
      </c>
      <c r="AG30" s="87">
        <v>1592.43</v>
      </c>
      <c r="AH30" s="81"/>
      <c r="AI30" s="92">
        <f t="shared" si="4"/>
        <v>1.180438448566612E-2</v>
      </c>
      <c r="AJ30" s="92">
        <f t="shared" si="4"/>
        <v>-4.6574667323804886E-2</v>
      </c>
      <c r="AK30" s="92">
        <f t="shared" si="4"/>
        <v>-1.0398613518197597E-2</v>
      </c>
      <c r="AL30" s="92">
        <f t="shared" si="4"/>
        <v>-4.854527623406335E-2</v>
      </c>
      <c r="AM30" s="92">
        <f t="shared" si="4"/>
        <v>-5.6217674836968712E-2</v>
      </c>
      <c r="AN30" s="92">
        <f t="shared" si="4"/>
        <v>-3.606958650231662E-2</v>
      </c>
      <c r="AO30" s="92">
        <f t="shared" si="4"/>
        <v>-2.4048564090590752E-2</v>
      </c>
      <c r="AP30" s="92" t="str">
        <f t="shared" si="4"/>
        <v>-</v>
      </c>
      <c r="AQ30" s="92">
        <f t="shared" si="4"/>
        <v>-9.4586185438704229E-3</v>
      </c>
      <c r="AR30" s="92">
        <f t="shared" si="4"/>
        <v>-3.8749999999999951E-2</v>
      </c>
      <c r="AS30" s="92">
        <f t="shared" si="4"/>
        <v>-4.7326388888888959E-2</v>
      </c>
      <c r="AT30" s="92">
        <f t="shared" si="4"/>
        <v>-2.8352037802717112E-2</v>
      </c>
      <c r="AU30" s="92" t="str">
        <f t="shared" si="4"/>
        <v>-</v>
      </c>
      <c r="AV30" s="92">
        <f t="shared" si="4"/>
        <v>-3.294171849804195E-2</v>
      </c>
      <c r="AW30" s="92" t="str">
        <f t="shared" si="4"/>
        <v>-</v>
      </c>
      <c r="AX30" s="92" t="str">
        <f t="shared" si="4"/>
        <v>-</v>
      </c>
      <c r="AY30" s="92">
        <f t="shared" si="10"/>
        <v>-2.3491215757430517E-2</v>
      </c>
      <c r="AZ30" s="92" t="str">
        <f t="shared" si="10"/>
        <v>-</v>
      </c>
      <c r="BA30" s="92">
        <f t="shared" si="10"/>
        <v>-4.8621190130624048E-2</v>
      </c>
      <c r="BB30" s="92">
        <f t="shared" si="10"/>
        <v>-2.2122161315583311E-2</v>
      </c>
      <c r="BC30" s="92">
        <f t="shared" si="17"/>
        <v>-2.2119815668202758E-2</v>
      </c>
      <c r="BD30" s="92">
        <f t="shared" si="17"/>
        <v>2.920057443752988E-2</v>
      </c>
      <c r="BE30" s="92">
        <f t="shared" si="17"/>
        <v>-2.3333333333333317E-2</v>
      </c>
      <c r="BF30" s="92">
        <f t="shared" si="17"/>
        <v>-5.5700156168662196E-2</v>
      </c>
      <c r="BG30" s="92">
        <f t="shared" si="17"/>
        <v>9.4307847760188857E-3</v>
      </c>
      <c r="BH30" s="92">
        <f t="shared" si="17"/>
        <v>-6.472562774198376E-2</v>
      </c>
      <c r="BI30" s="92">
        <f t="shared" si="17"/>
        <v>2.2332561619259561E-2</v>
      </c>
      <c r="BJ30" s="92">
        <f t="shared" si="17"/>
        <v>-2.7312013828867721E-2</v>
      </c>
      <c r="BK30" s="92">
        <f t="shared" si="17"/>
        <v>-3.7922861452273193E-2</v>
      </c>
      <c r="BL30" s="92">
        <f t="shared" si="17"/>
        <v>-3.0621435004503206E-2</v>
      </c>
      <c r="BM30" s="92">
        <f t="shared" si="17"/>
        <v>-2.1085244631868783E-2</v>
      </c>
      <c r="BN30" s="81"/>
      <c r="BO30" s="103">
        <v>2021</v>
      </c>
      <c r="BP30" s="105" t="str">
        <f>IFERROR(_xlfn.COVARIANCE.S(AI424:AI475,$BM$424:$BM$475)/_xlfn.VAR.S($BM$424:$BM$475),"ND")</f>
        <v>ND</v>
      </c>
      <c r="BQ30" s="105">
        <f t="shared" ref="BQ30:CS30" si="23">IFERROR(_xlfn.COVARIANCE.S(AJ424:AJ475,$BM$424:$BM$475)/_xlfn.VAR.S($BM$424:$BM$475),"ND")</f>
        <v>0.49777985766519889</v>
      </c>
      <c r="BR30" s="105">
        <f t="shared" si="23"/>
        <v>0.30377182724170937</v>
      </c>
      <c r="BS30" s="105">
        <f t="shared" si="23"/>
        <v>0.60832664336374975</v>
      </c>
      <c r="BT30" s="105">
        <f t="shared" si="23"/>
        <v>0.38379840251670361</v>
      </c>
      <c r="BU30" s="105">
        <f t="shared" si="23"/>
        <v>0.19264966705121431</v>
      </c>
      <c r="BV30" s="105">
        <f t="shared" si="23"/>
        <v>0.17384670026302168</v>
      </c>
      <c r="BW30" s="105">
        <f t="shared" si="23"/>
        <v>0.57089232794998546</v>
      </c>
      <c r="BX30" s="105">
        <f t="shared" si="23"/>
        <v>0.45146387594753329</v>
      </c>
      <c r="BY30" s="105">
        <f t="shared" si="23"/>
        <v>0.39656527582467649</v>
      </c>
      <c r="BZ30" s="105">
        <f t="shared" si="23"/>
        <v>0.7969178446132501</v>
      </c>
      <c r="CA30" s="105" t="str">
        <f t="shared" si="23"/>
        <v>ND</v>
      </c>
      <c r="CB30" s="105" t="str">
        <f t="shared" si="23"/>
        <v>ND</v>
      </c>
      <c r="CC30" s="105" t="str">
        <f t="shared" si="23"/>
        <v>ND</v>
      </c>
      <c r="CD30" s="105">
        <f t="shared" si="23"/>
        <v>0.12487163538695197</v>
      </c>
      <c r="CE30" s="105" t="str">
        <f t="shared" si="23"/>
        <v>ND</v>
      </c>
      <c r="CF30" s="105">
        <f t="shared" si="23"/>
        <v>0.8038670021215063</v>
      </c>
      <c r="CG30" s="105" t="str">
        <f t="shared" si="23"/>
        <v>ND</v>
      </c>
      <c r="CH30" s="105">
        <f t="shared" si="23"/>
        <v>0.968927591893328</v>
      </c>
      <c r="CI30" s="105">
        <f t="shared" si="23"/>
        <v>0.25996255263466694</v>
      </c>
      <c r="CJ30" s="105" t="str">
        <f t="shared" si="23"/>
        <v>ND</v>
      </c>
      <c r="CK30" s="105" t="str">
        <f t="shared" si="23"/>
        <v>ND</v>
      </c>
      <c r="CL30" s="105">
        <f t="shared" si="23"/>
        <v>0.60546984404741466</v>
      </c>
      <c r="CM30" s="105">
        <f t="shared" si="23"/>
        <v>0.82681425462727676</v>
      </c>
      <c r="CN30" s="105" t="str">
        <f t="shared" si="23"/>
        <v>ND</v>
      </c>
      <c r="CO30" s="105">
        <f t="shared" si="23"/>
        <v>1.1015772716316703</v>
      </c>
      <c r="CP30" s="105">
        <f t="shared" si="23"/>
        <v>0.48070675738089425</v>
      </c>
      <c r="CQ30" s="105">
        <f t="shared" si="23"/>
        <v>0.39945456330706469</v>
      </c>
      <c r="CR30" s="105">
        <f t="shared" si="23"/>
        <v>0.52974131215669262</v>
      </c>
      <c r="CS30" s="105">
        <f t="shared" si="23"/>
        <v>0.37849877271856303</v>
      </c>
      <c r="CT30" s="81"/>
      <c r="CU30" s="90" t="str">
        <f t="shared" si="14"/>
        <v>Beta 2021</v>
      </c>
      <c r="CV30" s="91">
        <f t="shared" si="15"/>
        <v>0.45180715868632798</v>
      </c>
      <c r="CW30" s="91">
        <f t="shared" si="12"/>
        <v>0.21188456380995729</v>
      </c>
      <c r="CX30" s="81"/>
      <c r="CY30" s="81"/>
      <c r="CZ30" s="81"/>
      <c r="DA30" s="95" t="s">
        <v>157</v>
      </c>
      <c r="DB30" s="96" t="s">
        <v>125</v>
      </c>
      <c r="DC30" s="97">
        <f t="shared" si="5"/>
        <v>0</v>
      </c>
      <c r="DD30" s="81"/>
      <c r="DE30" s="81"/>
      <c r="DF30" s="81"/>
      <c r="DG30" s="81"/>
      <c r="DH30" s="81"/>
      <c r="DI30" s="81"/>
      <c r="DJ30" s="81"/>
      <c r="DK30" s="81"/>
      <c r="DL30" s="81"/>
      <c r="DM30" s="81"/>
    </row>
    <row r="31" spans="1:117" x14ac:dyDescent="0.35">
      <c r="A31" s="81"/>
      <c r="B31" s="86">
        <f t="shared" si="3"/>
        <v>41453</v>
      </c>
      <c r="C31" s="87">
        <v>49.43</v>
      </c>
      <c r="D31" s="87">
        <v>41.06</v>
      </c>
      <c r="E31" s="87">
        <v>34.326700000000002</v>
      </c>
      <c r="F31" s="87">
        <v>57.95</v>
      </c>
      <c r="G31" s="87">
        <v>20.765000000000001</v>
      </c>
      <c r="H31" s="87">
        <v>11.254300000000001</v>
      </c>
      <c r="I31" s="87">
        <v>42.48</v>
      </c>
      <c r="J31" s="87" t="s">
        <v>82</v>
      </c>
      <c r="K31" s="87">
        <v>81.760000000000005</v>
      </c>
      <c r="L31" s="87">
        <v>46.79</v>
      </c>
      <c r="M31" s="87">
        <v>26.0733</v>
      </c>
      <c r="N31" s="87">
        <v>33.83</v>
      </c>
      <c r="O31" s="87" t="s">
        <v>82</v>
      </c>
      <c r="P31" s="87">
        <v>43.22</v>
      </c>
      <c r="Q31" s="87" t="s">
        <v>82</v>
      </c>
      <c r="R31" s="87" t="s">
        <v>82</v>
      </c>
      <c r="S31" s="87">
        <v>17.023199999999999</v>
      </c>
      <c r="T31" s="87" t="s">
        <v>82</v>
      </c>
      <c r="U31" s="87">
        <v>27.76</v>
      </c>
      <c r="V31" s="87">
        <v>54.1</v>
      </c>
      <c r="W31" s="87">
        <v>21.25</v>
      </c>
      <c r="X31" s="87">
        <v>46</v>
      </c>
      <c r="Y31" s="87">
        <v>14.955</v>
      </c>
      <c r="Z31" s="87">
        <v>38.15</v>
      </c>
      <c r="AA31" s="87">
        <v>30.2</v>
      </c>
      <c r="AB31" s="87">
        <v>36.165100000000002</v>
      </c>
      <c r="AC31" s="87">
        <v>13.5</v>
      </c>
      <c r="AD31" s="87">
        <v>28.704999999999998</v>
      </c>
      <c r="AE31" s="87">
        <v>45.66</v>
      </c>
      <c r="AF31" s="87">
        <v>32.47</v>
      </c>
      <c r="AG31" s="87">
        <v>1606.28</v>
      </c>
      <c r="AH31" s="81"/>
      <c r="AI31" s="92">
        <f t="shared" si="4"/>
        <v>2.9791666666666661E-2</v>
      </c>
      <c r="AJ31" s="92">
        <f t="shared" si="4"/>
        <v>6.1256138537089777E-2</v>
      </c>
      <c r="AK31" s="92">
        <f t="shared" si="4"/>
        <v>1.9468768242849599E-3</v>
      </c>
      <c r="AL31" s="92">
        <f t="shared" si="4"/>
        <v>-4.466586497165359E-3</v>
      </c>
      <c r="AM31" s="92">
        <f t="shared" si="4"/>
        <v>-1.0483678818203446E-2</v>
      </c>
      <c r="AN31" s="92">
        <f t="shared" si="4"/>
        <v>2.0668577232823004E-2</v>
      </c>
      <c r="AO31" s="92">
        <f t="shared" si="4"/>
        <v>1.6267942583731987E-2</v>
      </c>
      <c r="AP31" s="92" t="str">
        <f t="shared" si="4"/>
        <v>-</v>
      </c>
      <c r="AQ31" s="92">
        <f t="shared" si="4"/>
        <v>2.7264731750219928E-2</v>
      </c>
      <c r="AR31" s="92">
        <f t="shared" si="4"/>
        <v>1.4087559601213773E-2</v>
      </c>
      <c r="AS31" s="92">
        <f t="shared" si="4"/>
        <v>5.588560459719849E-2</v>
      </c>
      <c r="AT31" s="92">
        <f t="shared" si="4"/>
        <v>2.8267477203647307E-2</v>
      </c>
      <c r="AU31" s="92" t="str">
        <f t="shared" si="4"/>
        <v>-</v>
      </c>
      <c r="AV31" s="92">
        <f t="shared" si="4"/>
        <v>2.9537875178656581E-2</v>
      </c>
      <c r="AW31" s="92" t="str">
        <f t="shared" si="4"/>
        <v>-</v>
      </c>
      <c r="AX31" s="92" t="str">
        <f t="shared" si="4"/>
        <v>-</v>
      </c>
      <c r="AY31" s="92">
        <f t="shared" si="10"/>
        <v>-5.3055977562230794E-3</v>
      </c>
      <c r="AZ31" s="92" t="str">
        <f t="shared" si="10"/>
        <v>-</v>
      </c>
      <c r="BA31" s="92">
        <f t="shared" si="10"/>
        <v>5.8733790999237367E-2</v>
      </c>
      <c r="BB31" s="92">
        <f t="shared" si="10"/>
        <v>8.3083083083083098E-2</v>
      </c>
      <c r="BC31" s="92">
        <f t="shared" si="17"/>
        <v>1.413760603204528E-3</v>
      </c>
      <c r="BD31" s="92">
        <f t="shared" si="17"/>
        <v>6.9767441860465018E-2</v>
      </c>
      <c r="BE31" s="92">
        <f t="shared" si="17"/>
        <v>7.4546434345248658E-2</v>
      </c>
      <c r="BF31" s="92">
        <f t="shared" si="17"/>
        <v>5.1543550165380259E-2</v>
      </c>
      <c r="BG31" s="92">
        <f t="shared" si="17"/>
        <v>7.6743410076742791E-3</v>
      </c>
      <c r="BH31" s="92">
        <f t="shared" si="17"/>
        <v>-3.8589513347949689E-3</v>
      </c>
      <c r="BI31" s="92">
        <f t="shared" si="17"/>
        <v>-1.6987905310449802E-2</v>
      </c>
      <c r="BJ31" s="92">
        <f t="shared" si="17"/>
        <v>2.0259463301937064E-2</v>
      </c>
      <c r="BK31" s="92">
        <f t="shared" si="17"/>
        <v>2.262038073908168E-2</v>
      </c>
      <c r="BL31" s="92">
        <f t="shared" si="17"/>
        <v>5.5744812635489804E-3</v>
      </c>
      <c r="BM31" s="92">
        <f t="shared" si="17"/>
        <v>8.697399571723663E-3</v>
      </c>
      <c r="BN31" s="81"/>
      <c r="BO31" s="103">
        <v>2022</v>
      </c>
      <c r="BP31" s="105" t="str">
        <f>IFERROR(_xlfn.COVARIANCE.S(AI476:AI527,$BM$476:$BM$527)/_xlfn.VAR.S($BM$476:$BM$527),"ND")</f>
        <v>ND</v>
      </c>
      <c r="BQ31" s="105">
        <f t="shared" ref="BQ31:CS31" si="24">IFERROR(_xlfn.COVARIANCE.S(AJ476:AJ527,$BM$476:$BM$527)/_xlfn.VAR.S($BM$476:$BM$527),"ND")</f>
        <v>0.65077215014045342</v>
      </c>
      <c r="BR31" s="105">
        <f t="shared" si="24"/>
        <v>0.44039316287506192</v>
      </c>
      <c r="BS31" s="105">
        <f t="shared" si="24"/>
        <v>0.64600365772653945</v>
      </c>
      <c r="BT31" s="105">
        <f t="shared" si="24"/>
        <v>0.63167368060965434</v>
      </c>
      <c r="BU31" s="105">
        <f t="shared" si="24"/>
        <v>0.72455649895361529</v>
      </c>
      <c r="BV31" s="105">
        <f t="shared" si="24"/>
        <v>0.3264872738335825</v>
      </c>
      <c r="BW31" s="105">
        <f t="shared" si="24"/>
        <v>0.33362922899507763</v>
      </c>
      <c r="BX31" s="105">
        <f t="shared" si="24"/>
        <v>0.66827523111154308</v>
      </c>
      <c r="BY31" s="105">
        <f t="shared" si="24"/>
        <v>0.44798133555333663</v>
      </c>
      <c r="BZ31" s="105">
        <f t="shared" si="24"/>
        <v>0.88615388910612303</v>
      </c>
      <c r="CA31" s="105" t="str">
        <f t="shared" si="24"/>
        <v>ND</v>
      </c>
      <c r="CB31" s="105" t="str">
        <f t="shared" si="24"/>
        <v>ND</v>
      </c>
      <c r="CC31" s="105" t="str">
        <f t="shared" si="24"/>
        <v>ND</v>
      </c>
      <c r="CD31" s="105">
        <f t="shared" si="24"/>
        <v>0.88303822413822963</v>
      </c>
      <c r="CE31" s="105" t="str">
        <f t="shared" si="24"/>
        <v>ND</v>
      </c>
      <c r="CF31" s="105">
        <f t="shared" si="24"/>
        <v>0.73397837823485146</v>
      </c>
      <c r="CG31" s="105" t="str">
        <f t="shared" si="24"/>
        <v>ND</v>
      </c>
      <c r="CH31" s="105">
        <f t="shared" si="24"/>
        <v>0.67780344775934342</v>
      </c>
      <c r="CI31" s="105">
        <f t="shared" si="24"/>
        <v>0.69397850512763848</v>
      </c>
      <c r="CJ31" s="105" t="str">
        <f t="shared" si="24"/>
        <v>ND</v>
      </c>
      <c r="CK31" s="105" t="str">
        <f t="shared" si="24"/>
        <v>ND</v>
      </c>
      <c r="CL31" s="105">
        <f t="shared" si="24"/>
        <v>0.75898405673964831</v>
      </c>
      <c r="CM31" s="105">
        <f t="shared" si="24"/>
        <v>0.64875469325141832</v>
      </c>
      <c r="CN31" s="105" t="str">
        <f t="shared" si="24"/>
        <v>ND</v>
      </c>
      <c r="CO31" s="105">
        <f t="shared" si="24"/>
        <v>1.0595486029844572</v>
      </c>
      <c r="CP31" s="105">
        <f t="shared" si="24"/>
        <v>0.17961188873517708</v>
      </c>
      <c r="CQ31" s="105">
        <f t="shared" si="24"/>
        <v>0.20017781990352437</v>
      </c>
      <c r="CR31" s="105">
        <f t="shared" si="24"/>
        <v>0.56515201557252048</v>
      </c>
      <c r="CS31" s="105">
        <f t="shared" si="24"/>
        <v>0.73704961607394071</v>
      </c>
      <c r="CT31" s="81"/>
      <c r="CU31" s="90" t="str">
        <f t="shared" si="14"/>
        <v>Beta 2022</v>
      </c>
      <c r="CV31" s="91">
        <f t="shared" si="15"/>
        <v>0.62424427249848569</v>
      </c>
      <c r="CW31" s="91">
        <f t="shared" si="12"/>
        <v>0.31218079299786838</v>
      </c>
      <c r="CX31" s="81"/>
      <c r="CY31" s="81"/>
      <c r="CZ31" s="81"/>
      <c r="DA31" s="95" t="s">
        <v>158</v>
      </c>
      <c r="DB31" s="96" t="s">
        <v>126</v>
      </c>
      <c r="DC31" s="97">
        <f t="shared" si="5"/>
        <v>0</v>
      </c>
      <c r="DD31" s="81"/>
      <c r="DE31" s="81"/>
      <c r="DF31" s="81"/>
      <c r="DG31" s="81"/>
      <c r="DH31" s="81"/>
      <c r="DI31" s="81"/>
      <c r="DJ31" s="81"/>
      <c r="DK31" s="81"/>
      <c r="DL31" s="81"/>
      <c r="DM31" s="81"/>
    </row>
    <row r="32" spans="1:117" x14ac:dyDescent="0.35">
      <c r="A32" s="81"/>
      <c r="B32" s="86">
        <f t="shared" si="3"/>
        <v>41460</v>
      </c>
      <c r="C32" s="87">
        <v>48.4</v>
      </c>
      <c r="D32" s="87">
        <v>40.57</v>
      </c>
      <c r="E32" s="87">
        <v>35.3733</v>
      </c>
      <c r="F32" s="87">
        <v>60.06</v>
      </c>
      <c r="G32" s="87">
        <v>20.965</v>
      </c>
      <c r="H32" s="87">
        <v>11.246499999999999</v>
      </c>
      <c r="I32" s="87">
        <v>42.25</v>
      </c>
      <c r="J32" s="87" t="s">
        <v>82</v>
      </c>
      <c r="K32" s="87">
        <v>79.73</v>
      </c>
      <c r="L32" s="87">
        <v>47.04</v>
      </c>
      <c r="M32" s="87">
        <v>25.88</v>
      </c>
      <c r="N32" s="87">
        <v>33.86</v>
      </c>
      <c r="O32" s="87" t="s">
        <v>82</v>
      </c>
      <c r="P32" s="87">
        <v>42.72</v>
      </c>
      <c r="Q32" s="87" t="s">
        <v>82</v>
      </c>
      <c r="R32" s="87" t="s">
        <v>82</v>
      </c>
      <c r="S32" s="87">
        <v>17.822299999999998</v>
      </c>
      <c r="T32" s="87" t="s">
        <v>82</v>
      </c>
      <c r="U32" s="87">
        <v>29.77</v>
      </c>
      <c r="V32" s="87">
        <v>56.33</v>
      </c>
      <c r="W32" s="87">
        <v>22.08</v>
      </c>
      <c r="X32" s="87">
        <v>46.05</v>
      </c>
      <c r="Y32" s="87">
        <v>14.98</v>
      </c>
      <c r="Z32" s="87">
        <v>38.44</v>
      </c>
      <c r="AA32" s="87">
        <v>31.01</v>
      </c>
      <c r="AB32" s="87">
        <v>35.0182</v>
      </c>
      <c r="AC32" s="87">
        <v>13.533200000000001</v>
      </c>
      <c r="AD32" s="87">
        <v>28.6</v>
      </c>
      <c r="AE32" s="87">
        <v>45.33</v>
      </c>
      <c r="AF32" s="87">
        <v>32.68</v>
      </c>
      <c r="AG32" s="87">
        <v>1631.89</v>
      </c>
      <c r="AH32" s="81"/>
      <c r="AI32" s="92">
        <f t="shared" si="4"/>
        <v>-2.0837548047744292E-2</v>
      </c>
      <c r="AJ32" s="92">
        <f t="shared" si="4"/>
        <v>-1.1933755479785702E-2</v>
      </c>
      <c r="AK32" s="92">
        <f t="shared" si="4"/>
        <v>3.0489385813375458E-2</v>
      </c>
      <c r="AL32" s="92">
        <f t="shared" si="4"/>
        <v>3.6410698878343473E-2</v>
      </c>
      <c r="AM32" s="92">
        <f t="shared" si="4"/>
        <v>9.6315916205151897E-3</v>
      </c>
      <c r="AN32" s="92">
        <f t="shared" si="4"/>
        <v>-6.9306842717908879E-4</v>
      </c>
      <c r="AO32" s="92">
        <f t="shared" si="4"/>
        <v>-5.4143126177024214E-3</v>
      </c>
      <c r="AP32" s="92" t="str">
        <f t="shared" si="4"/>
        <v>-</v>
      </c>
      <c r="AQ32" s="92">
        <f t="shared" si="4"/>
        <v>-2.4828767123287632E-2</v>
      </c>
      <c r="AR32" s="92">
        <f t="shared" si="4"/>
        <v>5.3430220132506534E-3</v>
      </c>
      <c r="AS32" s="92">
        <f t="shared" si="4"/>
        <v>-7.4137144128284538E-3</v>
      </c>
      <c r="AT32" s="92">
        <f t="shared" si="4"/>
        <v>8.8678687555421298E-4</v>
      </c>
      <c r="AU32" s="92" t="str">
        <f t="shared" si="4"/>
        <v>-</v>
      </c>
      <c r="AV32" s="92">
        <f t="shared" si="4"/>
        <v>-1.1568718186025007E-2</v>
      </c>
      <c r="AW32" s="92" t="str">
        <f t="shared" si="4"/>
        <v>-</v>
      </c>
      <c r="AX32" s="92" t="str">
        <f t="shared" si="4"/>
        <v>-</v>
      </c>
      <c r="AY32" s="92">
        <f t="shared" si="10"/>
        <v>4.6941820574275095E-2</v>
      </c>
      <c r="AZ32" s="92" t="str">
        <f t="shared" si="10"/>
        <v>-</v>
      </c>
      <c r="BA32" s="92">
        <f t="shared" si="10"/>
        <v>7.2406340057636909E-2</v>
      </c>
      <c r="BB32" s="92">
        <f t="shared" si="10"/>
        <v>4.1219963031423168E-2</v>
      </c>
      <c r="BC32" s="92">
        <f t="shared" si="17"/>
        <v>3.905882352941159E-2</v>
      </c>
      <c r="BD32" s="92">
        <f t="shared" si="17"/>
        <v>1.0869565217390686E-3</v>
      </c>
      <c r="BE32" s="92">
        <f t="shared" si="17"/>
        <v>1.6716817118020977E-3</v>
      </c>
      <c r="BF32" s="92">
        <f t="shared" si="17"/>
        <v>7.6015727391873789E-3</v>
      </c>
      <c r="BG32" s="92">
        <f t="shared" si="17"/>
        <v>2.682119205298017E-2</v>
      </c>
      <c r="BH32" s="92">
        <f t="shared" si="17"/>
        <v>-3.1712894475613318E-2</v>
      </c>
      <c r="BI32" s="92">
        <f t="shared" si="17"/>
        <v>2.4592592592593832E-3</v>
      </c>
      <c r="BJ32" s="92">
        <f t="shared" si="17"/>
        <v>-3.6578993206757282E-3</v>
      </c>
      <c r="BK32" s="92">
        <f t="shared" si="17"/>
        <v>-7.227332457293012E-3</v>
      </c>
      <c r="BL32" s="92">
        <f t="shared" si="17"/>
        <v>6.4675084693563978E-3</v>
      </c>
      <c r="BM32" s="92">
        <f t="shared" si="17"/>
        <v>1.5943671090967948E-2</v>
      </c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95" t="s">
        <v>159</v>
      </c>
      <c r="DB32" s="96" t="s">
        <v>127</v>
      </c>
      <c r="DC32" s="97">
        <f t="shared" si="5"/>
        <v>0</v>
      </c>
      <c r="DD32" s="81"/>
      <c r="DE32" s="81"/>
      <c r="DF32" s="81"/>
      <c r="DG32" s="81"/>
      <c r="DH32" s="81"/>
      <c r="DI32" s="81"/>
      <c r="DJ32" s="81"/>
      <c r="DK32" s="81"/>
      <c r="DL32" s="81"/>
      <c r="DM32" s="81"/>
    </row>
    <row r="33" spans="1:117" x14ac:dyDescent="0.35">
      <c r="A33" s="81"/>
      <c r="B33" s="86">
        <f t="shared" si="3"/>
        <v>41467</v>
      </c>
      <c r="C33" s="87">
        <v>47.18</v>
      </c>
      <c r="D33" s="87">
        <v>42.4</v>
      </c>
      <c r="E33" s="87">
        <v>37.853299999999997</v>
      </c>
      <c r="F33" s="87">
        <v>62.38</v>
      </c>
      <c r="G33" s="87">
        <v>21.515000000000001</v>
      </c>
      <c r="H33" s="87">
        <v>11.902699999999999</v>
      </c>
      <c r="I33" s="87">
        <v>43.89</v>
      </c>
      <c r="J33" s="87" t="s">
        <v>82</v>
      </c>
      <c r="K33" s="87">
        <v>83.78</v>
      </c>
      <c r="L33" s="87">
        <v>49.22</v>
      </c>
      <c r="M33" s="87">
        <v>27.066700000000001</v>
      </c>
      <c r="N33" s="87">
        <v>35.47</v>
      </c>
      <c r="O33" s="87" t="s">
        <v>82</v>
      </c>
      <c r="P33" s="87">
        <v>43.64</v>
      </c>
      <c r="Q33" s="87" t="s">
        <v>82</v>
      </c>
      <c r="R33" s="87" t="s">
        <v>82</v>
      </c>
      <c r="S33" s="87">
        <v>18.784800000000001</v>
      </c>
      <c r="T33" s="87" t="s">
        <v>82</v>
      </c>
      <c r="U33" s="87">
        <v>30.14</v>
      </c>
      <c r="V33" s="87">
        <v>55.89</v>
      </c>
      <c r="W33" s="87">
        <v>22.45</v>
      </c>
      <c r="X33" s="87">
        <v>45.88</v>
      </c>
      <c r="Y33" s="87">
        <v>16.162500000000001</v>
      </c>
      <c r="Z33" s="87">
        <v>40.07</v>
      </c>
      <c r="AA33" s="87">
        <v>31.84</v>
      </c>
      <c r="AB33" s="87">
        <v>37.793399999999998</v>
      </c>
      <c r="AC33" s="87">
        <v>12.666700000000001</v>
      </c>
      <c r="AD33" s="87">
        <v>29.8</v>
      </c>
      <c r="AE33" s="87">
        <v>46.62</v>
      </c>
      <c r="AF33" s="87">
        <v>33.82</v>
      </c>
      <c r="AG33" s="87">
        <v>1680.19</v>
      </c>
      <c r="AH33" s="81"/>
      <c r="AI33" s="92">
        <f t="shared" si="4"/>
        <v>-2.520661157024795E-2</v>
      </c>
      <c r="AJ33" s="92">
        <f t="shared" si="4"/>
        <v>4.5107222085284615E-2</v>
      </c>
      <c r="AK33" s="92">
        <f t="shared" si="4"/>
        <v>7.0109376280980129E-2</v>
      </c>
      <c r="AL33" s="92">
        <f t="shared" si="4"/>
        <v>3.8628038628038652E-2</v>
      </c>
      <c r="AM33" s="92">
        <f t="shared" si="4"/>
        <v>2.623419985690445E-2</v>
      </c>
      <c r="AN33" s="92">
        <f t="shared" si="4"/>
        <v>5.83470413017384E-2</v>
      </c>
      <c r="AO33" s="92">
        <f t="shared" si="4"/>
        <v>3.8816568047337352E-2</v>
      </c>
      <c r="AP33" s="92" t="str">
        <f t="shared" si="4"/>
        <v>-</v>
      </c>
      <c r="AQ33" s="92">
        <f t="shared" si="4"/>
        <v>5.0796437978176234E-2</v>
      </c>
      <c r="AR33" s="92">
        <f t="shared" si="4"/>
        <v>4.6343537414965885E-2</v>
      </c>
      <c r="AS33" s="92">
        <f t="shared" si="4"/>
        <v>4.5853941267387954E-2</v>
      </c>
      <c r="AT33" s="92">
        <f t="shared" si="4"/>
        <v>4.754873006497351E-2</v>
      </c>
      <c r="AU33" s="92" t="str">
        <f t="shared" si="4"/>
        <v>-</v>
      </c>
      <c r="AV33" s="92">
        <f t="shared" si="4"/>
        <v>2.1535580524344677E-2</v>
      </c>
      <c r="AW33" s="92" t="str">
        <f t="shared" si="4"/>
        <v>-</v>
      </c>
      <c r="AX33" s="92" t="str">
        <f t="shared" si="4"/>
        <v>-</v>
      </c>
      <c r="AY33" s="92">
        <f t="shared" si="10"/>
        <v>5.4005375288262547E-2</v>
      </c>
      <c r="AZ33" s="92" t="str">
        <f t="shared" si="10"/>
        <v>-</v>
      </c>
      <c r="BA33" s="92">
        <f t="shared" si="10"/>
        <v>1.2428619415518982E-2</v>
      </c>
      <c r="BB33" s="92">
        <f t="shared" si="10"/>
        <v>-7.8111130836143738E-3</v>
      </c>
      <c r="BC33" s="92">
        <f t="shared" si="17"/>
        <v>1.675724637681153E-2</v>
      </c>
      <c r="BD33" s="92">
        <f t="shared" si="17"/>
        <v>-3.691639522258261E-3</v>
      </c>
      <c r="BE33" s="92">
        <f t="shared" si="17"/>
        <v>7.8938584779706389E-2</v>
      </c>
      <c r="BF33" s="92">
        <f t="shared" si="17"/>
        <v>4.2403746097814832E-2</v>
      </c>
      <c r="BG33" s="92">
        <f t="shared" si="17"/>
        <v>2.6765559496936486E-2</v>
      </c>
      <c r="BH33" s="92">
        <f t="shared" si="17"/>
        <v>7.9250218457830535E-2</v>
      </c>
      <c r="BI33" s="92">
        <f t="shared" si="17"/>
        <v>-6.4027724411077958E-2</v>
      </c>
      <c r="BJ33" s="92">
        <f t="shared" si="17"/>
        <v>4.195804195804187E-2</v>
      </c>
      <c r="BK33" s="92">
        <f t="shared" si="17"/>
        <v>2.8457974851092027E-2</v>
      </c>
      <c r="BL33" s="92">
        <f t="shared" si="17"/>
        <v>3.488372093023262E-2</v>
      </c>
      <c r="BM33" s="92">
        <f t="shared" si="17"/>
        <v>2.9597583170434261E-2</v>
      </c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95" t="s">
        <v>160</v>
      </c>
      <c r="DB33" s="96" t="s">
        <v>128</v>
      </c>
      <c r="DC33" s="97">
        <f t="shared" si="5"/>
        <v>0</v>
      </c>
      <c r="DD33" s="81"/>
      <c r="DE33" s="81"/>
      <c r="DF33" s="81"/>
      <c r="DG33" s="81"/>
      <c r="DH33" s="81"/>
      <c r="DI33" s="81"/>
      <c r="DJ33" s="81"/>
      <c r="DK33" s="81"/>
      <c r="DL33" s="81"/>
      <c r="DM33" s="81"/>
    </row>
    <row r="34" spans="1:117" x14ac:dyDescent="0.35">
      <c r="A34" s="81"/>
      <c r="B34" s="86">
        <f t="shared" si="3"/>
        <v>41474</v>
      </c>
      <c r="C34" s="87">
        <v>46.57</v>
      </c>
      <c r="D34" s="87">
        <v>44.01</v>
      </c>
      <c r="E34" s="87">
        <v>38.426699999999997</v>
      </c>
      <c r="F34" s="87">
        <v>62.92</v>
      </c>
      <c r="G34" s="87">
        <v>22.86</v>
      </c>
      <c r="H34" s="87">
        <v>12.1778</v>
      </c>
      <c r="I34" s="87">
        <v>44.8</v>
      </c>
      <c r="J34" s="87" t="s">
        <v>82</v>
      </c>
      <c r="K34" s="87">
        <v>86.85</v>
      </c>
      <c r="L34" s="87">
        <v>50.66</v>
      </c>
      <c r="M34" s="87">
        <v>27.633299999999998</v>
      </c>
      <c r="N34" s="87">
        <v>36.380000000000003</v>
      </c>
      <c r="O34" s="87" t="s">
        <v>82</v>
      </c>
      <c r="P34" s="87">
        <v>45.67</v>
      </c>
      <c r="Q34" s="87" t="s">
        <v>82</v>
      </c>
      <c r="R34" s="87" t="s">
        <v>82</v>
      </c>
      <c r="S34" s="87">
        <v>19.341799999999999</v>
      </c>
      <c r="T34" s="87" t="s">
        <v>82</v>
      </c>
      <c r="U34" s="87">
        <v>30.02</v>
      </c>
      <c r="V34" s="87">
        <v>53.51</v>
      </c>
      <c r="W34" s="87">
        <v>23.64</v>
      </c>
      <c r="X34" s="87">
        <v>45.65</v>
      </c>
      <c r="Y34" s="87">
        <v>15.49</v>
      </c>
      <c r="Z34" s="87">
        <v>39.549999999999997</v>
      </c>
      <c r="AA34" s="87">
        <v>32.44</v>
      </c>
      <c r="AB34" s="87">
        <v>38.126100000000001</v>
      </c>
      <c r="AC34" s="87">
        <v>12.757899999999999</v>
      </c>
      <c r="AD34" s="87">
        <v>30.8</v>
      </c>
      <c r="AE34" s="87">
        <v>47.08</v>
      </c>
      <c r="AF34" s="87">
        <v>34.28</v>
      </c>
      <c r="AG34" s="87">
        <v>1692.09</v>
      </c>
      <c r="AH34" s="81"/>
      <c r="AI34" s="92">
        <f t="shared" si="4"/>
        <v>-1.2929207291225042E-2</v>
      </c>
      <c r="AJ34" s="92">
        <f t="shared" si="4"/>
        <v>3.7971698113207442E-2</v>
      </c>
      <c r="AK34" s="92">
        <f t="shared" si="4"/>
        <v>1.5147952754449356E-2</v>
      </c>
      <c r="AL34" s="92">
        <f t="shared" si="4"/>
        <v>8.6566207117666494E-3</v>
      </c>
      <c r="AM34" s="92">
        <f t="shared" si="4"/>
        <v>6.2514524750174161E-2</v>
      </c>
      <c r="AN34" s="92">
        <f t="shared" si="4"/>
        <v>2.3112403068211496E-2</v>
      </c>
      <c r="AO34" s="92">
        <f t="shared" si="4"/>
        <v>2.0733652312599604E-2</v>
      </c>
      <c r="AP34" s="92" t="str">
        <f t="shared" si="4"/>
        <v>-</v>
      </c>
      <c r="AQ34" s="92">
        <f t="shared" si="4"/>
        <v>3.6643590355693423E-2</v>
      </c>
      <c r="AR34" s="92">
        <f t="shared" si="4"/>
        <v>2.925639983746442E-2</v>
      </c>
      <c r="AS34" s="92">
        <f t="shared" si="4"/>
        <v>2.0933471756808153E-2</v>
      </c>
      <c r="AT34" s="92">
        <f t="shared" si="4"/>
        <v>2.5655483507189381E-2</v>
      </c>
      <c r="AU34" s="92" t="str">
        <f t="shared" si="4"/>
        <v>-</v>
      </c>
      <c r="AV34" s="92">
        <f t="shared" si="4"/>
        <v>4.6516956920256591E-2</v>
      </c>
      <c r="AW34" s="92" t="str">
        <f t="shared" si="4"/>
        <v>-</v>
      </c>
      <c r="AX34" s="92" t="str">
        <f t="shared" si="4"/>
        <v>-</v>
      </c>
      <c r="AY34" s="92">
        <f t="shared" si="10"/>
        <v>2.965163323538178E-2</v>
      </c>
      <c r="AZ34" s="92" t="str">
        <f t="shared" si="10"/>
        <v>-</v>
      </c>
      <c r="BA34" s="92">
        <f t="shared" si="10"/>
        <v>-3.9814200398142763E-3</v>
      </c>
      <c r="BB34" s="92">
        <f t="shared" si="10"/>
        <v>-4.2583646448380752E-2</v>
      </c>
      <c r="BC34" s="92">
        <f t="shared" si="17"/>
        <v>5.3006681514476739E-2</v>
      </c>
      <c r="BD34" s="92">
        <f t="shared" si="17"/>
        <v>-5.0130775937228256E-3</v>
      </c>
      <c r="BE34" s="92">
        <f t="shared" si="17"/>
        <v>-4.160866202629554E-2</v>
      </c>
      <c r="BF34" s="92">
        <f t="shared" si="17"/>
        <v>-1.2977289742949871E-2</v>
      </c>
      <c r="BG34" s="92">
        <f t="shared" si="17"/>
        <v>1.8844221105527525E-2</v>
      </c>
      <c r="BH34" s="92">
        <f t="shared" si="17"/>
        <v>8.8031243550461546E-3</v>
      </c>
      <c r="BI34" s="92">
        <f t="shared" si="17"/>
        <v>7.1999810526812702E-3</v>
      </c>
      <c r="BJ34" s="92">
        <f t="shared" si="17"/>
        <v>3.3557046979865834E-2</v>
      </c>
      <c r="BK34" s="92">
        <f t="shared" si="17"/>
        <v>9.867009867009946E-3</v>
      </c>
      <c r="BL34" s="92">
        <f t="shared" si="17"/>
        <v>1.3601419278533422E-2</v>
      </c>
      <c r="BM34" s="92">
        <f t="shared" si="17"/>
        <v>7.08253233265288E-3</v>
      </c>
      <c r="BN34" s="81"/>
      <c r="BO34" s="102" t="s">
        <v>171</v>
      </c>
      <c r="BP34" s="84" t="s">
        <v>134</v>
      </c>
      <c r="BQ34" s="84" t="s">
        <v>135</v>
      </c>
      <c r="BR34" s="84" t="s">
        <v>136</v>
      </c>
      <c r="BS34" s="84" t="s">
        <v>137</v>
      </c>
      <c r="BT34" s="84" t="s">
        <v>138</v>
      </c>
      <c r="BU34" s="84" t="s">
        <v>139</v>
      </c>
      <c r="BV34" s="84" t="s">
        <v>140</v>
      </c>
      <c r="BW34" s="84" t="s">
        <v>141</v>
      </c>
      <c r="BX34" s="84" t="s">
        <v>142</v>
      </c>
      <c r="BY34" s="84" t="s">
        <v>143</v>
      </c>
      <c r="BZ34" s="84" t="s">
        <v>144</v>
      </c>
      <c r="CA34" s="84" t="s">
        <v>145</v>
      </c>
      <c r="CB34" s="84" t="s">
        <v>146</v>
      </c>
      <c r="CC34" s="84" t="s">
        <v>147</v>
      </c>
      <c r="CD34" s="84" t="s">
        <v>148</v>
      </c>
      <c r="CE34" s="84" t="s">
        <v>149</v>
      </c>
      <c r="CF34" s="84" t="s">
        <v>150</v>
      </c>
      <c r="CG34" s="84" t="s">
        <v>151</v>
      </c>
      <c r="CH34" s="84" t="s">
        <v>152</v>
      </c>
      <c r="CI34" s="84" t="s">
        <v>153</v>
      </c>
      <c r="CJ34" s="84" t="s">
        <v>154</v>
      </c>
      <c r="CK34" s="84" t="s">
        <v>155</v>
      </c>
      <c r="CL34" s="84" t="s">
        <v>156</v>
      </c>
      <c r="CM34" s="84" t="s">
        <v>157</v>
      </c>
      <c r="CN34" s="84" t="s">
        <v>158</v>
      </c>
      <c r="CO34" s="84" t="s">
        <v>159</v>
      </c>
      <c r="CP34" s="84" t="s">
        <v>160</v>
      </c>
      <c r="CQ34" s="84" t="s">
        <v>161</v>
      </c>
      <c r="CR34" s="84" t="s">
        <v>162</v>
      </c>
      <c r="CS34" s="84" t="s">
        <v>163</v>
      </c>
      <c r="CT34" s="81"/>
      <c r="CU34" s="81"/>
      <c r="CV34" s="81"/>
      <c r="CW34" s="81"/>
      <c r="CX34" s="81"/>
      <c r="CY34" s="81"/>
      <c r="CZ34" s="81"/>
      <c r="DA34" s="95" t="s">
        <v>161</v>
      </c>
      <c r="DB34" s="96" t="s">
        <v>129</v>
      </c>
      <c r="DC34" s="97">
        <f t="shared" si="5"/>
        <v>0</v>
      </c>
      <c r="DD34" s="81"/>
      <c r="DE34" s="81"/>
      <c r="DF34" s="81"/>
      <c r="DG34" s="81"/>
      <c r="DH34" s="81"/>
      <c r="DI34" s="81"/>
      <c r="DJ34" s="81"/>
      <c r="DK34" s="81"/>
      <c r="DL34" s="81"/>
      <c r="DM34" s="81"/>
    </row>
    <row r="35" spans="1:117" x14ac:dyDescent="0.35">
      <c r="A35" s="81"/>
      <c r="B35" s="86">
        <f t="shared" si="3"/>
        <v>41481</v>
      </c>
      <c r="C35" s="87">
        <v>45.41</v>
      </c>
      <c r="D35" s="87">
        <v>44.28</v>
      </c>
      <c r="E35" s="87">
        <v>39.0867</v>
      </c>
      <c r="F35" s="87">
        <v>63.16</v>
      </c>
      <c r="G35" s="87">
        <v>22.55</v>
      </c>
      <c r="H35" s="87">
        <v>12.3507</v>
      </c>
      <c r="I35" s="87">
        <v>44.79</v>
      </c>
      <c r="J35" s="87" t="s">
        <v>82</v>
      </c>
      <c r="K35" s="87">
        <v>87.24</v>
      </c>
      <c r="L35" s="87">
        <v>49.53</v>
      </c>
      <c r="M35" s="87">
        <v>28.046700000000001</v>
      </c>
      <c r="N35" s="87">
        <v>36.47</v>
      </c>
      <c r="O35" s="87" t="s">
        <v>82</v>
      </c>
      <c r="P35" s="87">
        <v>46.15</v>
      </c>
      <c r="Q35" s="87" t="s">
        <v>82</v>
      </c>
      <c r="R35" s="87" t="s">
        <v>82</v>
      </c>
      <c r="S35" s="87">
        <v>19.275200000000002</v>
      </c>
      <c r="T35" s="87" t="s">
        <v>82</v>
      </c>
      <c r="U35" s="87">
        <v>28.86</v>
      </c>
      <c r="V35" s="87">
        <v>52</v>
      </c>
      <c r="W35" s="87">
        <v>23.23</v>
      </c>
      <c r="X35" s="87">
        <v>45.52</v>
      </c>
      <c r="Y35" s="87">
        <v>15.96</v>
      </c>
      <c r="Z35" s="87">
        <v>38.71</v>
      </c>
      <c r="AA35" s="87">
        <v>32.44</v>
      </c>
      <c r="AB35" s="87">
        <v>45.663800000000002</v>
      </c>
      <c r="AC35" s="87">
        <v>12.566700000000001</v>
      </c>
      <c r="AD35" s="87">
        <v>30.835000000000001</v>
      </c>
      <c r="AE35" s="87">
        <v>47.17</v>
      </c>
      <c r="AF35" s="87">
        <v>33.909999999999997</v>
      </c>
      <c r="AG35" s="87">
        <v>1691.65</v>
      </c>
      <c r="AH35" s="81"/>
      <c r="AI35" s="92">
        <f t="shared" si="4"/>
        <v>-2.4908739531887547E-2</v>
      </c>
      <c r="AJ35" s="92">
        <f t="shared" si="4"/>
        <v>6.1349693251533388E-3</v>
      </c>
      <c r="AK35" s="92">
        <f t="shared" si="4"/>
        <v>1.7175557620092485E-2</v>
      </c>
      <c r="AL35" s="92">
        <f t="shared" si="4"/>
        <v>3.8143674507309377E-3</v>
      </c>
      <c r="AM35" s="92">
        <f t="shared" si="4"/>
        <v>-1.3560804899387491E-2</v>
      </c>
      <c r="AN35" s="92">
        <f t="shared" si="4"/>
        <v>1.4197966792031336E-2</v>
      </c>
      <c r="AO35" s="92">
        <f t="shared" si="4"/>
        <v>-2.2321428571425717E-4</v>
      </c>
      <c r="AP35" s="92" t="str">
        <f t="shared" si="4"/>
        <v>-</v>
      </c>
      <c r="AQ35" s="92">
        <f t="shared" si="4"/>
        <v>4.4905008635578447E-3</v>
      </c>
      <c r="AR35" s="92">
        <f t="shared" si="4"/>
        <v>-2.2305566521910736E-2</v>
      </c>
      <c r="AS35" s="92">
        <f t="shared" si="4"/>
        <v>1.4960211049711791E-2</v>
      </c>
      <c r="AT35" s="92">
        <f t="shared" si="4"/>
        <v>2.47388675096194E-3</v>
      </c>
      <c r="AU35" s="92" t="str">
        <f t="shared" si="4"/>
        <v>-</v>
      </c>
      <c r="AV35" s="92">
        <f t="shared" si="4"/>
        <v>1.051018173855911E-2</v>
      </c>
      <c r="AW35" s="92" t="str">
        <f t="shared" si="4"/>
        <v>-</v>
      </c>
      <c r="AX35" s="92" t="str">
        <f t="shared" si="4"/>
        <v>-</v>
      </c>
      <c r="AY35" s="92">
        <f t="shared" si="10"/>
        <v>-3.4433196496704843E-3</v>
      </c>
      <c r="AZ35" s="92" t="str">
        <f t="shared" si="10"/>
        <v>-</v>
      </c>
      <c r="BA35" s="92">
        <f t="shared" si="10"/>
        <v>-3.8640906062624936E-2</v>
      </c>
      <c r="BB35" s="92">
        <f t="shared" si="10"/>
        <v>-2.8219024481405341E-2</v>
      </c>
      <c r="BC35" s="92">
        <f t="shared" si="17"/>
        <v>-1.7343485617597243E-2</v>
      </c>
      <c r="BD35" s="92">
        <f t="shared" si="17"/>
        <v>-2.8477546549834365E-3</v>
      </c>
      <c r="BE35" s="92">
        <f t="shared" si="17"/>
        <v>3.0342156229825834E-2</v>
      </c>
      <c r="BF35" s="92">
        <f t="shared" si="17"/>
        <v>-2.1238938053097289E-2</v>
      </c>
      <c r="BG35" s="92">
        <f t="shared" si="17"/>
        <v>0</v>
      </c>
      <c r="BH35" s="92">
        <f t="shared" si="17"/>
        <v>0.19770445967460604</v>
      </c>
      <c r="BI35" s="92">
        <f t="shared" si="17"/>
        <v>-1.4986792497197698E-2</v>
      </c>
      <c r="BJ35" s="92">
        <f t="shared" si="17"/>
        <v>1.1363636363637131E-3</v>
      </c>
      <c r="BK35" s="92">
        <f t="shared" si="17"/>
        <v>1.9116397621070647E-3</v>
      </c>
      <c r="BL35" s="92">
        <f t="shared" si="17"/>
        <v>-1.0793465577596417E-2</v>
      </c>
      <c r="BM35" s="92">
        <f t="shared" si="17"/>
        <v>-2.6003344975733533E-4</v>
      </c>
      <c r="BN35" s="81"/>
      <c r="BO35" s="103">
        <v>2013</v>
      </c>
      <c r="BP35" s="100">
        <v>0.62341374789569182</v>
      </c>
      <c r="BQ35" s="100">
        <v>0.52580760116173408</v>
      </c>
      <c r="BR35" s="100">
        <v>0.4607930367504835</v>
      </c>
      <c r="BS35" s="100">
        <v>0.41929275051214443</v>
      </c>
      <c r="BT35" s="100">
        <v>0.55073992002241412</v>
      </c>
      <c r="BU35" s="100">
        <v>0.60420896927317957</v>
      </c>
      <c r="BV35" s="100">
        <v>0.55039765592298029</v>
      </c>
      <c r="BW35" s="100">
        <v>0.54275824147436869</v>
      </c>
      <c r="BX35" s="100">
        <v>0.50399732116696661</v>
      </c>
      <c r="BY35" s="100">
        <v>0.48895884215287194</v>
      </c>
      <c r="BZ35" s="100">
        <v>0.49325466041643956</v>
      </c>
      <c r="CA35" s="100">
        <v>0.5439929587795217</v>
      </c>
      <c r="CB35" s="100" t="s">
        <v>172</v>
      </c>
      <c r="CC35" s="100">
        <v>0.42444364918419558</v>
      </c>
      <c r="CD35" s="100" t="s">
        <v>172</v>
      </c>
      <c r="CE35" s="100" t="s">
        <v>172</v>
      </c>
      <c r="CF35" s="100">
        <v>0.4471098292331192</v>
      </c>
      <c r="CG35" s="100" t="s">
        <v>172</v>
      </c>
      <c r="CH35" s="100">
        <v>0.6641164497858788</v>
      </c>
      <c r="CI35" s="100">
        <v>0.46818404307391093</v>
      </c>
      <c r="CJ35" s="100">
        <v>0.39724494188549286</v>
      </c>
      <c r="CK35" s="100">
        <v>0.36543395281897251</v>
      </c>
      <c r="CL35" s="100">
        <v>0.58173175745118189</v>
      </c>
      <c r="CM35" s="100">
        <v>0.55721665623043204</v>
      </c>
      <c r="CN35" s="100">
        <v>0.45528640561952893</v>
      </c>
      <c r="CO35" s="100">
        <v>0.62810571997439435</v>
      </c>
      <c r="CP35" s="100">
        <v>0.33690555927662419</v>
      </c>
      <c r="CQ35" s="100">
        <v>0.56453973903977595</v>
      </c>
      <c r="CR35" s="100">
        <v>0.47157842637158398</v>
      </c>
      <c r="CS35" s="100">
        <v>0.54987638125031535</v>
      </c>
      <c r="CT35" s="81"/>
      <c r="CU35" s="81"/>
      <c r="CV35" s="81"/>
      <c r="CW35" s="81"/>
      <c r="CX35" s="81"/>
      <c r="CY35" s="81"/>
      <c r="CZ35" s="81"/>
      <c r="DA35" s="95" t="s">
        <v>162</v>
      </c>
      <c r="DB35" s="96" t="s">
        <v>130</v>
      </c>
      <c r="DC35" s="97">
        <f t="shared" si="5"/>
        <v>0</v>
      </c>
      <c r="DD35" s="81"/>
      <c r="DE35" s="81"/>
      <c r="DF35" s="81"/>
      <c r="DG35" s="81"/>
      <c r="DH35" s="81"/>
      <c r="DI35" s="81"/>
      <c r="DJ35" s="81"/>
      <c r="DK35" s="81"/>
      <c r="DL35" s="81"/>
      <c r="DM35" s="81"/>
    </row>
    <row r="36" spans="1:117" x14ac:dyDescent="0.35">
      <c r="A36" s="81"/>
      <c r="B36" s="86">
        <f t="shared" si="3"/>
        <v>41488</v>
      </c>
      <c r="C36" s="87">
        <v>46.03</v>
      </c>
      <c r="D36" s="87">
        <v>44.77</v>
      </c>
      <c r="E36" s="87">
        <v>39.506700000000002</v>
      </c>
      <c r="F36" s="87">
        <v>66.23</v>
      </c>
      <c r="G36" s="87">
        <v>22.385000000000002</v>
      </c>
      <c r="H36" s="87">
        <v>12.2171</v>
      </c>
      <c r="I36" s="87">
        <v>44.03</v>
      </c>
      <c r="J36" s="87" t="s">
        <v>82</v>
      </c>
      <c r="K36" s="87">
        <v>88.6</v>
      </c>
      <c r="L36" s="87">
        <v>49.55</v>
      </c>
      <c r="M36" s="87">
        <v>28.326699999999999</v>
      </c>
      <c r="N36" s="87">
        <v>37.22</v>
      </c>
      <c r="O36" s="87" t="s">
        <v>82</v>
      </c>
      <c r="P36" s="87">
        <v>46.25</v>
      </c>
      <c r="Q36" s="87" t="s">
        <v>82</v>
      </c>
      <c r="R36" s="87" t="s">
        <v>82</v>
      </c>
      <c r="S36" s="87">
        <v>19.3721</v>
      </c>
      <c r="T36" s="87" t="s">
        <v>82</v>
      </c>
      <c r="U36" s="87">
        <v>29.15</v>
      </c>
      <c r="V36" s="87">
        <v>51.95</v>
      </c>
      <c r="W36" s="87">
        <v>22.46</v>
      </c>
      <c r="X36" s="87">
        <v>43.37</v>
      </c>
      <c r="Y36" s="87">
        <v>16.227499999999999</v>
      </c>
      <c r="Z36" s="87">
        <v>37.65</v>
      </c>
      <c r="AA36" s="87">
        <v>30.98</v>
      </c>
      <c r="AB36" s="87">
        <v>46.0227</v>
      </c>
      <c r="AC36" s="87">
        <v>12.63</v>
      </c>
      <c r="AD36" s="87">
        <v>30.715</v>
      </c>
      <c r="AE36" s="87">
        <v>45.71</v>
      </c>
      <c r="AF36" s="87">
        <v>36.22</v>
      </c>
      <c r="AG36" s="87">
        <v>1709.67</v>
      </c>
      <c r="AH36" s="81"/>
      <c r="AI36" s="92">
        <f t="shared" si="4"/>
        <v>1.3653380312706576E-2</v>
      </c>
      <c r="AJ36" s="92">
        <f t="shared" si="4"/>
        <v>1.1065943992773386E-2</v>
      </c>
      <c r="AK36" s="92">
        <f t="shared" si="4"/>
        <v>1.0745343045076794E-2</v>
      </c>
      <c r="AL36" s="92">
        <f t="shared" si="4"/>
        <v>4.8606713109563104E-2</v>
      </c>
      <c r="AM36" s="92">
        <f t="shared" si="4"/>
        <v>-7.3170731707317138E-3</v>
      </c>
      <c r="AN36" s="92">
        <f t="shared" si="4"/>
        <v>-1.0817200644497871E-2</v>
      </c>
      <c r="AO36" s="92">
        <f t="shared" si="4"/>
        <v>-1.6968073230631764E-2</v>
      </c>
      <c r="AP36" s="92" t="str">
        <f t="shared" si="4"/>
        <v>-</v>
      </c>
      <c r="AQ36" s="92">
        <f t="shared" si="4"/>
        <v>1.5589179275561582E-2</v>
      </c>
      <c r="AR36" s="92">
        <f t="shared" si="4"/>
        <v>4.0379567938608751E-4</v>
      </c>
      <c r="AS36" s="92">
        <f t="shared" si="4"/>
        <v>9.9833491997274315E-3</v>
      </c>
      <c r="AT36" s="92">
        <f t="shared" si="4"/>
        <v>2.0564847820126131E-2</v>
      </c>
      <c r="AU36" s="92" t="str">
        <f t="shared" si="4"/>
        <v>-</v>
      </c>
      <c r="AV36" s="92">
        <f t="shared" si="4"/>
        <v>2.1668472372697867E-3</v>
      </c>
      <c r="AW36" s="92" t="str">
        <f t="shared" si="4"/>
        <v>-</v>
      </c>
      <c r="AX36" s="92" t="str">
        <f t="shared" si="4"/>
        <v>-</v>
      </c>
      <c r="AY36" s="92">
        <f t="shared" si="10"/>
        <v>5.0271851913339383E-3</v>
      </c>
      <c r="AZ36" s="92" t="str">
        <f t="shared" si="10"/>
        <v>-</v>
      </c>
      <c r="BA36" s="92">
        <f t="shared" si="10"/>
        <v>1.0048510048509929E-2</v>
      </c>
      <c r="BB36" s="92">
        <f t="shared" si="10"/>
        <v>-9.6153846153845812E-4</v>
      </c>
      <c r="BC36" s="92">
        <f t="shared" si="17"/>
        <v>-3.3146792940163539E-2</v>
      </c>
      <c r="BD36" s="92">
        <f t="shared" si="17"/>
        <v>-4.7231985940246135E-2</v>
      </c>
      <c r="BE36" s="92">
        <f t="shared" si="17"/>
        <v>1.6760651629072587E-2</v>
      </c>
      <c r="BF36" s="92">
        <f t="shared" si="17"/>
        <v>-2.7383105140790565E-2</v>
      </c>
      <c r="BG36" s="92">
        <f t="shared" si="17"/>
        <v>-4.5006165228113404E-2</v>
      </c>
      <c r="BH36" s="92">
        <f t="shared" si="17"/>
        <v>7.859617465037827E-3</v>
      </c>
      <c r="BI36" s="92">
        <f t="shared" si="17"/>
        <v>5.0371219174485393E-3</v>
      </c>
      <c r="BJ36" s="92">
        <f t="shared" si="17"/>
        <v>-3.8916815307280528E-3</v>
      </c>
      <c r="BK36" s="92">
        <f t="shared" si="17"/>
        <v>-3.0951876192495287E-2</v>
      </c>
      <c r="BL36" s="92">
        <f t="shared" si="17"/>
        <v>6.812149808316148E-2</v>
      </c>
      <c r="BM36" s="92">
        <f t="shared" si="17"/>
        <v>1.0652321697750766E-2</v>
      </c>
      <c r="BN36" s="81"/>
      <c r="BO36" s="103">
        <v>2014</v>
      </c>
      <c r="BP36" s="100">
        <v>0.67268278005149817</v>
      </c>
      <c r="BQ36" s="100">
        <v>0.48471863211870581</v>
      </c>
      <c r="BR36" s="100">
        <v>0.45552775662641865</v>
      </c>
      <c r="BS36" s="100">
        <v>0.40582865986017236</v>
      </c>
      <c r="BT36" s="100">
        <v>0.4705140137594872</v>
      </c>
      <c r="BU36" s="100">
        <v>0.6220191460189991</v>
      </c>
      <c r="BV36" s="100">
        <v>0.5361355104310872</v>
      </c>
      <c r="BW36" s="100">
        <v>0.40701125794104615</v>
      </c>
      <c r="BX36" s="100">
        <v>0.53280049422757636</v>
      </c>
      <c r="BY36" s="100">
        <v>0.51756397527463727</v>
      </c>
      <c r="BZ36" s="100">
        <v>0.49873085709450882</v>
      </c>
      <c r="CA36" s="100">
        <v>0.50625403362119303</v>
      </c>
      <c r="CB36" s="100" t="s">
        <v>172</v>
      </c>
      <c r="CC36" s="100">
        <v>0.47295414421975718</v>
      </c>
      <c r="CD36" s="100" t="s">
        <v>172</v>
      </c>
      <c r="CE36" s="100">
        <v>0.31664562133254109</v>
      </c>
      <c r="CF36" s="100">
        <v>0.5205089393328074</v>
      </c>
      <c r="CG36" s="100" t="s">
        <v>172</v>
      </c>
      <c r="CH36" s="100">
        <v>0.76311408501120259</v>
      </c>
      <c r="CI36" s="100">
        <v>0.4303463855421687</v>
      </c>
      <c r="CJ36" s="100">
        <v>0.35605342524773803</v>
      </c>
      <c r="CK36" s="100">
        <v>0.35041019890220149</v>
      </c>
      <c r="CL36" s="100">
        <v>0.56996153846153841</v>
      </c>
      <c r="CM36" s="100">
        <v>0.54184189512909231</v>
      </c>
      <c r="CN36" s="100">
        <v>0.47310488324899175</v>
      </c>
      <c r="CO36" s="100">
        <v>0.66753864999717827</v>
      </c>
      <c r="CP36" s="100">
        <v>0.42658730158730157</v>
      </c>
      <c r="CQ36" s="100">
        <v>0.57674918974861777</v>
      </c>
      <c r="CR36" s="100">
        <v>0.58450859409431466</v>
      </c>
      <c r="CS36" s="100">
        <v>0.51409163173869055</v>
      </c>
      <c r="CT36" s="81"/>
      <c r="CU36" s="81"/>
      <c r="CV36" s="81"/>
      <c r="CW36" s="81"/>
      <c r="CX36" s="81"/>
      <c r="CY36" s="81"/>
      <c r="CZ36" s="81"/>
      <c r="DA36" s="95" t="s">
        <v>163</v>
      </c>
      <c r="DB36" s="96" t="s">
        <v>131</v>
      </c>
      <c r="DC36" s="97">
        <f t="shared" si="5"/>
        <v>0</v>
      </c>
      <c r="DD36" s="81"/>
      <c r="DE36" s="81"/>
      <c r="DF36" s="81"/>
      <c r="DG36" s="81"/>
      <c r="DH36" s="81"/>
      <c r="DI36" s="81"/>
      <c r="DJ36" s="81"/>
      <c r="DK36" s="81"/>
      <c r="DL36" s="81"/>
      <c r="DM36" s="81"/>
    </row>
    <row r="37" spans="1:117" x14ac:dyDescent="0.35">
      <c r="A37" s="81"/>
      <c r="B37" s="86">
        <f t="shared" si="3"/>
        <v>41495</v>
      </c>
      <c r="C37" s="87">
        <v>42.61</v>
      </c>
      <c r="D37" s="87">
        <v>44.23</v>
      </c>
      <c r="E37" s="87">
        <v>38.6</v>
      </c>
      <c r="F37" s="87">
        <v>66.83</v>
      </c>
      <c r="G37" s="87">
        <v>22.684999999999999</v>
      </c>
      <c r="H37" s="87">
        <v>12.052099999999999</v>
      </c>
      <c r="I37" s="87">
        <v>43.11</v>
      </c>
      <c r="J37" s="87" t="s">
        <v>82</v>
      </c>
      <c r="K37" s="87">
        <v>86.43</v>
      </c>
      <c r="L37" s="87">
        <v>49.58</v>
      </c>
      <c r="M37" s="87">
        <v>27.993300000000001</v>
      </c>
      <c r="N37" s="87">
        <v>36</v>
      </c>
      <c r="O37" s="87" t="s">
        <v>82</v>
      </c>
      <c r="P37" s="87">
        <v>45.56</v>
      </c>
      <c r="Q37" s="87" t="s">
        <v>82</v>
      </c>
      <c r="R37" s="87" t="s">
        <v>82</v>
      </c>
      <c r="S37" s="87">
        <v>17.150300000000001</v>
      </c>
      <c r="T37" s="87" t="s">
        <v>82</v>
      </c>
      <c r="U37" s="87">
        <v>28.42</v>
      </c>
      <c r="V37" s="87">
        <v>49.5</v>
      </c>
      <c r="W37" s="87">
        <v>21.6</v>
      </c>
      <c r="X37" s="87">
        <v>41.4</v>
      </c>
      <c r="Y37" s="87">
        <v>16.512499999999999</v>
      </c>
      <c r="Z37" s="87">
        <v>37.6</v>
      </c>
      <c r="AA37" s="87">
        <v>29.64</v>
      </c>
      <c r="AB37" s="87">
        <v>45.900199999999998</v>
      </c>
      <c r="AC37" s="87">
        <v>12.333299999999999</v>
      </c>
      <c r="AD37" s="87">
        <v>30.184999999999999</v>
      </c>
      <c r="AE37" s="87">
        <v>45.53</v>
      </c>
      <c r="AF37" s="87">
        <v>35.39</v>
      </c>
      <c r="AG37" s="87">
        <v>1691.42</v>
      </c>
      <c r="AH37" s="81"/>
      <c r="AI37" s="92">
        <f t="shared" si="4"/>
        <v>-7.4299369976102536E-2</v>
      </c>
      <c r="AJ37" s="92">
        <f t="shared" si="4"/>
        <v>-1.2061648425284899E-2</v>
      </c>
      <c r="AK37" s="92">
        <f t="shared" si="4"/>
        <v>-2.2950537503765189E-2</v>
      </c>
      <c r="AL37" s="92">
        <f t="shared" si="4"/>
        <v>9.0593386682771282E-3</v>
      </c>
      <c r="AM37" s="92">
        <f t="shared" si="4"/>
        <v>1.3401831583649715E-2</v>
      </c>
      <c r="AN37" s="92">
        <f t="shared" si="4"/>
        <v>-1.3505660099369043E-2</v>
      </c>
      <c r="AO37" s="92">
        <f t="shared" si="4"/>
        <v>-2.0894844424256265E-2</v>
      </c>
      <c r="AP37" s="92" t="str">
        <f t="shared" si="4"/>
        <v>-</v>
      </c>
      <c r="AQ37" s="92">
        <f t="shared" si="4"/>
        <v>-2.4492099322798944E-2</v>
      </c>
      <c r="AR37" s="92">
        <f t="shared" si="4"/>
        <v>6.0544904137227462E-4</v>
      </c>
      <c r="AS37" s="92">
        <f t="shared" si="4"/>
        <v>-1.1769814344770091E-2</v>
      </c>
      <c r="AT37" s="92">
        <f t="shared" si="4"/>
        <v>-3.2778076303062842E-2</v>
      </c>
      <c r="AU37" s="92" t="str">
        <f t="shared" si="4"/>
        <v>-</v>
      </c>
      <c r="AV37" s="92">
        <f t="shared" si="4"/>
        <v>-1.4918918918918833E-2</v>
      </c>
      <c r="AW37" s="92" t="str">
        <f t="shared" si="4"/>
        <v>-</v>
      </c>
      <c r="AX37" s="92" t="str">
        <f t="shared" si="4"/>
        <v>-</v>
      </c>
      <c r="AY37" s="92">
        <f t="shared" si="10"/>
        <v>-0.1146907149973414</v>
      </c>
      <c r="AZ37" s="92" t="str">
        <f t="shared" si="10"/>
        <v>-</v>
      </c>
      <c r="BA37" s="92">
        <f t="shared" si="10"/>
        <v>-2.5042881646655135E-2</v>
      </c>
      <c r="BB37" s="92">
        <f t="shared" si="10"/>
        <v>-4.7160731472569828E-2</v>
      </c>
      <c r="BC37" s="92">
        <f t="shared" si="17"/>
        <v>-3.8290293855743562E-2</v>
      </c>
      <c r="BD37" s="92">
        <f t="shared" si="17"/>
        <v>-4.5423103527784114E-2</v>
      </c>
      <c r="BE37" s="92">
        <f t="shared" si="17"/>
        <v>1.7562779232783932E-2</v>
      </c>
      <c r="BF37" s="92">
        <f t="shared" si="17"/>
        <v>-1.3280212483398612E-3</v>
      </c>
      <c r="BG37" s="92">
        <f t="shared" si="17"/>
        <v>-4.3253712072304662E-2</v>
      </c>
      <c r="BH37" s="92">
        <f t="shared" si="17"/>
        <v>-2.6617299723832311E-3</v>
      </c>
      <c r="BI37" s="92">
        <f t="shared" si="17"/>
        <v>-2.3491686460807681E-2</v>
      </c>
      <c r="BJ37" s="92">
        <f t="shared" si="17"/>
        <v>-1.7255412664821779E-2</v>
      </c>
      <c r="BK37" s="92">
        <f t="shared" si="17"/>
        <v>-3.937869175235198E-3</v>
      </c>
      <c r="BL37" s="92">
        <f t="shared" si="17"/>
        <v>-2.2915516289342852E-2</v>
      </c>
      <c r="BM37" s="92">
        <f t="shared" si="17"/>
        <v>-1.0674574625512578E-2</v>
      </c>
      <c r="BN37" s="81"/>
      <c r="BO37" s="103">
        <v>2015</v>
      </c>
      <c r="BP37" s="100">
        <v>0.67384687298073886</v>
      </c>
      <c r="BQ37" s="100">
        <v>0.48968327739585021</v>
      </c>
      <c r="BR37" s="100">
        <v>0.47856851668510864</v>
      </c>
      <c r="BS37" s="100">
        <v>0.53429197571621989</v>
      </c>
      <c r="BT37" s="100">
        <v>0.48294861306346409</v>
      </c>
      <c r="BU37" s="100">
        <v>0.64983327563273263</v>
      </c>
      <c r="BV37" s="100">
        <v>0.52415276440696557</v>
      </c>
      <c r="BW37" s="100">
        <v>0.39488055728978411</v>
      </c>
      <c r="BX37" s="100">
        <v>0.53797840299713506</v>
      </c>
      <c r="BY37" s="100">
        <v>0.49118189496727416</v>
      </c>
      <c r="BZ37" s="100">
        <v>0.50276128389320274</v>
      </c>
      <c r="CA37" s="100">
        <v>0.50614459598181549</v>
      </c>
      <c r="CB37" s="100" t="s">
        <v>172</v>
      </c>
      <c r="CC37" s="100">
        <v>0.50449161889246996</v>
      </c>
      <c r="CD37" s="100" t="s">
        <v>172</v>
      </c>
      <c r="CE37" s="100">
        <v>0.18972484971614273</v>
      </c>
      <c r="CF37" s="100">
        <v>0.6667795376241229</v>
      </c>
      <c r="CG37" s="100">
        <v>0.20919920275636172</v>
      </c>
      <c r="CH37" s="100">
        <v>0.90903392089784574</v>
      </c>
      <c r="CI37" s="100">
        <v>0.46336330591161279</v>
      </c>
      <c r="CJ37" s="100">
        <v>0.3209637706647907</v>
      </c>
      <c r="CK37" s="100">
        <v>0.36193903947812395</v>
      </c>
      <c r="CL37" s="100">
        <v>0.60650246633782168</v>
      </c>
      <c r="CM37" s="100">
        <v>0.53858485278976109</v>
      </c>
      <c r="CN37" s="100">
        <v>0.44411182773595093</v>
      </c>
      <c r="CO37" s="100">
        <v>0.70224890092645509</v>
      </c>
      <c r="CP37" s="100">
        <v>0.42257676756638618</v>
      </c>
      <c r="CQ37" s="100">
        <v>0.58369177928289406</v>
      </c>
      <c r="CR37" s="100">
        <v>0.58029498839783422</v>
      </c>
      <c r="CS37" s="100">
        <v>0.60048754062838572</v>
      </c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</row>
    <row r="38" spans="1:117" x14ac:dyDescent="0.35">
      <c r="A38" s="81"/>
      <c r="B38" s="86">
        <f t="shared" si="3"/>
        <v>41502</v>
      </c>
      <c r="C38" s="87">
        <v>42.29</v>
      </c>
      <c r="D38" s="87">
        <v>41.62</v>
      </c>
      <c r="E38" s="87">
        <v>35.973300000000002</v>
      </c>
      <c r="F38" s="87">
        <v>65.430000000000007</v>
      </c>
      <c r="G38" s="87">
        <v>21.77</v>
      </c>
      <c r="H38" s="87">
        <v>11.7141</v>
      </c>
      <c r="I38" s="87">
        <v>41.72</v>
      </c>
      <c r="J38" s="87" t="s">
        <v>82</v>
      </c>
      <c r="K38" s="87">
        <v>82.87</v>
      </c>
      <c r="L38" s="87">
        <v>47.52</v>
      </c>
      <c r="M38" s="87">
        <v>26.753299999999999</v>
      </c>
      <c r="N38" s="87">
        <v>33.65</v>
      </c>
      <c r="O38" s="87" t="s">
        <v>82</v>
      </c>
      <c r="P38" s="87">
        <v>43.34</v>
      </c>
      <c r="Q38" s="87" t="s">
        <v>82</v>
      </c>
      <c r="R38" s="87" t="s">
        <v>82</v>
      </c>
      <c r="S38" s="87">
        <v>17.017099999999999</v>
      </c>
      <c r="T38" s="87" t="s">
        <v>82</v>
      </c>
      <c r="U38" s="87">
        <v>27.1</v>
      </c>
      <c r="V38" s="87">
        <v>48.75</v>
      </c>
      <c r="W38" s="87">
        <v>20.53</v>
      </c>
      <c r="X38" s="87">
        <v>42.18</v>
      </c>
      <c r="Y38" s="87">
        <v>16.3675</v>
      </c>
      <c r="Z38" s="87">
        <v>37.44</v>
      </c>
      <c r="AA38" s="87">
        <v>29.67</v>
      </c>
      <c r="AB38" s="87">
        <v>43.895400000000002</v>
      </c>
      <c r="AC38" s="87">
        <v>12.4</v>
      </c>
      <c r="AD38" s="87">
        <v>28.864999999999998</v>
      </c>
      <c r="AE38" s="87">
        <v>44.05</v>
      </c>
      <c r="AF38" s="87">
        <v>34.99</v>
      </c>
      <c r="AG38" s="87">
        <v>1655.83</v>
      </c>
      <c r="AH38" s="81"/>
      <c r="AI38" s="92">
        <f t="shared" ref="AI38:AX53" si="25">IFERROR((C38/C37-1),"-")</f>
        <v>-7.5099741844637524E-3</v>
      </c>
      <c r="AJ38" s="92">
        <f t="shared" si="25"/>
        <v>-5.900972190820708E-2</v>
      </c>
      <c r="AK38" s="92">
        <f t="shared" si="25"/>
        <v>-6.8049222797927467E-2</v>
      </c>
      <c r="AL38" s="92">
        <f t="shared" si="25"/>
        <v>-2.0948675744426049E-2</v>
      </c>
      <c r="AM38" s="92">
        <f t="shared" si="25"/>
        <v>-4.0335023143046045E-2</v>
      </c>
      <c r="AN38" s="92">
        <f t="shared" si="25"/>
        <v>-2.8044905037296286E-2</v>
      </c>
      <c r="AO38" s="92">
        <f t="shared" si="25"/>
        <v>-3.2243099048944623E-2</v>
      </c>
      <c r="AP38" s="92" t="str">
        <f t="shared" si="25"/>
        <v>-</v>
      </c>
      <c r="AQ38" s="92">
        <f t="shared" si="25"/>
        <v>-4.1189401828068961E-2</v>
      </c>
      <c r="AR38" s="92">
        <f t="shared" si="25"/>
        <v>-4.1549011698265303E-2</v>
      </c>
      <c r="AS38" s="92">
        <f t="shared" si="25"/>
        <v>-4.4296313760792794E-2</v>
      </c>
      <c r="AT38" s="92">
        <f t="shared" si="25"/>
        <v>-6.5277777777777768E-2</v>
      </c>
      <c r="AU38" s="92" t="str">
        <f t="shared" si="25"/>
        <v>-</v>
      </c>
      <c r="AV38" s="92">
        <f t="shared" si="25"/>
        <v>-4.8726953467954304E-2</v>
      </c>
      <c r="AW38" s="92" t="str">
        <f t="shared" si="25"/>
        <v>-</v>
      </c>
      <c r="AX38" s="92" t="str">
        <f t="shared" si="25"/>
        <v>-</v>
      </c>
      <c r="AY38" s="92">
        <f t="shared" si="10"/>
        <v>-7.7666279890149514E-3</v>
      </c>
      <c r="AZ38" s="92" t="str">
        <f t="shared" si="10"/>
        <v>-</v>
      </c>
      <c r="BA38" s="92">
        <f t="shared" si="10"/>
        <v>-4.6446164672765633E-2</v>
      </c>
      <c r="BB38" s="92">
        <f t="shared" si="10"/>
        <v>-1.5151515151515138E-2</v>
      </c>
      <c r="BC38" s="92">
        <f t="shared" si="17"/>
        <v>-4.9537037037037046E-2</v>
      </c>
      <c r="BD38" s="92">
        <f t="shared" si="17"/>
        <v>1.8840579710144967E-2</v>
      </c>
      <c r="BE38" s="92">
        <f t="shared" si="17"/>
        <v>-8.7812263436790605E-3</v>
      </c>
      <c r="BF38" s="92">
        <f t="shared" si="17"/>
        <v>-4.2553191489362874E-3</v>
      </c>
      <c r="BG38" s="92">
        <f t="shared" si="17"/>
        <v>1.0121457489880026E-3</v>
      </c>
      <c r="BH38" s="92">
        <f t="shared" si="17"/>
        <v>-4.3677369597518001E-2</v>
      </c>
      <c r="BI38" s="92">
        <f t="shared" si="17"/>
        <v>5.4081227246560726E-3</v>
      </c>
      <c r="BJ38" s="92">
        <f t="shared" si="17"/>
        <v>-4.3730329633924092E-2</v>
      </c>
      <c r="BK38" s="92">
        <f t="shared" si="17"/>
        <v>-3.2506039973643874E-2</v>
      </c>
      <c r="BL38" s="92">
        <f t="shared" si="17"/>
        <v>-1.1302627860977688E-2</v>
      </c>
      <c r="BM38" s="92">
        <f t="shared" si="17"/>
        <v>-2.1041491764316467E-2</v>
      </c>
      <c r="BN38" s="81"/>
      <c r="BO38" s="103">
        <v>2016</v>
      </c>
      <c r="BP38" s="100">
        <v>0.71907376422484959</v>
      </c>
      <c r="BQ38" s="100">
        <v>0.483333566130767</v>
      </c>
      <c r="BR38" s="100">
        <v>0.44296542337325023</v>
      </c>
      <c r="BS38" s="100">
        <v>0.55418595333691356</v>
      </c>
      <c r="BT38" s="100">
        <v>0.53453048979223194</v>
      </c>
      <c r="BU38" s="100">
        <v>0.66385666515295394</v>
      </c>
      <c r="BV38" s="100">
        <v>0.47487033835514947</v>
      </c>
      <c r="BW38" s="100">
        <v>0.41194862787597941</v>
      </c>
      <c r="BX38" s="100">
        <v>0.52955520572892556</v>
      </c>
      <c r="BY38" s="100">
        <v>0.48282333139836664</v>
      </c>
      <c r="BZ38" s="100">
        <v>0.50192128085390253</v>
      </c>
      <c r="CA38" s="100">
        <v>0.50993652817428425</v>
      </c>
      <c r="CB38" s="100" t="s">
        <v>172</v>
      </c>
      <c r="CC38" s="100">
        <v>0.55635387045813578</v>
      </c>
      <c r="CD38" s="100" t="s">
        <v>172</v>
      </c>
      <c r="CE38" s="100">
        <v>0.31709389993145992</v>
      </c>
      <c r="CF38" s="100">
        <v>0.6774553571428571</v>
      </c>
      <c r="CG38" s="100">
        <v>0.12451687423181151</v>
      </c>
      <c r="CH38" s="100">
        <v>0.96171262916964262</v>
      </c>
      <c r="CI38" s="100">
        <v>0.44098213557386412</v>
      </c>
      <c r="CJ38" s="100">
        <v>0.29998198847262247</v>
      </c>
      <c r="CK38" s="100">
        <v>0.34297338365766383</v>
      </c>
      <c r="CL38" s="100">
        <v>0.65844653113319351</v>
      </c>
      <c r="CM38" s="100">
        <v>0.53076798619350662</v>
      </c>
      <c r="CN38" s="100">
        <v>0.43957797348110039</v>
      </c>
      <c r="CO38" s="100">
        <v>0.72831622951027497</v>
      </c>
      <c r="CP38" s="100">
        <v>0.46071878329942845</v>
      </c>
      <c r="CQ38" s="100">
        <v>0.50546609486839178</v>
      </c>
      <c r="CR38" s="100">
        <v>0.58222285228239301</v>
      </c>
      <c r="CS38" s="100">
        <v>0.62421745411739527</v>
      </c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</row>
    <row r="39" spans="1:117" x14ac:dyDescent="0.35">
      <c r="A39" s="81"/>
      <c r="B39" s="86">
        <f t="shared" si="3"/>
        <v>41509</v>
      </c>
      <c r="C39" s="87">
        <v>43.57</v>
      </c>
      <c r="D39" s="87">
        <v>41.83</v>
      </c>
      <c r="E39" s="87">
        <v>35.773299999999999</v>
      </c>
      <c r="F39" s="87">
        <v>66.81</v>
      </c>
      <c r="G39" s="87">
        <v>22.13</v>
      </c>
      <c r="H39" s="87">
        <v>11.6434</v>
      </c>
      <c r="I39" s="87">
        <v>42.26</v>
      </c>
      <c r="J39" s="87" t="s">
        <v>82</v>
      </c>
      <c r="K39" s="87">
        <v>84</v>
      </c>
      <c r="L39" s="87">
        <v>47.95</v>
      </c>
      <c r="M39" s="87">
        <v>26.9</v>
      </c>
      <c r="N39" s="87">
        <v>33.630000000000003</v>
      </c>
      <c r="O39" s="87" t="s">
        <v>82</v>
      </c>
      <c r="P39" s="87">
        <v>43.45</v>
      </c>
      <c r="Q39" s="87" t="s">
        <v>82</v>
      </c>
      <c r="R39" s="87" t="s">
        <v>82</v>
      </c>
      <c r="S39" s="87">
        <v>16.980799999999999</v>
      </c>
      <c r="T39" s="87" t="s">
        <v>82</v>
      </c>
      <c r="U39" s="87">
        <v>28.87</v>
      </c>
      <c r="V39" s="87">
        <v>49.2</v>
      </c>
      <c r="W39" s="87">
        <v>20.75</v>
      </c>
      <c r="X39" s="87">
        <v>42.34</v>
      </c>
      <c r="Y39" s="87">
        <v>15.852499999999999</v>
      </c>
      <c r="Z39" s="87">
        <v>37.229999999999997</v>
      </c>
      <c r="AA39" s="87">
        <v>30.23</v>
      </c>
      <c r="AB39" s="87">
        <v>45.462400000000002</v>
      </c>
      <c r="AC39" s="87">
        <v>12.566700000000001</v>
      </c>
      <c r="AD39" s="87">
        <v>29.54</v>
      </c>
      <c r="AE39" s="87">
        <v>44.53</v>
      </c>
      <c r="AF39" s="87">
        <v>36.31</v>
      </c>
      <c r="AG39" s="87">
        <v>1663.5</v>
      </c>
      <c r="AH39" s="81"/>
      <c r="AI39" s="92">
        <f t="shared" si="25"/>
        <v>3.0267202648380342E-2</v>
      </c>
      <c r="AJ39" s="92">
        <f t="shared" si="25"/>
        <v>5.0456511292646944E-3</v>
      </c>
      <c r="AK39" s="92">
        <f t="shared" si="25"/>
        <v>-5.5596789841355632E-3</v>
      </c>
      <c r="AL39" s="92">
        <f t="shared" si="25"/>
        <v>2.1091242549289291E-2</v>
      </c>
      <c r="AM39" s="92">
        <f t="shared" si="25"/>
        <v>1.6536518144235179E-2</v>
      </c>
      <c r="AN39" s="92">
        <f t="shared" si="25"/>
        <v>-6.0354615378048759E-3</v>
      </c>
      <c r="AO39" s="92">
        <f t="shared" si="25"/>
        <v>1.2943432406519628E-2</v>
      </c>
      <c r="AP39" s="92" t="str">
        <f t="shared" si="25"/>
        <v>-</v>
      </c>
      <c r="AQ39" s="92">
        <f t="shared" si="25"/>
        <v>1.3635815132134521E-2</v>
      </c>
      <c r="AR39" s="92">
        <f t="shared" si="25"/>
        <v>9.048821548821584E-3</v>
      </c>
      <c r="AS39" s="92">
        <f t="shared" si="25"/>
        <v>5.4834356883075586E-3</v>
      </c>
      <c r="AT39" s="92">
        <f t="shared" si="25"/>
        <v>-5.9435364041593441E-4</v>
      </c>
      <c r="AU39" s="92" t="str">
        <f t="shared" si="25"/>
        <v>-</v>
      </c>
      <c r="AV39" s="92">
        <f t="shared" si="25"/>
        <v>2.5380710659899108E-3</v>
      </c>
      <c r="AW39" s="92" t="str">
        <f t="shared" si="25"/>
        <v>-</v>
      </c>
      <c r="AX39" s="92" t="str">
        <f t="shared" si="25"/>
        <v>-</v>
      </c>
      <c r="AY39" s="92">
        <f t="shared" si="10"/>
        <v>-2.1331484212938623E-3</v>
      </c>
      <c r="AZ39" s="92" t="str">
        <f t="shared" si="10"/>
        <v>-</v>
      </c>
      <c r="BA39" s="92">
        <f t="shared" si="10"/>
        <v>6.5313653136531258E-2</v>
      </c>
      <c r="BB39" s="92">
        <f t="shared" si="10"/>
        <v>9.2307692307693756E-3</v>
      </c>
      <c r="BC39" s="92">
        <f t="shared" si="17"/>
        <v>1.0716025328787016E-2</v>
      </c>
      <c r="BD39" s="92">
        <f t="shared" si="17"/>
        <v>3.7932669511617778E-3</v>
      </c>
      <c r="BE39" s="92">
        <f t="shared" si="17"/>
        <v>-3.1464793034977845E-2</v>
      </c>
      <c r="BF39" s="92">
        <f t="shared" si="17"/>
        <v>-5.608974358974339E-3</v>
      </c>
      <c r="BG39" s="92">
        <f t="shared" si="17"/>
        <v>1.8874283788338442E-2</v>
      </c>
      <c r="BH39" s="92">
        <f t="shared" si="17"/>
        <v>3.569850143750819E-2</v>
      </c>
      <c r="BI39" s="92">
        <f t="shared" si="17"/>
        <v>1.3443548387096715E-2</v>
      </c>
      <c r="BJ39" s="92">
        <f t="shared" si="17"/>
        <v>2.3384721981638767E-2</v>
      </c>
      <c r="BK39" s="92">
        <f t="shared" si="17"/>
        <v>1.0896708286038725E-2</v>
      </c>
      <c r="BL39" s="92">
        <f t="shared" si="17"/>
        <v>3.7725064304086953E-2</v>
      </c>
      <c r="BM39" s="92">
        <f t="shared" si="17"/>
        <v>4.6321180314403687E-3</v>
      </c>
      <c r="BN39" s="81"/>
      <c r="BO39" s="103">
        <v>2017</v>
      </c>
      <c r="BP39" s="100">
        <v>0.78233989112153668</v>
      </c>
      <c r="BQ39" s="100">
        <v>0.4232872834619798</v>
      </c>
      <c r="BR39" s="100">
        <v>0.48296723159036298</v>
      </c>
      <c r="BS39" s="100">
        <v>0.50771022471612715</v>
      </c>
      <c r="BT39" s="100">
        <v>0.53260530313013688</v>
      </c>
      <c r="BU39" s="100">
        <v>0.67894142302947424</v>
      </c>
      <c r="BV39" s="100">
        <v>0.52791107099956147</v>
      </c>
      <c r="BW39" s="100">
        <v>0.43934249929210273</v>
      </c>
      <c r="BX39" s="100">
        <v>0.57580342383233873</v>
      </c>
      <c r="BY39" s="100">
        <v>0.52395586269210259</v>
      </c>
      <c r="BZ39" s="100">
        <v>0.51988285522740907</v>
      </c>
      <c r="CA39" s="100">
        <v>0.52834808334821093</v>
      </c>
      <c r="CB39" s="100" t="s">
        <v>172</v>
      </c>
      <c r="CC39" s="100">
        <v>0.59210746202143827</v>
      </c>
      <c r="CD39" s="100" t="s">
        <v>172</v>
      </c>
      <c r="CE39" s="100">
        <v>0.31426145414034495</v>
      </c>
      <c r="CF39" s="100">
        <v>0.65659413761069585</v>
      </c>
      <c r="CG39" s="100">
        <v>9.8368734555115897E-2</v>
      </c>
      <c r="CH39" s="100">
        <v>0.95203836930455632</v>
      </c>
      <c r="CI39" s="100">
        <v>0.37959796480106767</v>
      </c>
      <c r="CJ39" s="100">
        <v>0.32690953889475538</v>
      </c>
      <c r="CK39" s="100">
        <v>0.41249938292935773</v>
      </c>
      <c r="CL39" s="100">
        <v>0.59320126374594906</v>
      </c>
      <c r="CM39" s="100">
        <v>0.51688375995488489</v>
      </c>
      <c r="CN39" s="100">
        <v>0.43715528024301631</v>
      </c>
      <c r="CO39" s="100">
        <v>0.6155198683177443</v>
      </c>
      <c r="CP39" s="100">
        <v>0.50494722955145122</v>
      </c>
      <c r="CQ39" s="100">
        <v>0.56125910663036283</v>
      </c>
      <c r="CR39" s="100">
        <v>0.56294719283613537</v>
      </c>
      <c r="CS39" s="100">
        <v>0.55331252934191266</v>
      </c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</row>
    <row r="40" spans="1:117" x14ac:dyDescent="0.35">
      <c r="A40" s="81"/>
      <c r="B40" s="86">
        <f t="shared" si="3"/>
        <v>41516</v>
      </c>
      <c r="C40" s="87">
        <v>42.5</v>
      </c>
      <c r="D40" s="87">
        <v>40.35</v>
      </c>
      <c r="E40" s="87">
        <v>34.806699999999999</v>
      </c>
      <c r="F40" s="87">
        <v>65.28</v>
      </c>
      <c r="G40" s="87">
        <v>21.54</v>
      </c>
      <c r="H40" s="87">
        <v>11.497999999999999</v>
      </c>
      <c r="I40" s="87">
        <v>41.04</v>
      </c>
      <c r="J40" s="87" t="s">
        <v>82</v>
      </c>
      <c r="K40" s="87">
        <v>84.42</v>
      </c>
      <c r="L40" s="87">
        <v>46.78</v>
      </c>
      <c r="M40" s="87">
        <v>26.133299999999998</v>
      </c>
      <c r="N40" s="87">
        <v>32.6</v>
      </c>
      <c r="O40" s="87" t="s">
        <v>82</v>
      </c>
      <c r="P40" s="87">
        <v>41.74</v>
      </c>
      <c r="Q40" s="87" t="s">
        <v>82</v>
      </c>
      <c r="R40" s="87" t="s">
        <v>82</v>
      </c>
      <c r="S40" s="87">
        <v>16.605499999999999</v>
      </c>
      <c r="T40" s="87" t="s">
        <v>82</v>
      </c>
      <c r="U40" s="87">
        <v>27.99</v>
      </c>
      <c r="V40" s="87">
        <v>47.93</v>
      </c>
      <c r="W40" s="87">
        <v>20.22</v>
      </c>
      <c r="X40" s="87">
        <v>41.68</v>
      </c>
      <c r="Y40" s="87">
        <v>16.0825</v>
      </c>
      <c r="Z40" s="87">
        <v>37.93</v>
      </c>
      <c r="AA40" s="87">
        <v>30.06</v>
      </c>
      <c r="AB40" s="87">
        <v>45.033499999999997</v>
      </c>
      <c r="AC40" s="87">
        <v>12.3933</v>
      </c>
      <c r="AD40" s="87">
        <v>28.88</v>
      </c>
      <c r="AE40" s="87">
        <v>44.53</v>
      </c>
      <c r="AF40" s="87">
        <v>36.24</v>
      </c>
      <c r="AG40" s="87">
        <v>1632.97</v>
      </c>
      <c r="AH40" s="81"/>
      <c r="AI40" s="92">
        <f t="shared" si="25"/>
        <v>-2.4558182235483117E-2</v>
      </c>
      <c r="AJ40" s="92">
        <f t="shared" si="25"/>
        <v>-3.5381305283289421E-2</v>
      </c>
      <c r="AK40" s="92">
        <f t="shared" si="25"/>
        <v>-2.7020151900998823E-2</v>
      </c>
      <c r="AL40" s="92">
        <f t="shared" si="25"/>
        <v>-2.2900763358778664E-2</v>
      </c>
      <c r="AM40" s="92">
        <f t="shared" si="25"/>
        <v>-2.6660641662901052E-2</v>
      </c>
      <c r="AN40" s="92">
        <f t="shared" si="25"/>
        <v>-1.2487761306834821E-2</v>
      </c>
      <c r="AO40" s="92">
        <f t="shared" si="25"/>
        <v>-2.8868906767628988E-2</v>
      </c>
      <c r="AP40" s="92" t="str">
        <f t="shared" si="25"/>
        <v>-</v>
      </c>
      <c r="AQ40" s="92">
        <f t="shared" si="25"/>
        <v>5.0000000000001155E-3</v>
      </c>
      <c r="AR40" s="92">
        <f t="shared" si="25"/>
        <v>-2.4400417101147043E-2</v>
      </c>
      <c r="AS40" s="92">
        <f t="shared" si="25"/>
        <v>-2.8501858736059482E-2</v>
      </c>
      <c r="AT40" s="92">
        <f t="shared" si="25"/>
        <v>-3.0627415997621199E-2</v>
      </c>
      <c r="AU40" s="92" t="str">
        <f t="shared" si="25"/>
        <v>-</v>
      </c>
      <c r="AV40" s="92">
        <f t="shared" si="25"/>
        <v>-3.9355581127733075E-2</v>
      </c>
      <c r="AW40" s="92" t="str">
        <f t="shared" si="25"/>
        <v>-</v>
      </c>
      <c r="AX40" s="92" t="str">
        <f t="shared" si="25"/>
        <v>-</v>
      </c>
      <c r="AY40" s="92">
        <f t="shared" si="10"/>
        <v>-2.210143220578531E-2</v>
      </c>
      <c r="AZ40" s="92" t="str">
        <f t="shared" si="10"/>
        <v>-</v>
      </c>
      <c r="BA40" s="92">
        <f t="shared" si="10"/>
        <v>-3.0481468652580612E-2</v>
      </c>
      <c r="BB40" s="92">
        <f t="shared" si="10"/>
        <v>-2.5813008130081361E-2</v>
      </c>
      <c r="BC40" s="92">
        <f t="shared" si="17"/>
        <v>-2.5542168674698829E-2</v>
      </c>
      <c r="BD40" s="92">
        <f t="shared" si="17"/>
        <v>-1.5588096362777581E-2</v>
      </c>
      <c r="BE40" s="92">
        <f t="shared" si="17"/>
        <v>1.4508752562687244E-2</v>
      </c>
      <c r="BF40" s="92">
        <f t="shared" si="17"/>
        <v>1.8802041364491151E-2</v>
      </c>
      <c r="BG40" s="92">
        <f t="shared" si="17"/>
        <v>-5.6235527621568693E-3</v>
      </c>
      <c r="BH40" s="92">
        <f t="shared" si="17"/>
        <v>-9.4341697754629639E-3</v>
      </c>
      <c r="BI40" s="92">
        <f t="shared" si="17"/>
        <v>-1.3798371887607797E-2</v>
      </c>
      <c r="BJ40" s="92">
        <f t="shared" si="17"/>
        <v>-2.2342586323628955E-2</v>
      </c>
      <c r="BK40" s="92">
        <f t="shared" si="17"/>
        <v>0</v>
      </c>
      <c r="BL40" s="92">
        <f t="shared" si="17"/>
        <v>-1.9278435692646756E-3</v>
      </c>
      <c r="BM40" s="92">
        <f t="shared" si="17"/>
        <v>-1.8352870453862358E-2</v>
      </c>
      <c r="BN40" s="81"/>
      <c r="BO40" s="103">
        <v>2018</v>
      </c>
      <c r="BP40" s="100">
        <v>0.85099181909033861</v>
      </c>
      <c r="BQ40" s="100">
        <v>0.39154380603815575</v>
      </c>
      <c r="BR40" s="100">
        <v>0.54365488042110077</v>
      </c>
      <c r="BS40" s="100">
        <v>0.49694528546712807</v>
      </c>
      <c r="BT40" s="100">
        <v>0.52784427266161404</v>
      </c>
      <c r="BU40" s="100">
        <v>0.61065487756165926</v>
      </c>
      <c r="BV40" s="100">
        <v>0.55241040930592888</v>
      </c>
      <c r="BW40" s="100">
        <v>0.43358881075445327</v>
      </c>
      <c r="BX40" s="100">
        <v>0.57360271150395425</v>
      </c>
      <c r="BY40" s="100">
        <v>0.48607385284932098</v>
      </c>
      <c r="BZ40" s="100">
        <v>0.51914918899649454</v>
      </c>
      <c r="CA40" s="100">
        <v>0.55470048928791982</v>
      </c>
      <c r="CB40" s="100" t="s">
        <v>172</v>
      </c>
      <c r="CC40" s="100">
        <v>0.58580828618509539</v>
      </c>
      <c r="CD40" s="100" t="s">
        <v>172</v>
      </c>
      <c r="CE40" s="100">
        <v>0.40558013089602396</v>
      </c>
      <c r="CF40" s="100">
        <v>0.64422564744278077</v>
      </c>
      <c r="CG40" s="100" t="s">
        <v>172</v>
      </c>
      <c r="CH40" s="100">
        <v>0.93443904428508306</v>
      </c>
      <c r="CI40" s="100">
        <v>0.42101087042767593</v>
      </c>
      <c r="CJ40" s="100" t="s">
        <v>172</v>
      </c>
      <c r="CK40" s="100">
        <v>0.39999000149977504</v>
      </c>
      <c r="CL40" s="100">
        <v>0.59264793783622238</v>
      </c>
      <c r="CM40" s="100">
        <v>0.49167400817434759</v>
      </c>
      <c r="CN40" s="100">
        <v>0.43203429826405926</v>
      </c>
      <c r="CO40" s="100">
        <v>0.58817542700055581</v>
      </c>
      <c r="CP40" s="100">
        <v>0.46822586034079522</v>
      </c>
      <c r="CQ40" s="100">
        <v>0.70861448027486851</v>
      </c>
      <c r="CR40" s="100">
        <v>0.53697755774227196</v>
      </c>
      <c r="CS40" s="100">
        <v>0.5817012263682243</v>
      </c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  <c r="DK40" s="81"/>
      <c r="DL40" s="81"/>
      <c r="DM40" s="81"/>
    </row>
    <row r="41" spans="1:117" x14ac:dyDescent="0.35">
      <c r="A41" s="81"/>
      <c r="B41" s="86">
        <f t="shared" si="3"/>
        <v>41523</v>
      </c>
      <c r="C41" s="87">
        <v>42.3</v>
      </c>
      <c r="D41" s="87">
        <v>39.49</v>
      </c>
      <c r="E41" s="87">
        <v>34.166699999999999</v>
      </c>
      <c r="F41" s="87">
        <v>65.7</v>
      </c>
      <c r="G41" s="87">
        <v>21.105</v>
      </c>
      <c r="H41" s="87">
        <v>11.439</v>
      </c>
      <c r="I41" s="87">
        <v>40.25</v>
      </c>
      <c r="J41" s="87" t="s">
        <v>82</v>
      </c>
      <c r="K41" s="87">
        <v>83.6</v>
      </c>
      <c r="L41" s="87">
        <v>46.38</v>
      </c>
      <c r="M41" s="87">
        <v>25.56</v>
      </c>
      <c r="N41" s="87">
        <v>32.119999999999997</v>
      </c>
      <c r="O41" s="87" t="s">
        <v>82</v>
      </c>
      <c r="P41" s="87">
        <v>40.32</v>
      </c>
      <c r="Q41" s="87" t="s">
        <v>82</v>
      </c>
      <c r="R41" s="87" t="s">
        <v>82</v>
      </c>
      <c r="S41" s="87">
        <v>17.035299999999999</v>
      </c>
      <c r="T41" s="87" t="s">
        <v>82</v>
      </c>
      <c r="U41" s="87">
        <v>30.2</v>
      </c>
      <c r="V41" s="87">
        <v>47.72</v>
      </c>
      <c r="W41" s="87">
        <v>19.579999999999998</v>
      </c>
      <c r="X41" s="87">
        <v>42.16</v>
      </c>
      <c r="Y41" s="87">
        <v>15.8775</v>
      </c>
      <c r="Z41" s="87">
        <v>35.22</v>
      </c>
      <c r="AA41" s="87">
        <v>29.63</v>
      </c>
      <c r="AB41" s="87">
        <v>44.8934</v>
      </c>
      <c r="AC41" s="87">
        <v>12.386699999999999</v>
      </c>
      <c r="AD41" s="87">
        <v>28.395</v>
      </c>
      <c r="AE41" s="87">
        <v>43.37</v>
      </c>
      <c r="AF41" s="87">
        <v>35.119999999999997</v>
      </c>
      <c r="AG41" s="87">
        <v>1655.17</v>
      </c>
      <c r="AH41" s="81"/>
      <c r="AI41" s="92">
        <f t="shared" si="25"/>
        <v>-4.7058823529412264E-3</v>
      </c>
      <c r="AJ41" s="92">
        <f t="shared" si="25"/>
        <v>-2.131350681536559E-2</v>
      </c>
      <c r="AK41" s="92">
        <f t="shared" si="25"/>
        <v>-1.8387264520911217E-2</v>
      </c>
      <c r="AL41" s="92">
        <f t="shared" si="25"/>
        <v>6.4338235294116863E-3</v>
      </c>
      <c r="AM41" s="92">
        <f t="shared" si="25"/>
        <v>-2.0194986072423315E-2</v>
      </c>
      <c r="AN41" s="92">
        <f t="shared" si="25"/>
        <v>-5.1313271873368871E-3</v>
      </c>
      <c r="AO41" s="92">
        <f t="shared" si="25"/>
        <v>-1.9249512670565294E-2</v>
      </c>
      <c r="AP41" s="92" t="str">
        <f t="shared" si="25"/>
        <v>-</v>
      </c>
      <c r="AQ41" s="92">
        <f t="shared" si="25"/>
        <v>-9.7133380715470619E-3</v>
      </c>
      <c r="AR41" s="92">
        <f t="shared" si="25"/>
        <v>-8.5506626763574012E-3</v>
      </c>
      <c r="AS41" s="92">
        <f t="shared" si="25"/>
        <v>-2.1937527981540805E-2</v>
      </c>
      <c r="AT41" s="92">
        <f t="shared" si="25"/>
        <v>-1.4723926380368235E-2</v>
      </c>
      <c r="AU41" s="92" t="str">
        <f t="shared" si="25"/>
        <v>-</v>
      </c>
      <c r="AV41" s="92">
        <f t="shared" si="25"/>
        <v>-3.4020124580737887E-2</v>
      </c>
      <c r="AW41" s="92" t="str">
        <f t="shared" si="25"/>
        <v>-</v>
      </c>
      <c r="AX41" s="92" t="str">
        <f t="shared" si="25"/>
        <v>-</v>
      </c>
      <c r="AY41" s="92">
        <f t="shared" si="10"/>
        <v>2.5882990575411879E-2</v>
      </c>
      <c r="AZ41" s="92" t="str">
        <f t="shared" si="10"/>
        <v>-</v>
      </c>
      <c r="BA41" s="92">
        <f t="shared" si="10"/>
        <v>7.8956770275098176E-2</v>
      </c>
      <c r="BB41" s="92">
        <f t="shared" si="10"/>
        <v>-4.381389526392665E-3</v>
      </c>
      <c r="BC41" s="92">
        <f t="shared" si="17"/>
        <v>-3.1651829871414461E-2</v>
      </c>
      <c r="BD41" s="92">
        <f t="shared" si="17"/>
        <v>1.1516314779270509E-2</v>
      </c>
      <c r="BE41" s="92">
        <f t="shared" si="17"/>
        <v>-1.2746774444271747E-2</v>
      </c>
      <c r="BF41" s="92">
        <f t="shared" si="17"/>
        <v>-7.1447403110993957E-2</v>
      </c>
      <c r="BG41" s="92">
        <f t="shared" si="17"/>
        <v>-1.4304723885562254E-2</v>
      </c>
      <c r="BH41" s="92">
        <f t="shared" si="17"/>
        <v>-3.111017353747747E-3</v>
      </c>
      <c r="BI41" s="92">
        <f t="shared" si="17"/>
        <v>-5.3254581104311693E-4</v>
      </c>
      <c r="BJ41" s="92">
        <f t="shared" si="17"/>
        <v>-1.6793628808864258E-2</v>
      </c>
      <c r="BK41" s="92">
        <f t="shared" si="17"/>
        <v>-2.6049854030990471E-2</v>
      </c>
      <c r="BL41" s="92">
        <f t="shared" si="17"/>
        <v>-3.0905077262693315E-2</v>
      </c>
      <c r="BM41" s="92">
        <f t="shared" si="17"/>
        <v>1.359486089762818E-2</v>
      </c>
      <c r="BN41" s="81"/>
      <c r="BO41" s="103">
        <v>2019</v>
      </c>
      <c r="BP41" s="100">
        <v>0.91843095554947118</v>
      </c>
      <c r="BQ41" s="100">
        <v>0.41606528726606701</v>
      </c>
      <c r="BR41" s="100">
        <v>0.56779263158704874</v>
      </c>
      <c r="BS41" s="100">
        <v>0.50853145467157956</v>
      </c>
      <c r="BT41" s="100">
        <v>0.52957950924729624</v>
      </c>
      <c r="BU41" s="100">
        <v>0.61927050444949316</v>
      </c>
      <c r="BV41" s="100">
        <v>0.54166798979602637</v>
      </c>
      <c r="BW41" s="100">
        <v>0.46072278782353243</v>
      </c>
      <c r="BX41" s="100">
        <v>0.54582378671110188</v>
      </c>
      <c r="BY41" s="100">
        <v>0.51249136660726013</v>
      </c>
      <c r="BZ41" s="100">
        <v>0.6148052672585439</v>
      </c>
      <c r="CA41" s="100" t="s">
        <v>172</v>
      </c>
      <c r="CB41" s="100" t="s">
        <v>172</v>
      </c>
      <c r="CC41" s="100" t="s">
        <v>172</v>
      </c>
      <c r="CD41" s="100">
        <v>0.47908663964390946</v>
      </c>
      <c r="CE41" s="100" t="s">
        <v>172</v>
      </c>
      <c r="CF41" s="100">
        <v>0.63112145247032048</v>
      </c>
      <c r="CG41" s="100" t="s">
        <v>172</v>
      </c>
      <c r="CH41" s="100">
        <v>0.92200262660559273</v>
      </c>
      <c r="CI41" s="100">
        <v>0.47639722134512158</v>
      </c>
      <c r="CJ41" s="100" t="s">
        <v>172</v>
      </c>
      <c r="CK41" s="100" t="s">
        <v>172</v>
      </c>
      <c r="CL41" s="100">
        <v>0.59866905850355878</v>
      </c>
      <c r="CM41" s="100">
        <v>0.49067153284671533</v>
      </c>
      <c r="CN41" s="100">
        <v>0.41436905340648661</v>
      </c>
      <c r="CO41" s="100">
        <v>0.67106830749918511</v>
      </c>
      <c r="CP41" s="100">
        <v>0.55042198658299069</v>
      </c>
      <c r="CQ41" s="100">
        <v>0.70374246762326464</v>
      </c>
      <c r="CR41" s="100">
        <v>0.52900266350991421</v>
      </c>
      <c r="CS41" s="100">
        <v>0.5757544332676553</v>
      </c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</row>
    <row r="42" spans="1:117" x14ac:dyDescent="0.35">
      <c r="A42" s="81"/>
      <c r="B42" s="86">
        <f t="shared" si="3"/>
        <v>41530</v>
      </c>
      <c r="C42" s="87">
        <v>43.15</v>
      </c>
      <c r="D42" s="87">
        <v>40.61</v>
      </c>
      <c r="E42" s="87">
        <v>34.7667</v>
      </c>
      <c r="F42" s="87">
        <v>66.19</v>
      </c>
      <c r="G42" s="87">
        <v>21.315000000000001</v>
      </c>
      <c r="H42" s="87">
        <v>11.7691</v>
      </c>
      <c r="I42" s="87">
        <v>40.72</v>
      </c>
      <c r="J42" s="87" t="s">
        <v>82</v>
      </c>
      <c r="K42" s="87">
        <v>84.68</v>
      </c>
      <c r="L42" s="87">
        <v>46.71</v>
      </c>
      <c r="M42" s="87">
        <v>25.493300000000001</v>
      </c>
      <c r="N42" s="87">
        <v>32.65</v>
      </c>
      <c r="O42" s="87" t="s">
        <v>82</v>
      </c>
      <c r="P42" s="87">
        <v>41.09</v>
      </c>
      <c r="Q42" s="87" t="s">
        <v>82</v>
      </c>
      <c r="R42" s="87" t="s">
        <v>82</v>
      </c>
      <c r="S42" s="87">
        <v>17.132200000000001</v>
      </c>
      <c r="T42" s="87" t="s">
        <v>82</v>
      </c>
      <c r="U42" s="87">
        <v>32.74</v>
      </c>
      <c r="V42" s="87">
        <v>47.57</v>
      </c>
      <c r="W42" s="87">
        <v>19.149999999999999</v>
      </c>
      <c r="X42" s="87">
        <v>42.93</v>
      </c>
      <c r="Y42" s="87">
        <v>15.675000000000001</v>
      </c>
      <c r="Z42" s="87">
        <v>35.08</v>
      </c>
      <c r="AA42" s="87">
        <v>29.7</v>
      </c>
      <c r="AB42" s="87">
        <v>44.753300000000003</v>
      </c>
      <c r="AC42" s="87" t="s">
        <v>82</v>
      </c>
      <c r="AD42" s="87">
        <v>28.645</v>
      </c>
      <c r="AE42" s="87">
        <v>43.27</v>
      </c>
      <c r="AF42" s="87">
        <v>35.93</v>
      </c>
      <c r="AG42" s="87">
        <v>1687.99</v>
      </c>
      <c r="AH42" s="81"/>
      <c r="AI42" s="92">
        <f t="shared" si="25"/>
        <v>2.0094562647754222E-2</v>
      </c>
      <c r="AJ42" s="92">
        <f t="shared" si="25"/>
        <v>2.836161053431252E-2</v>
      </c>
      <c r="AK42" s="92">
        <f t="shared" si="25"/>
        <v>1.7560958477113697E-2</v>
      </c>
      <c r="AL42" s="92">
        <f t="shared" si="25"/>
        <v>7.4581430745812582E-3</v>
      </c>
      <c r="AM42" s="92">
        <f t="shared" si="25"/>
        <v>9.9502487562188602E-3</v>
      </c>
      <c r="AN42" s="92">
        <f t="shared" si="25"/>
        <v>2.885741760643401E-2</v>
      </c>
      <c r="AO42" s="92">
        <f t="shared" si="25"/>
        <v>1.1677018633540426E-2</v>
      </c>
      <c r="AP42" s="92" t="str">
        <f t="shared" si="25"/>
        <v>-</v>
      </c>
      <c r="AQ42" s="92">
        <f t="shared" si="25"/>
        <v>1.291866028708144E-2</v>
      </c>
      <c r="AR42" s="92">
        <f t="shared" si="25"/>
        <v>7.115135834411257E-3</v>
      </c>
      <c r="AS42" s="92">
        <f t="shared" si="25"/>
        <v>-2.6095461658840469E-3</v>
      </c>
      <c r="AT42" s="92">
        <f t="shared" si="25"/>
        <v>1.6500622665006182E-2</v>
      </c>
      <c r="AU42" s="92" t="str">
        <f t="shared" si="25"/>
        <v>-</v>
      </c>
      <c r="AV42" s="92">
        <f t="shared" si="25"/>
        <v>1.9097222222222321E-2</v>
      </c>
      <c r="AW42" s="92" t="str">
        <f t="shared" si="25"/>
        <v>-</v>
      </c>
      <c r="AX42" s="92" t="str">
        <f t="shared" si="25"/>
        <v>-</v>
      </c>
      <c r="AY42" s="92">
        <f t="shared" si="10"/>
        <v>5.6881886435813378E-3</v>
      </c>
      <c r="AZ42" s="92" t="str">
        <f t="shared" si="10"/>
        <v>-</v>
      </c>
      <c r="BA42" s="92">
        <f t="shared" si="10"/>
        <v>8.4105960264900803E-2</v>
      </c>
      <c r="BB42" s="92">
        <f t="shared" si="10"/>
        <v>-3.1433361274099125E-3</v>
      </c>
      <c r="BC42" s="92">
        <f t="shared" si="17"/>
        <v>-2.196118488253318E-2</v>
      </c>
      <c r="BD42" s="92">
        <f t="shared" si="17"/>
        <v>1.8263757115749568E-2</v>
      </c>
      <c r="BE42" s="92">
        <f t="shared" si="17"/>
        <v>-1.2753897024090577E-2</v>
      </c>
      <c r="BF42" s="92">
        <f t="shared" si="17"/>
        <v>-3.9750141964792762E-3</v>
      </c>
      <c r="BG42" s="92">
        <f t="shared" si="17"/>
        <v>2.3624704691191933E-3</v>
      </c>
      <c r="BH42" s="92">
        <f t="shared" si="17"/>
        <v>-3.1207259864478587E-3</v>
      </c>
      <c r="BI42" s="92" t="str">
        <f t="shared" si="17"/>
        <v>-</v>
      </c>
      <c r="BJ42" s="92">
        <f t="shared" si="17"/>
        <v>8.8043669660151647E-3</v>
      </c>
      <c r="BK42" s="92">
        <f t="shared" si="17"/>
        <v>-2.3057412958265022E-3</v>
      </c>
      <c r="BL42" s="92">
        <f t="shared" si="17"/>
        <v>2.3063781321184473E-2</v>
      </c>
      <c r="BM42" s="92">
        <f t="shared" si="17"/>
        <v>1.9828778916969325E-2</v>
      </c>
      <c r="BN42" s="81"/>
      <c r="BO42" s="103">
        <v>2020</v>
      </c>
      <c r="BP42" s="100" t="s">
        <v>172</v>
      </c>
      <c r="BQ42" s="100">
        <v>0.39330148369949197</v>
      </c>
      <c r="BR42" s="100">
        <v>0.50312555686232585</v>
      </c>
      <c r="BS42" s="100">
        <v>0.55461379444048708</v>
      </c>
      <c r="BT42" s="100">
        <v>0.59675879754950856</v>
      </c>
      <c r="BU42" s="100">
        <v>0.62257392968436842</v>
      </c>
      <c r="BV42" s="100">
        <v>0.59607404680419773</v>
      </c>
      <c r="BW42" s="100">
        <v>0.47621359451003575</v>
      </c>
      <c r="BX42" s="100">
        <v>0.48736610538867986</v>
      </c>
      <c r="BY42" s="100">
        <v>0.50382696728126386</v>
      </c>
      <c r="BZ42" s="100">
        <v>0.58178910732762679</v>
      </c>
      <c r="CA42" s="100" t="s">
        <v>172</v>
      </c>
      <c r="CB42" s="100" t="s">
        <v>172</v>
      </c>
      <c r="CC42" s="100" t="s">
        <v>172</v>
      </c>
      <c r="CD42" s="100">
        <v>0.56105153486480985</v>
      </c>
      <c r="CE42" s="100" t="s">
        <v>172</v>
      </c>
      <c r="CF42" s="100">
        <v>0.64613190811745169</v>
      </c>
      <c r="CG42" s="100" t="s">
        <v>172</v>
      </c>
      <c r="CH42" s="100">
        <v>0.93122480620155035</v>
      </c>
      <c r="CI42" s="100">
        <v>0.49180612156420705</v>
      </c>
      <c r="CJ42" s="100" t="s">
        <v>172</v>
      </c>
      <c r="CK42" s="100" t="s">
        <v>172</v>
      </c>
      <c r="CL42" s="100">
        <v>0.61778063104833913</v>
      </c>
      <c r="CM42" s="100">
        <v>0.50935607316117759</v>
      </c>
      <c r="CN42" s="100">
        <v>0.3980873095049709</v>
      </c>
      <c r="CO42" s="100">
        <v>0.69604838758357868</v>
      </c>
      <c r="CP42" s="100">
        <v>0.58153657847660289</v>
      </c>
      <c r="CQ42" s="100">
        <v>0.67635597580746931</v>
      </c>
      <c r="CR42" s="100">
        <v>0.55326600279463012</v>
      </c>
      <c r="CS42" s="100">
        <v>0.60558771028290148</v>
      </c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  <c r="DK42" s="81"/>
      <c r="DL42" s="81"/>
      <c r="DM42" s="81"/>
    </row>
    <row r="43" spans="1:117" x14ac:dyDescent="0.35">
      <c r="A43" s="81"/>
      <c r="B43" s="86">
        <f t="shared" si="3"/>
        <v>41537</v>
      </c>
      <c r="C43" s="87">
        <v>43.18</v>
      </c>
      <c r="D43" s="87">
        <v>41.73</v>
      </c>
      <c r="E43" s="87">
        <v>35.3733</v>
      </c>
      <c r="F43" s="87">
        <v>67.12</v>
      </c>
      <c r="G43" s="87">
        <v>22.094999999999999</v>
      </c>
      <c r="H43" s="87">
        <v>11.9381</v>
      </c>
      <c r="I43" s="87">
        <v>41.56</v>
      </c>
      <c r="J43" s="87" t="s">
        <v>82</v>
      </c>
      <c r="K43" s="87">
        <v>86.75</v>
      </c>
      <c r="L43" s="87">
        <v>48.67</v>
      </c>
      <c r="M43" s="87">
        <v>26.013300000000001</v>
      </c>
      <c r="N43" s="87">
        <v>33.159999999999997</v>
      </c>
      <c r="O43" s="87" t="s">
        <v>82</v>
      </c>
      <c r="P43" s="87">
        <v>41.66</v>
      </c>
      <c r="Q43" s="87" t="s">
        <v>82</v>
      </c>
      <c r="R43" s="87" t="s">
        <v>82</v>
      </c>
      <c r="S43" s="87">
        <v>17.235099999999999</v>
      </c>
      <c r="T43" s="87" t="s">
        <v>82</v>
      </c>
      <c r="U43" s="87">
        <v>30.82</v>
      </c>
      <c r="V43" s="87">
        <v>48.82</v>
      </c>
      <c r="W43" s="87">
        <v>20.89</v>
      </c>
      <c r="X43" s="87">
        <v>42.56</v>
      </c>
      <c r="Y43" s="87">
        <v>15.8025</v>
      </c>
      <c r="Z43" s="87">
        <v>36.21</v>
      </c>
      <c r="AA43" s="87">
        <v>29.95</v>
      </c>
      <c r="AB43" s="87">
        <v>46.504199999999997</v>
      </c>
      <c r="AC43" s="87">
        <v>12.6</v>
      </c>
      <c r="AD43" s="87">
        <v>28.9</v>
      </c>
      <c r="AE43" s="87">
        <v>44.39</v>
      </c>
      <c r="AF43" s="87">
        <v>36.630000000000003</v>
      </c>
      <c r="AG43" s="87">
        <v>1709.91</v>
      </c>
      <c r="AH43" s="81"/>
      <c r="AI43" s="92">
        <f t="shared" si="25"/>
        <v>6.952491309386577E-4</v>
      </c>
      <c r="AJ43" s="92">
        <f t="shared" si="25"/>
        <v>2.7579413937453667E-2</v>
      </c>
      <c r="AK43" s="92">
        <f t="shared" si="25"/>
        <v>1.7447730155579988E-2</v>
      </c>
      <c r="AL43" s="92">
        <f t="shared" si="25"/>
        <v>1.4050460794682085E-2</v>
      </c>
      <c r="AM43" s="92">
        <f t="shared" si="25"/>
        <v>3.6593947923997172E-2</v>
      </c>
      <c r="AN43" s="92">
        <f t="shared" si="25"/>
        <v>1.4359636675701726E-2</v>
      </c>
      <c r="AO43" s="92">
        <f t="shared" si="25"/>
        <v>2.0628683693516781E-2</v>
      </c>
      <c r="AP43" s="92" t="str">
        <f t="shared" si="25"/>
        <v>-</v>
      </c>
      <c r="AQ43" s="92">
        <f t="shared" si="25"/>
        <v>2.444496929617368E-2</v>
      </c>
      <c r="AR43" s="92">
        <f t="shared" si="25"/>
        <v>4.196103618068947E-2</v>
      </c>
      <c r="AS43" s="92">
        <f t="shared" si="25"/>
        <v>2.039751621014152E-2</v>
      </c>
      <c r="AT43" s="92">
        <f t="shared" si="25"/>
        <v>1.5620214395099419E-2</v>
      </c>
      <c r="AU43" s="92" t="str">
        <f t="shared" si="25"/>
        <v>-</v>
      </c>
      <c r="AV43" s="92">
        <f t="shared" si="25"/>
        <v>1.3871988318325368E-2</v>
      </c>
      <c r="AW43" s="92" t="str">
        <f t="shared" si="25"/>
        <v>-</v>
      </c>
      <c r="AX43" s="92" t="str">
        <f t="shared" si="25"/>
        <v>-</v>
      </c>
      <c r="AY43" s="92">
        <f t="shared" si="10"/>
        <v>6.0062338753923417E-3</v>
      </c>
      <c r="AZ43" s="92" t="str">
        <f t="shared" si="10"/>
        <v>-</v>
      </c>
      <c r="BA43" s="92">
        <f t="shared" si="10"/>
        <v>-5.8643860720830832E-2</v>
      </c>
      <c r="BB43" s="92">
        <f t="shared" si="10"/>
        <v>2.627706537733876E-2</v>
      </c>
      <c r="BC43" s="92">
        <f t="shared" si="17"/>
        <v>9.0861618798955712E-2</v>
      </c>
      <c r="BD43" s="92">
        <f t="shared" si="17"/>
        <v>-8.618681574656395E-3</v>
      </c>
      <c r="BE43" s="92">
        <f t="shared" si="17"/>
        <v>8.1339712918659934E-3</v>
      </c>
      <c r="BF43" s="92">
        <f t="shared" si="17"/>
        <v>3.2212086659065164E-2</v>
      </c>
      <c r="BG43" s="92">
        <f t="shared" si="17"/>
        <v>8.4175084175084347E-3</v>
      </c>
      <c r="BH43" s="92">
        <f t="shared" si="17"/>
        <v>3.9123371907769711E-2</v>
      </c>
      <c r="BI43" s="92" t="str">
        <f t="shared" si="17"/>
        <v>-</v>
      </c>
      <c r="BJ43" s="92">
        <f t="shared" si="17"/>
        <v>8.9020771513352859E-3</v>
      </c>
      <c r="BK43" s="92">
        <f t="shared" si="17"/>
        <v>2.5883984284723827E-2</v>
      </c>
      <c r="BL43" s="92">
        <f t="shared" si="17"/>
        <v>1.948232674645145E-2</v>
      </c>
      <c r="BM43" s="92">
        <f t="shared" si="17"/>
        <v>1.2985858920965265E-2</v>
      </c>
      <c r="BN43" s="81"/>
      <c r="BO43" s="103">
        <v>2021</v>
      </c>
      <c r="BP43" s="100" t="s">
        <v>172</v>
      </c>
      <c r="BQ43" s="100">
        <v>0.48303302095357836</v>
      </c>
      <c r="BR43" s="100">
        <v>0.50667533344804072</v>
      </c>
      <c r="BS43" s="100">
        <v>0.56280960401762681</v>
      </c>
      <c r="BT43" s="100">
        <v>0.634544367086048</v>
      </c>
      <c r="BU43" s="100">
        <v>0.57193558639686415</v>
      </c>
      <c r="BV43" s="100">
        <v>0.61544787995673966</v>
      </c>
      <c r="BW43" s="100">
        <v>0.64125259953032854</v>
      </c>
      <c r="BX43" s="100">
        <v>0.47295479009687835</v>
      </c>
      <c r="BY43" s="100">
        <v>0.65947286788190596</v>
      </c>
      <c r="BZ43" s="100">
        <v>0.55867578028493781</v>
      </c>
      <c r="CA43" s="100" t="s">
        <v>172</v>
      </c>
      <c r="CB43" s="100" t="s">
        <v>172</v>
      </c>
      <c r="CC43" s="100" t="s">
        <v>172</v>
      </c>
      <c r="CD43" s="100">
        <v>0.57728930551370616</v>
      </c>
      <c r="CE43" s="100" t="s">
        <v>172</v>
      </c>
      <c r="CF43" s="100">
        <v>0.63459283975110481</v>
      </c>
      <c r="CG43" s="100" t="s">
        <v>172</v>
      </c>
      <c r="CH43" s="100">
        <v>1.0010815062432405</v>
      </c>
      <c r="CI43" s="100">
        <v>0.48577929465301478</v>
      </c>
      <c r="CJ43" s="100" t="s">
        <v>172</v>
      </c>
      <c r="CK43" s="100" t="s">
        <v>172</v>
      </c>
      <c r="CL43" s="100">
        <v>0.555899864981518</v>
      </c>
      <c r="CM43" s="100">
        <v>0.50445541480377543</v>
      </c>
      <c r="CN43" s="100">
        <v>0.37766272189349115</v>
      </c>
      <c r="CO43" s="100">
        <v>0.69349971720177517</v>
      </c>
      <c r="CP43" s="100">
        <v>0.58223339618688452</v>
      </c>
      <c r="CQ43" s="100">
        <v>0.64145831054461599</v>
      </c>
      <c r="CR43" s="100">
        <v>0.57855495529649636</v>
      </c>
      <c r="CS43" s="100">
        <v>0.61111417539988966</v>
      </c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</row>
    <row r="44" spans="1:117" x14ac:dyDescent="0.35">
      <c r="A44" s="81"/>
      <c r="B44" s="86">
        <f t="shared" si="3"/>
        <v>41544</v>
      </c>
      <c r="C44" s="87">
        <v>41.87</v>
      </c>
      <c r="D44" s="87">
        <v>42.3</v>
      </c>
      <c r="E44" s="87">
        <v>34.700000000000003</v>
      </c>
      <c r="F44" s="87">
        <v>68.3</v>
      </c>
      <c r="G44" s="87">
        <v>21.945</v>
      </c>
      <c r="H44" s="87">
        <v>12.052099999999999</v>
      </c>
      <c r="I44" s="87">
        <v>41.97</v>
      </c>
      <c r="J44" s="87" t="s">
        <v>82</v>
      </c>
      <c r="K44" s="87">
        <v>86.62</v>
      </c>
      <c r="L44" s="87">
        <v>49.98</v>
      </c>
      <c r="M44" s="87">
        <v>25.953299999999999</v>
      </c>
      <c r="N44" s="87">
        <v>33.33</v>
      </c>
      <c r="O44" s="87" t="s">
        <v>82</v>
      </c>
      <c r="P44" s="87">
        <v>42.6</v>
      </c>
      <c r="Q44" s="87" t="s">
        <v>82</v>
      </c>
      <c r="R44" s="87" t="s">
        <v>82</v>
      </c>
      <c r="S44" s="87">
        <v>16.6721</v>
      </c>
      <c r="T44" s="87" t="s">
        <v>82</v>
      </c>
      <c r="U44" s="87">
        <v>33.58</v>
      </c>
      <c r="V44" s="87">
        <v>49.62</v>
      </c>
      <c r="W44" s="87">
        <v>21.99</v>
      </c>
      <c r="X44" s="87">
        <v>42.71</v>
      </c>
      <c r="Y44" s="87">
        <v>16.225000000000001</v>
      </c>
      <c r="Z44" s="87">
        <v>35.840000000000003</v>
      </c>
      <c r="AA44" s="87">
        <v>30.58</v>
      </c>
      <c r="AB44" s="87">
        <v>46.434199999999997</v>
      </c>
      <c r="AC44" s="87">
        <v>12.56</v>
      </c>
      <c r="AD44" s="87">
        <v>28.9</v>
      </c>
      <c r="AE44" s="87">
        <v>45.06</v>
      </c>
      <c r="AF44" s="87">
        <v>36.24</v>
      </c>
      <c r="AG44" s="87">
        <v>1691.75</v>
      </c>
      <c r="AH44" s="81"/>
      <c r="AI44" s="92">
        <f t="shared" si="25"/>
        <v>-3.0338119499768501E-2</v>
      </c>
      <c r="AJ44" s="92">
        <f t="shared" si="25"/>
        <v>1.3659237958303372E-2</v>
      </c>
      <c r="AK44" s="92">
        <f t="shared" si="25"/>
        <v>-1.9034130262090221E-2</v>
      </c>
      <c r="AL44" s="92">
        <f t="shared" si="25"/>
        <v>1.7580452920142875E-2</v>
      </c>
      <c r="AM44" s="92">
        <f t="shared" si="25"/>
        <v>-6.7888662593346139E-3</v>
      </c>
      <c r="AN44" s="92">
        <f t="shared" si="25"/>
        <v>9.5492582571765627E-3</v>
      </c>
      <c r="AO44" s="92">
        <f t="shared" si="25"/>
        <v>9.865255052935451E-3</v>
      </c>
      <c r="AP44" s="92" t="str">
        <f t="shared" si="25"/>
        <v>-</v>
      </c>
      <c r="AQ44" s="92">
        <f t="shared" si="25"/>
        <v>-1.4985590778097135E-3</v>
      </c>
      <c r="AR44" s="92">
        <f t="shared" si="25"/>
        <v>2.6915964659954605E-2</v>
      </c>
      <c r="AS44" s="92">
        <f t="shared" si="25"/>
        <v>-2.306512437868391E-3</v>
      </c>
      <c r="AT44" s="92">
        <f t="shared" si="25"/>
        <v>5.1266586248492896E-3</v>
      </c>
      <c r="AU44" s="92" t="str">
        <f t="shared" si="25"/>
        <v>-</v>
      </c>
      <c r="AV44" s="92">
        <f t="shared" si="25"/>
        <v>2.2563610177628535E-2</v>
      </c>
      <c r="AW44" s="92" t="str">
        <f t="shared" si="25"/>
        <v>-</v>
      </c>
      <c r="AX44" s="92" t="str">
        <f t="shared" si="25"/>
        <v>-</v>
      </c>
      <c r="AY44" s="92">
        <f t="shared" si="10"/>
        <v>-3.2665896919658044E-2</v>
      </c>
      <c r="AZ44" s="92" t="str">
        <f t="shared" si="10"/>
        <v>-</v>
      </c>
      <c r="BA44" s="92">
        <f t="shared" si="10"/>
        <v>8.9552238805970186E-2</v>
      </c>
      <c r="BB44" s="92">
        <f t="shared" si="10"/>
        <v>1.6386726751331349E-2</v>
      </c>
      <c r="BC44" s="92">
        <f t="shared" si="17"/>
        <v>5.2656773575873617E-2</v>
      </c>
      <c r="BD44" s="92">
        <f t="shared" si="17"/>
        <v>3.5244360902255689E-3</v>
      </c>
      <c r="BE44" s="92">
        <f t="shared" si="17"/>
        <v>2.673627590571126E-2</v>
      </c>
      <c r="BF44" s="92">
        <f t="shared" si="17"/>
        <v>-1.021817177575246E-2</v>
      </c>
      <c r="BG44" s="92">
        <f t="shared" si="17"/>
        <v>2.1035058430717735E-2</v>
      </c>
      <c r="BH44" s="92">
        <f t="shared" si="17"/>
        <v>-1.5052403868898168E-3</v>
      </c>
      <c r="BI44" s="92">
        <f t="shared" si="17"/>
        <v>-3.1746031746030523E-3</v>
      </c>
      <c r="BJ44" s="92">
        <f t="shared" si="17"/>
        <v>0</v>
      </c>
      <c r="BK44" s="92">
        <f t="shared" si="17"/>
        <v>1.5093489524667714E-2</v>
      </c>
      <c r="BL44" s="92">
        <f t="shared" si="17"/>
        <v>-1.064701064701068E-2</v>
      </c>
      <c r="BM44" s="92">
        <f t="shared" si="17"/>
        <v>-1.0620442011567865E-2</v>
      </c>
      <c r="BN44" s="81"/>
      <c r="BO44" s="103">
        <v>2022</v>
      </c>
      <c r="BP44" s="100" t="s">
        <v>172</v>
      </c>
      <c r="BQ44" s="100">
        <v>0.46742998163452704</v>
      </c>
      <c r="BR44" s="100">
        <v>0.49329812542209944</v>
      </c>
      <c r="BS44" s="100">
        <v>0.49522657359911182</v>
      </c>
      <c r="BT44" s="100">
        <v>0.63707949786056595</v>
      </c>
      <c r="BU44" s="100">
        <v>0.58873066433493648</v>
      </c>
      <c r="BV44" s="100">
        <v>0.58342990597899858</v>
      </c>
      <c r="BW44" s="100">
        <v>0.55687712072917939</v>
      </c>
      <c r="BX44" s="100">
        <v>0.49892097420614528</v>
      </c>
      <c r="BY44" s="100">
        <v>0.64931652841768472</v>
      </c>
      <c r="BZ44" s="100">
        <v>0.58782871216334309</v>
      </c>
      <c r="CA44" s="100" t="s">
        <v>172</v>
      </c>
      <c r="CB44" s="100" t="s">
        <v>172</v>
      </c>
      <c r="CC44" s="100" t="s">
        <v>172</v>
      </c>
      <c r="CD44" s="100">
        <v>0.60524344569288391</v>
      </c>
      <c r="CE44" s="100" t="s">
        <v>172</v>
      </c>
      <c r="CF44" s="100">
        <v>0.64515676856795368</v>
      </c>
      <c r="CG44" s="100" t="s">
        <v>172</v>
      </c>
      <c r="CH44" s="100">
        <v>1.0064642951650096</v>
      </c>
      <c r="CI44" s="100">
        <v>0.45251700680272111</v>
      </c>
      <c r="CJ44" s="100" t="s">
        <v>172</v>
      </c>
      <c r="CK44" s="100" t="s">
        <v>172</v>
      </c>
      <c r="CL44" s="100">
        <v>0.54276571631741521</v>
      </c>
      <c r="CM44" s="100">
        <v>0.49382132274131518</v>
      </c>
      <c r="CN44" s="100">
        <v>0.34761915657963982</v>
      </c>
      <c r="CO44" s="100">
        <v>0.6752590620458726</v>
      </c>
      <c r="CP44" s="100">
        <v>0.58661574670278427</v>
      </c>
      <c r="CQ44" s="100">
        <v>0.64491530527094576</v>
      </c>
      <c r="CR44" s="100">
        <v>0.60131225096095631</v>
      </c>
      <c r="CS44" s="100">
        <v>0.61646641179683237</v>
      </c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</row>
    <row r="45" spans="1:117" x14ac:dyDescent="0.35">
      <c r="A45" s="81"/>
      <c r="B45" s="86">
        <f t="shared" si="3"/>
        <v>41551</v>
      </c>
      <c r="C45" s="87">
        <v>42.84</v>
      </c>
      <c r="D45" s="87">
        <v>41.62</v>
      </c>
      <c r="E45" s="87">
        <v>33.833300000000001</v>
      </c>
      <c r="F45" s="87">
        <v>66.849999999999994</v>
      </c>
      <c r="G45" s="87">
        <v>21.6</v>
      </c>
      <c r="H45" s="87">
        <v>12.0206</v>
      </c>
      <c r="I45" s="87">
        <v>41.45</v>
      </c>
      <c r="J45" s="87" t="s">
        <v>82</v>
      </c>
      <c r="K45" s="87">
        <v>85.49</v>
      </c>
      <c r="L45" s="87">
        <v>49.39</v>
      </c>
      <c r="M45" s="87">
        <v>25.7867</v>
      </c>
      <c r="N45" s="87">
        <v>32.82</v>
      </c>
      <c r="O45" s="87" t="s">
        <v>82</v>
      </c>
      <c r="P45" s="87">
        <v>41.85</v>
      </c>
      <c r="Q45" s="87" t="s">
        <v>82</v>
      </c>
      <c r="R45" s="87" t="s">
        <v>82</v>
      </c>
      <c r="S45" s="87">
        <v>17.023199999999999</v>
      </c>
      <c r="T45" s="87" t="s">
        <v>82</v>
      </c>
      <c r="U45" s="87">
        <v>35.270000000000003</v>
      </c>
      <c r="V45" s="87">
        <v>49.2</v>
      </c>
      <c r="W45" s="87">
        <v>20.51</v>
      </c>
      <c r="X45" s="87">
        <v>44.11</v>
      </c>
      <c r="Y45" s="87">
        <v>16.627500000000001</v>
      </c>
      <c r="Z45" s="87">
        <v>35.4</v>
      </c>
      <c r="AA45" s="87">
        <v>30.42</v>
      </c>
      <c r="AB45" s="87">
        <v>47.169600000000003</v>
      </c>
      <c r="AC45" s="87" t="s">
        <v>82</v>
      </c>
      <c r="AD45" s="87">
        <v>28.664999999999999</v>
      </c>
      <c r="AE45" s="87">
        <v>44.82</v>
      </c>
      <c r="AF45" s="87">
        <v>35.92</v>
      </c>
      <c r="AG45" s="87">
        <v>1690.5</v>
      </c>
      <c r="AH45" s="81"/>
      <c r="AI45" s="92">
        <f t="shared" si="25"/>
        <v>2.3166945306902553E-2</v>
      </c>
      <c r="AJ45" s="92">
        <f t="shared" si="25"/>
        <v>-1.6075650118203333E-2</v>
      </c>
      <c r="AK45" s="92">
        <f t="shared" si="25"/>
        <v>-2.4976945244956861E-2</v>
      </c>
      <c r="AL45" s="92">
        <f t="shared" si="25"/>
        <v>-2.1229868228404114E-2</v>
      </c>
      <c r="AM45" s="92">
        <f t="shared" si="25"/>
        <v>-1.5721120984278802E-2</v>
      </c>
      <c r="AN45" s="92">
        <f t="shared" si="25"/>
        <v>-2.6136523925290867E-3</v>
      </c>
      <c r="AO45" s="92">
        <f t="shared" si="25"/>
        <v>-1.238980223969488E-2</v>
      </c>
      <c r="AP45" s="92" t="str">
        <f t="shared" si="25"/>
        <v>-</v>
      </c>
      <c r="AQ45" s="92">
        <f t="shared" si="25"/>
        <v>-1.3045486030939801E-2</v>
      </c>
      <c r="AR45" s="92">
        <f t="shared" si="25"/>
        <v>-1.1804721888755476E-2</v>
      </c>
      <c r="AS45" s="92">
        <f t="shared" si="25"/>
        <v>-6.4192222183691028E-3</v>
      </c>
      <c r="AT45" s="92">
        <f t="shared" si="25"/>
        <v>-1.5301530153015275E-2</v>
      </c>
      <c r="AU45" s="92" t="str">
        <f t="shared" si="25"/>
        <v>-</v>
      </c>
      <c r="AV45" s="92">
        <f t="shared" si="25"/>
        <v>-1.7605633802816878E-2</v>
      </c>
      <c r="AW45" s="92" t="str">
        <f t="shared" si="25"/>
        <v>-</v>
      </c>
      <c r="AX45" s="92" t="str">
        <f t="shared" si="25"/>
        <v>-</v>
      </c>
      <c r="AY45" s="92">
        <f t="shared" si="10"/>
        <v>2.1059134722080541E-2</v>
      </c>
      <c r="AZ45" s="92" t="str">
        <f t="shared" si="10"/>
        <v>-</v>
      </c>
      <c r="BA45" s="92">
        <f t="shared" si="10"/>
        <v>5.0327575938058589E-2</v>
      </c>
      <c r="BB45" s="92">
        <f t="shared" si="10"/>
        <v>-8.464328899637108E-3</v>
      </c>
      <c r="BC45" s="92">
        <f t="shared" si="17"/>
        <v>-6.7303319690768415E-2</v>
      </c>
      <c r="BD45" s="92">
        <f t="shared" si="17"/>
        <v>3.2779208616249056E-2</v>
      </c>
      <c r="BE45" s="92">
        <f t="shared" si="17"/>
        <v>2.4807395993836634E-2</v>
      </c>
      <c r="BF45" s="92">
        <f t="shared" si="17"/>
        <v>-1.2276785714285809E-2</v>
      </c>
      <c r="BG45" s="92">
        <f t="shared" si="17"/>
        <v>-5.2321778940482844E-3</v>
      </c>
      <c r="BH45" s="92">
        <f t="shared" si="17"/>
        <v>1.583746462736535E-2</v>
      </c>
      <c r="BI45" s="92" t="str">
        <f t="shared" si="17"/>
        <v>-</v>
      </c>
      <c r="BJ45" s="92">
        <f t="shared" si="17"/>
        <v>-8.1314878892733145E-3</v>
      </c>
      <c r="BK45" s="92">
        <f t="shared" si="17"/>
        <v>-5.3262316910785978E-3</v>
      </c>
      <c r="BL45" s="92">
        <f t="shared" si="17"/>
        <v>-8.8300220750552327E-3</v>
      </c>
      <c r="BM45" s="92">
        <f t="shared" si="17"/>
        <v>-7.388798581350331E-4</v>
      </c>
      <c r="BN45" s="81"/>
      <c r="BO45" s="103">
        <v>2023</v>
      </c>
      <c r="BP45" s="100">
        <v>0.86145444093130208</v>
      </c>
      <c r="BQ45" s="100">
        <v>0.38948632906909397</v>
      </c>
      <c r="BR45" s="100">
        <v>0.47711992399697933</v>
      </c>
      <c r="BS45" s="100">
        <v>0.45709333816129927</v>
      </c>
      <c r="BT45" s="100">
        <v>0.60751374105997424</v>
      </c>
      <c r="BU45" s="100">
        <v>0.58900374347203177</v>
      </c>
      <c r="BV45" s="100">
        <v>0.55342379502663419</v>
      </c>
      <c r="BW45" s="100">
        <v>0.52706867767297849</v>
      </c>
      <c r="BX45" s="100">
        <v>0.48888025146179065</v>
      </c>
      <c r="BY45" s="100">
        <v>0.59383776433862401</v>
      </c>
      <c r="BZ45" s="100">
        <v>0.5694467382328654</v>
      </c>
      <c r="CA45" s="100" t="s">
        <v>172</v>
      </c>
      <c r="CB45" s="100" t="s">
        <v>172</v>
      </c>
      <c r="CC45" s="100" t="s">
        <v>172</v>
      </c>
      <c r="CD45" s="100">
        <v>0.6049466114621922</v>
      </c>
      <c r="CE45" s="100" t="s">
        <v>172</v>
      </c>
      <c r="CF45" s="100">
        <v>0.64624871446106891</v>
      </c>
      <c r="CG45" s="100" t="s">
        <v>172</v>
      </c>
      <c r="CH45" s="100">
        <v>0.81573064155545016</v>
      </c>
      <c r="CI45" s="100">
        <v>0.44841198636282076</v>
      </c>
      <c r="CJ45" s="100" t="s">
        <v>172</v>
      </c>
      <c r="CK45" s="100" t="s">
        <v>172</v>
      </c>
      <c r="CL45" s="100">
        <v>0.53697412823397073</v>
      </c>
      <c r="CM45" s="100">
        <v>0.49189924688310865</v>
      </c>
      <c r="CN45" s="100">
        <v>0.33240832052840402</v>
      </c>
      <c r="CO45" s="100">
        <v>0.63903229071768397</v>
      </c>
      <c r="CP45" s="100">
        <v>0.56684376484817078</v>
      </c>
      <c r="CQ45" s="100" t="s">
        <v>172</v>
      </c>
      <c r="CR45" s="100">
        <v>0.60027931103278587</v>
      </c>
      <c r="CS45" s="100">
        <v>0.62562078519525333</v>
      </c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  <c r="DK45" s="81"/>
      <c r="DL45" s="81"/>
      <c r="DM45" s="81"/>
    </row>
    <row r="46" spans="1:117" x14ac:dyDescent="0.35">
      <c r="A46" s="81"/>
      <c r="B46" s="86">
        <f t="shared" si="3"/>
        <v>41558</v>
      </c>
      <c r="C46" s="87">
        <v>42.75</v>
      </c>
      <c r="D46" s="87">
        <v>42.32</v>
      </c>
      <c r="E46" s="87">
        <v>35.64</v>
      </c>
      <c r="F46" s="87">
        <v>67.349999999999994</v>
      </c>
      <c r="G46" s="87">
        <v>21.75</v>
      </c>
      <c r="H46" s="87">
        <v>12.0992</v>
      </c>
      <c r="I46" s="87">
        <v>41.66</v>
      </c>
      <c r="J46" s="87" t="s">
        <v>82</v>
      </c>
      <c r="K46" s="87">
        <v>87.51</v>
      </c>
      <c r="L46" s="87">
        <v>50.99</v>
      </c>
      <c r="M46" s="87">
        <v>26.133299999999998</v>
      </c>
      <c r="N46" s="87">
        <v>33.56</v>
      </c>
      <c r="O46" s="87" t="s">
        <v>82</v>
      </c>
      <c r="P46" s="87">
        <v>42.42</v>
      </c>
      <c r="Q46" s="87" t="s">
        <v>82</v>
      </c>
      <c r="R46" s="87" t="s">
        <v>82</v>
      </c>
      <c r="S46" s="87">
        <v>16.932400000000001</v>
      </c>
      <c r="T46" s="87" t="s">
        <v>82</v>
      </c>
      <c r="U46" s="87">
        <v>36.68</v>
      </c>
      <c r="V46" s="87">
        <v>47.51</v>
      </c>
      <c r="W46" s="87">
        <v>21.69</v>
      </c>
      <c r="X46" s="87">
        <v>44.05</v>
      </c>
      <c r="Y46" s="87">
        <v>16.6525</v>
      </c>
      <c r="Z46" s="87">
        <v>35.49</v>
      </c>
      <c r="AA46" s="87">
        <v>30.89</v>
      </c>
      <c r="AB46" s="87">
        <v>48.0976</v>
      </c>
      <c r="AC46" s="87">
        <v>12.166700000000001</v>
      </c>
      <c r="AD46" s="87">
        <v>28.925000000000001</v>
      </c>
      <c r="AE46" s="87">
        <v>45.88</v>
      </c>
      <c r="AF46" s="87">
        <v>36.15</v>
      </c>
      <c r="AG46" s="87">
        <v>1703.2</v>
      </c>
      <c r="AH46" s="81"/>
      <c r="AI46" s="92">
        <f t="shared" si="25"/>
        <v>-2.1008403361345573E-3</v>
      </c>
      <c r="AJ46" s="92">
        <f t="shared" si="25"/>
        <v>1.6818837097549277E-2</v>
      </c>
      <c r="AK46" s="92">
        <f t="shared" si="25"/>
        <v>5.3400052610889315E-2</v>
      </c>
      <c r="AL46" s="92">
        <f t="shared" si="25"/>
        <v>7.4794315632011887E-3</v>
      </c>
      <c r="AM46" s="92">
        <f t="shared" si="25"/>
        <v>6.9444444444444198E-3</v>
      </c>
      <c r="AN46" s="92">
        <f t="shared" si="25"/>
        <v>6.5387751027403684E-3</v>
      </c>
      <c r="AO46" s="92">
        <f t="shared" si="25"/>
        <v>5.066344993968519E-3</v>
      </c>
      <c r="AP46" s="92" t="str">
        <f t="shared" si="25"/>
        <v>-</v>
      </c>
      <c r="AQ46" s="92">
        <f t="shared" si="25"/>
        <v>2.3628494560767432E-2</v>
      </c>
      <c r="AR46" s="92">
        <f t="shared" si="25"/>
        <v>3.2395221704798471E-2</v>
      </c>
      <c r="AS46" s="92">
        <f t="shared" si="25"/>
        <v>1.3441037434025915E-2</v>
      </c>
      <c r="AT46" s="92">
        <f t="shared" si="25"/>
        <v>2.2547227300426576E-2</v>
      </c>
      <c r="AU46" s="92" t="str">
        <f t="shared" si="25"/>
        <v>-</v>
      </c>
      <c r="AV46" s="92">
        <f t="shared" si="25"/>
        <v>1.3620071684587787E-2</v>
      </c>
      <c r="AW46" s="92" t="str">
        <f t="shared" si="25"/>
        <v>-</v>
      </c>
      <c r="AX46" s="92" t="str">
        <f t="shared" si="25"/>
        <v>-</v>
      </c>
      <c r="AY46" s="92">
        <f t="shared" si="10"/>
        <v>-5.333897269608423E-3</v>
      </c>
      <c r="AZ46" s="92" t="str">
        <f t="shared" si="10"/>
        <v>-</v>
      </c>
      <c r="BA46" s="92">
        <f t="shared" si="10"/>
        <v>3.9977317833852943E-2</v>
      </c>
      <c r="BB46" s="92">
        <f t="shared" si="10"/>
        <v>-3.4349593495935027E-2</v>
      </c>
      <c r="BC46" s="92">
        <f t="shared" si="17"/>
        <v>5.7532910775231594E-2</v>
      </c>
      <c r="BD46" s="92">
        <f t="shared" si="17"/>
        <v>-1.3602357742009685E-3</v>
      </c>
      <c r="BE46" s="92">
        <f t="shared" si="17"/>
        <v>1.503533303262472E-3</v>
      </c>
      <c r="BF46" s="92">
        <f t="shared" si="17"/>
        <v>2.5423728813560587E-3</v>
      </c>
      <c r="BG46" s="92">
        <f t="shared" si="17"/>
        <v>1.5450361604207652E-2</v>
      </c>
      <c r="BH46" s="92">
        <f t="shared" si="17"/>
        <v>1.9673688138122758E-2</v>
      </c>
      <c r="BI46" s="92" t="str">
        <f t="shared" si="17"/>
        <v>-</v>
      </c>
      <c r="BJ46" s="92">
        <f t="shared" si="17"/>
        <v>9.070294784580657E-3</v>
      </c>
      <c r="BK46" s="92">
        <f t="shared" si="17"/>
        <v>2.365015618027666E-2</v>
      </c>
      <c r="BL46" s="92">
        <f t="shared" si="17"/>
        <v>6.4031180400889731E-3</v>
      </c>
      <c r="BM46" s="92">
        <f t="shared" si="17"/>
        <v>7.5125702454894583E-3</v>
      </c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  <c r="DK46" s="81"/>
      <c r="DL46" s="81"/>
      <c r="DM46" s="81"/>
    </row>
    <row r="47" spans="1:117" x14ac:dyDescent="0.35">
      <c r="A47" s="81"/>
      <c r="B47" s="86">
        <f t="shared" si="3"/>
        <v>41565</v>
      </c>
      <c r="C47" s="87">
        <v>44.71</v>
      </c>
      <c r="D47" s="87">
        <v>42.94</v>
      </c>
      <c r="E47" s="87">
        <v>36.346699999999998</v>
      </c>
      <c r="F47" s="87">
        <v>68.650000000000006</v>
      </c>
      <c r="G47" s="87">
        <v>22.52</v>
      </c>
      <c r="H47" s="87">
        <v>12.4489</v>
      </c>
      <c r="I47" s="87">
        <v>43.49</v>
      </c>
      <c r="J47" s="87" t="s">
        <v>82</v>
      </c>
      <c r="K47" s="87">
        <v>90.43</v>
      </c>
      <c r="L47" s="87">
        <v>52.53</v>
      </c>
      <c r="M47" s="87">
        <v>26.533300000000001</v>
      </c>
      <c r="N47" s="87">
        <v>34.5</v>
      </c>
      <c r="O47" s="87" t="s">
        <v>82</v>
      </c>
      <c r="P47" s="87">
        <v>43.78</v>
      </c>
      <c r="Q47" s="87" t="s">
        <v>82</v>
      </c>
      <c r="R47" s="87" t="s">
        <v>82</v>
      </c>
      <c r="S47" s="87">
        <v>16.938400000000001</v>
      </c>
      <c r="T47" s="87" t="s">
        <v>82</v>
      </c>
      <c r="U47" s="87">
        <v>39.03</v>
      </c>
      <c r="V47" s="87">
        <v>48.22</v>
      </c>
      <c r="W47" s="87">
        <v>22.04</v>
      </c>
      <c r="X47" s="87">
        <v>45.25</v>
      </c>
      <c r="Y47" s="87">
        <v>16.53</v>
      </c>
      <c r="Z47" s="87">
        <v>35.33</v>
      </c>
      <c r="AA47" s="87">
        <v>31.26</v>
      </c>
      <c r="AB47" s="87">
        <v>48.115099999999998</v>
      </c>
      <c r="AC47" s="87">
        <v>12.32</v>
      </c>
      <c r="AD47" s="87">
        <v>29.82</v>
      </c>
      <c r="AE47" s="87">
        <v>47.07</v>
      </c>
      <c r="AF47" s="87">
        <v>36.24</v>
      </c>
      <c r="AG47" s="87">
        <v>1744.5</v>
      </c>
      <c r="AH47" s="81"/>
      <c r="AI47" s="92">
        <f t="shared" si="25"/>
        <v>4.5847953216374249E-2</v>
      </c>
      <c r="AJ47" s="92">
        <f t="shared" si="25"/>
        <v>1.4650283553875099E-2</v>
      </c>
      <c r="AK47" s="92">
        <f t="shared" si="25"/>
        <v>1.9828843995510548E-2</v>
      </c>
      <c r="AL47" s="92">
        <f t="shared" si="25"/>
        <v>1.930215293244264E-2</v>
      </c>
      <c r="AM47" s="92">
        <f t="shared" si="25"/>
        <v>3.5402298850574665E-2</v>
      </c>
      <c r="AN47" s="92">
        <f t="shared" si="25"/>
        <v>2.8902737371065967E-2</v>
      </c>
      <c r="AO47" s="92">
        <f t="shared" si="25"/>
        <v>4.3927028324532102E-2</v>
      </c>
      <c r="AP47" s="92" t="str">
        <f t="shared" si="25"/>
        <v>-</v>
      </c>
      <c r="AQ47" s="92">
        <f t="shared" si="25"/>
        <v>3.3367615129699546E-2</v>
      </c>
      <c r="AR47" s="92">
        <f t="shared" si="25"/>
        <v>3.0202000392233863E-2</v>
      </c>
      <c r="AS47" s="92">
        <f t="shared" si="25"/>
        <v>1.530614197211988E-2</v>
      </c>
      <c r="AT47" s="92">
        <f t="shared" si="25"/>
        <v>2.8009535160905763E-2</v>
      </c>
      <c r="AU47" s="92" t="str">
        <f t="shared" si="25"/>
        <v>-</v>
      </c>
      <c r="AV47" s="92">
        <f t="shared" si="25"/>
        <v>3.2060348892032131E-2</v>
      </c>
      <c r="AW47" s="92" t="str">
        <f t="shared" si="25"/>
        <v>-</v>
      </c>
      <c r="AX47" s="92" t="str">
        <f t="shared" si="25"/>
        <v>-</v>
      </c>
      <c r="AY47" s="92">
        <f t="shared" si="10"/>
        <v>3.5435023977692381E-4</v>
      </c>
      <c r="AZ47" s="92" t="str">
        <f t="shared" si="10"/>
        <v>-</v>
      </c>
      <c r="BA47" s="92">
        <f t="shared" si="10"/>
        <v>6.4067611777535394E-2</v>
      </c>
      <c r="BB47" s="92">
        <f t="shared" si="10"/>
        <v>1.4944222268995944E-2</v>
      </c>
      <c r="BC47" s="92">
        <f t="shared" si="17"/>
        <v>1.6136468418626038E-2</v>
      </c>
      <c r="BD47" s="92">
        <f t="shared" si="17"/>
        <v>2.7241770715096481E-2</v>
      </c>
      <c r="BE47" s="92">
        <f t="shared" si="17"/>
        <v>-7.3562528148926054E-3</v>
      </c>
      <c r="BF47" s="92">
        <f t="shared" si="17"/>
        <v>-4.5083122006199794E-3</v>
      </c>
      <c r="BG47" s="92">
        <f t="shared" si="17"/>
        <v>1.1977986403366891E-2</v>
      </c>
      <c r="BH47" s="92">
        <f t="shared" si="17"/>
        <v>3.6384351817964067E-4</v>
      </c>
      <c r="BI47" s="92">
        <f t="shared" si="17"/>
        <v>1.259996547954656E-2</v>
      </c>
      <c r="BJ47" s="92">
        <f t="shared" si="17"/>
        <v>3.0942091616248835E-2</v>
      </c>
      <c r="BK47" s="92">
        <f t="shared" si="17"/>
        <v>2.5937227550130615E-2</v>
      </c>
      <c r="BL47" s="92">
        <f t="shared" si="17"/>
        <v>2.4896265560165887E-3</v>
      </c>
      <c r="BM47" s="92">
        <f t="shared" si="17"/>
        <v>2.4248473461718989E-2</v>
      </c>
      <c r="BN47" s="81"/>
      <c r="BO47" s="102" t="s">
        <v>173</v>
      </c>
      <c r="BP47" s="84" t="s">
        <v>134</v>
      </c>
      <c r="BQ47" s="84" t="s">
        <v>135</v>
      </c>
      <c r="BR47" s="84" t="s">
        <v>136</v>
      </c>
      <c r="BS47" s="84" t="s">
        <v>137</v>
      </c>
      <c r="BT47" s="84" t="s">
        <v>138</v>
      </c>
      <c r="BU47" s="84" t="s">
        <v>139</v>
      </c>
      <c r="BV47" s="84" t="s">
        <v>140</v>
      </c>
      <c r="BW47" s="84" t="s">
        <v>141</v>
      </c>
      <c r="BX47" s="84" t="s">
        <v>142</v>
      </c>
      <c r="BY47" s="84" t="s">
        <v>143</v>
      </c>
      <c r="BZ47" s="84" t="s">
        <v>144</v>
      </c>
      <c r="CA47" s="84" t="s">
        <v>145</v>
      </c>
      <c r="CB47" s="84" t="s">
        <v>146</v>
      </c>
      <c r="CC47" s="84" t="s">
        <v>147</v>
      </c>
      <c r="CD47" s="84" t="s">
        <v>148</v>
      </c>
      <c r="CE47" s="84" t="s">
        <v>149</v>
      </c>
      <c r="CF47" s="84" t="s">
        <v>150</v>
      </c>
      <c r="CG47" s="84" t="s">
        <v>151</v>
      </c>
      <c r="CH47" s="84" t="s">
        <v>152</v>
      </c>
      <c r="CI47" s="84" t="s">
        <v>153</v>
      </c>
      <c r="CJ47" s="84" t="s">
        <v>154</v>
      </c>
      <c r="CK47" s="84" t="s">
        <v>155</v>
      </c>
      <c r="CL47" s="84" t="s">
        <v>156</v>
      </c>
      <c r="CM47" s="84" t="s">
        <v>157</v>
      </c>
      <c r="CN47" s="84" t="s">
        <v>158</v>
      </c>
      <c r="CO47" s="84" t="s">
        <v>159</v>
      </c>
      <c r="CP47" s="84" t="s">
        <v>160</v>
      </c>
      <c r="CQ47" s="84" t="s">
        <v>161</v>
      </c>
      <c r="CR47" s="84" t="s">
        <v>162</v>
      </c>
      <c r="CS47" s="84" t="s">
        <v>163</v>
      </c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  <c r="DK47" s="81"/>
      <c r="DL47" s="81"/>
      <c r="DM47" s="81"/>
    </row>
    <row r="48" spans="1:117" x14ac:dyDescent="0.35">
      <c r="A48" s="81"/>
      <c r="B48" s="86">
        <f t="shared" si="3"/>
        <v>41572</v>
      </c>
      <c r="C48" s="87">
        <v>44.95</v>
      </c>
      <c r="D48" s="87">
        <v>44.33</v>
      </c>
      <c r="E48" s="87">
        <v>36.74</v>
      </c>
      <c r="F48" s="87">
        <v>71.930000000000007</v>
      </c>
      <c r="G48" s="87">
        <v>23.135000000000002</v>
      </c>
      <c r="H48" s="87">
        <v>12.7004</v>
      </c>
      <c r="I48" s="87">
        <v>44.13</v>
      </c>
      <c r="J48" s="87" t="s">
        <v>82</v>
      </c>
      <c r="K48" s="87">
        <v>91.21</v>
      </c>
      <c r="L48" s="87">
        <v>54.1</v>
      </c>
      <c r="M48" s="87">
        <v>28.026700000000002</v>
      </c>
      <c r="N48" s="87">
        <v>35.130000000000003</v>
      </c>
      <c r="O48" s="87" t="s">
        <v>82</v>
      </c>
      <c r="P48" s="87">
        <v>45.27</v>
      </c>
      <c r="Q48" s="87" t="s">
        <v>82</v>
      </c>
      <c r="R48" s="87" t="s">
        <v>82</v>
      </c>
      <c r="S48" s="87">
        <v>17.120100000000001</v>
      </c>
      <c r="T48" s="87" t="s">
        <v>82</v>
      </c>
      <c r="U48" s="87">
        <v>39</v>
      </c>
      <c r="V48" s="87">
        <v>49.96</v>
      </c>
      <c r="W48" s="87">
        <v>22.62</v>
      </c>
      <c r="X48" s="87">
        <v>44.53</v>
      </c>
      <c r="Y48" s="87">
        <v>17.142499999999998</v>
      </c>
      <c r="Z48" s="87">
        <v>36.49</v>
      </c>
      <c r="AA48" s="87">
        <v>31.25</v>
      </c>
      <c r="AB48" s="87">
        <v>49.366999999999997</v>
      </c>
      <c r="AC48" s="87">
        <v>12.46</v>
      </c>
      <c r="AD48" s="87">
        <v>29.95</v>
      </c>
      <c r="AE48" s="87">
        <v>47.32</v>
      </c>
      <c r="AF48" s="87">
        <v>37.299999999999997</v>
      </c>
      <c r="AG48" s="87">
        <v>1759.77</v>
      </c>
      <c r="AH48" s="81"/>
      <c r="AI48" s="92">
        <f t="shared" si="25"/>
        <v>5.3679266383359625E-3</v>
      </c>
      <c r="AJ48" s="92">
        <f t="shared" si="25"/>
        <v>3.237074988355837E-2</v>
      </c>
      <c r="AK48" s="92">
        <f t="shared" si="25"/>
        <v>1.08207897828414E-2</v>
      </c>
      <c r="AL48" s="92">
        <f t="shared" si="25"/>
        <v>4.777858703568838E-2</v>
      </c>
      <c r="AM48" s="92">
        <f t="shared" si="25"/>
        <v>2.7309058614565007E-2</v>
      </c>
      <c r="AN48" s="92">
        <f t="shared" si="25"/>
        <v>2.0202588180481706E-2</v>
      </c>
      <c r="AO48" s="92">
        <f t="shared" si="25"/>
        <v>1.4716026672798366E-2</v>
      </c>
      <c r="AP48" s="92" t="str">
        <f t="shared" si="25"/>
        <v>-</v>
      </c>
      <c r="AQ48" s="92">
        <f t="shared" si="25"/>
        <v>8.6254561539311769E-3</v>
      </c>
      <c r="AR48" s="92">
        <f t="shared" si="25"/>
        <v>2.9887683228631223E-2</v>
      </c>
      <c r="AS48" s="92">
        <f t="shared" si="25"/>
        <v>5.6283990306520426E-2</v>
      </c>
      <c r="AT48" s="92">
        <f t="shared" si="25"/>
        <v>1.8260869565217552E-2</v>
      </c>
      <c r="AU48" s="92" t="str">
        <f t="shared" si="25"/>
        <v>-</v>
      </c>
      <c r="AV48" s="92">
        <f t="shared" si="25"/>
        <v>3.4033805390589311E-2</v>
      </c>
      <c r="AW48" s="92" t="str">
        <f t="shared" si="25"/>
        <v>-</v>
      </c>
      <c r="AX48" s="92" t="str">
        <f t="shared" si="25"/>
        <v>-</v>
      </c>
      <c r="AY48" s="92">
        <f t="shared" si="10"/>
        <v>1.0727105275586846E-2</v>
      </c>
      <c r="AZ48" s="92" t="str">
        <f t="shared" si="10"/>
        <v>-</v>
      </c>
      <c r="BA48" s="92">
        <f t="shared" si="10"/>
        <v>-7.6863950807071202E-4</v>
      </c>
      <c r="BB48" s="92">
        <f t="shared" si="10"/>
        <v>3.6084612194110299E-2</v>
      </c>
      <c r="BC48" s="92">
        <f t="shared" si="17"/>
        <v>2.6315789473684292E-2</v>
      </c>
      <c r="BD48" s="92">
        <f t="shared" si="17"/>
        <v>-1.5911602209944697E-2</v>
      </c>
      <c r="BE48" s="92">
        <f t="shared" ref="BE48:BM76" si="26">IFERROR((Y48/Y47-1),"-")</f>
        <v>3.7053841500302331E-2</v>
      </c>
      <c r="BF48" s="92">
        <f t="shared" si="26"/>
        <v>3.2833286159071662E-2</v>
      </c>
      <c r="BG48" s="92">
        <f t="shared" si="26"/>
        <v>-3.1989763275752647E-4</v>
      </c>
      <c r="BH48" s="92">
        <f t="shared" si="26"/>
        <v>2.6018858944489409E-2</v>
      </c>
      <c r="BI48" s="92">
        <f t="shared" si="26"/>
        <v>1.1363636363636465E-2</v>
      </c>
      <c r="BJ48" s="92">
        <f t="shared" si="26"/>
        <v>4.3594902749832798E-3</v>
      </c>
      <c r="BK48" s="92">
        <f t="shared" si="26"/>
        <v>5.3112385808371521E-3</v>
      </c>
      <c r="BL48" s="92">
        <f t="shared" si="26"/>
        <v>2.924944812362007E-2</v>
      </c>
      <c r="BM48" s="92">
        <f t="shared" si="26"/>
        <v>8.7532244196044662E-3</v>
      </c>
      <c r="BN48" s="81"/>
      <c r="BO48" s="103">
        <v>2013</v>
      </c>
      <c r="BP48" s="106">
        <v>1.04E-2</v>
      </c>
      <c r="BQ48" s="106">
        <v>0.3624</v>
      </c>
      <c r="BR48" s="106">
        <v>0.40049999999999997</v>
      </c>
      <c r="BS48" s="106">
        <v>0.40259999999999996</v>
      </c>
      <c r="BT48" s="106">
        <v>0.1636</v>
      </c>
      <c r="BU48" s="106">
        <v>0.35090000000000005</v>
      </c>
      <c r="BV48" s="106">
        <v>0.40820000000000001</v>
      </c>
      <c r="BW48" s="106">
        <v>0.39250000000000002</v>
      </c>
      <c r="BX48" s="106">
        <v>0.10859999999999999</v>
      </c>
      <c r="BY48" s="106">
        <v>0.34600000000000003</v>
      </c>
      <c r="BZ48" s="106">
        <v>0.28550000000000003</v>
      </c>
      <c r="CA48" s="106">
        <v>0.29460000000000003</v>
      </c>
      <c r="CB48" s="106" t="s">
        <v>174</v>
      </c>
      <c r="CC48" s="106">
        <v>0.3906</v>
      </c>
      <c r="CD48" s="106" t="s">
        <v>174</v>
      </c>
      <c r="CE48" s="106" t="s">
        <v>174</v>
      </c>
      <c r="CF48" s="106">
        <v>0.73309999999999997</v>
      </c>
      <c r="CG48" s="106" t="s">
        <v>174</v>
      </c>
      <c r="CH48" s="106" t="s">
        <v>174</v>
      </c>
      <c r="CI48" s="106">
        <v>0.14630000000000001</v>
      </c>
      <c r="CJ48" s="106">
        <v>0.37450000000000006</v>
      </c>
      <c r="CK48" s="106" t="s">
        <v>174</v>
      </c>
      <c r="CL48" s="106" t="s">
        <v>174</v>
      </c>
      <c r="CM48" s="106">
        <v>8.6699999999999999E-2</v>
      </c>
      <c r="CN48" s="106">
        <v>1.18E-2</v>
      </c>
      <c r="CO48" s="106">
        <v>0.19089999999999999</v>
      </c>
      <c r="CP48" s="106">
        <v>0.38100000000000001</v>
      </c>
      <c r="CQ48" s="106" t="s">
        <v>174</v>
      </c>
      <c r="CR48" s="106">
        <v>0.34200000000000003</v>
      </c>
      <c r="CS48" s="106">
        <v>0.73819999999999997</v>
      </c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  <c r="DK48" s="81"/>
      <c r="DL48" s="81"/>
      <c r="DM48" s="81"/>
    </row>
    <row r="49" spans="1:117" x14ac:dyDescent="0.35">
      <c r="A49" s="81"/>
      <c r="B49" s="86">
        <f t="shared" si="3"/>
        <v>41579</v>
      </c>
      <c r="C49" s="87">
        <v>45.12</v>
      </c>
      <c r="D49" s="87">
        <v>44.57</v>
      </c>
      <c r="E49" s="87">
        <v>36.253300000000003</v>
      </c>
      <c r="F49" s="87">
        <v>71.650000000000006</v>
      </c>
      <c r="G49" s="87">
        <v>22.995000000000001</v>
      </c>
      <c r="H49" s="87">
        <v>12.464700000000001</v>
      </c>
      <c r="I49" s="87">
        <v>43.23</v>
      </c>
      <c r="J49" s="87" t="s">
        <v>82</v>
      </c>
      <c r="K49" s="87">
        <v>91.72</v>
      </c>
      <c r="L49" s="87">
        <v>54.35</v>
      </c>
      <c r="M49" s="87">
        <v>27.6067</v>
      </c>
      <c r="N49" s="87">
        <v>34.97</v>
      </c>
      <c r="O49" s="87" t="s">
        <v>82</v>
      </c>
      <c r="P49" s="87">
        <v>45.18</v>
      </c>
      <c r="Q49" s="87" t="s">
        <v>82</v>
      </c>
      <c r="R49" s="87" t="s">
        <v>82</v>
      </c>
      <c r="S49" s="87">
        <v>17.380400000000002</v>
      </c>
      <c r="T49" s="87" t="s">
        <v>82</v>
      </c>
      <c r="U49" s="87">
        <v>39.18</v>
      </c>
      <c r="V49" s="87">
        <v>48.22</v>
      </c>
      <c r="W49" s="87">
        <v>21.81</v>
      </c>
      <c r="X49" s="87">
        <v>43.45</v>
      </c>
      <c r="Y49" s="87">
        <v>17.047499999999999</v>
      </c>
      <c r="Z49" s="87">
        <v>35.31</v>
      </c>
      <c r="AA49" s="87">
        <v>30.13</v>
      </c>
      <c r="AB49" s="87">
        <v>49.375700000000002</v>
      </c>
      <c r="AC49" s="87">
        <v>12.666700000000001</v>
      </c>
      <c r="AD49" s="87">
        <v>29.684999999999999</v>
      </c>
      <c r="AE49" s="87">
        <v>46.99</v>
      </c>
      <c r="AF49" s="87">
        <v>35.520000000000003</v>
      </c>
      <c r="AG49" s="87">
        <v>1761.64</v>
      </c>
      <c r="AH49" s="81"/>
      <c r="AI49" s="92">
        <f t="shared" si="25"/>
        <v>3.7819799777529806E-3</v>
      </c>
      <c r="AJ49" s="92">
        <f t="shared" si="25"/>
        <v>5.4139408978119974E-3</v>
      </c>
      <c r="AK49" s="92">
        <f t="shared" si="25"/>
        <v>-1.3247142079477414E-2</v>
      </c>
      <c r="AL49" s="92">
        <f t="shared" si="25"/>
        <v>-3.8926734325038792E-3</v>
      </c>
      <c r="AM49" s="92">
        <f t="shared" si="25"/>
        <v>-6.0514372163389396E-3</v>
      </c>
      <c r="AN49" s="92">
        <f t="shared" si="25"/>
        <v>-1.8558470599351118E-2</v>
      </c>
      <c r="AO49" s="92">
        <f t="shared" si="25"/>
        <v>-2.039428959891243E-2</v>
      </c>
      <c r="AP49" s="92" t="str">
        <f t="shared" si="25"/>
        <v>-</v>
      </c>
      <c r="AQ49" s="92">
        <f t="shared" si="25"/>
        <v>5.5914921609472312E-3</v>
      </c>
      <c r="AR49" s="92">
        <f t="shared" si="25"/>
        <v>4.6210720887245316E-3</v>
      </c>
      <c r="AS49" s="92">
        <f t="shared" si="25"/>
        <v>-1.4985710055054668E-2</v>
      </c>
      <c r="AT49" s="92">
        <f t="shared" si="25"/>
        <v>-4.5545118132651607E-3</v>
      </c>
      <c r="AU49" s="92" t="str">
        <f t="shared" si="25"/>
        <v>-</v>
      </c>
      <c r="AV49" s="92">
        <f t="shared" si="25"/>
        <v>-1.9880715705765661E-3</v>
      </c>
      <c r="AW49" s="92" t="str">
        <f t="shared" si="25"/>
        <v>-</v>
      </c>
      <c r="AX49" s="92" t="str">
        <f t="shared" si="25"/>
        <v>-</v>
      </c>
      <c r="AY49" s="92">
        <f t="shared" si="10"/>
        <v>1.52043504418784E-2</v>
      </c>
      <c r="AZ49" s="92" t="str">
        <f t="shared" si="10"/>
        <v>-</v>
      </c>
      <c r="BA49" s="92">
        <f t="shared" si="10"/>
        <v>4.6153846153846878E-3</v>
      </c>
      <c r="BB49" s="92">
        <f t="shared" si="10"/>
        <v>-3.4827862289831923E-2</v>
      </c>
      <c r="BC49" s="92">
        <f t="shared" si="10"/>
        <v>-3.5809018567639406E-2</v>
      </c>
      <c r="BD49" s="92">
        <f t="shared" si="10"/>
        <v>-2.4253312373680669E-2</v>
      </c>
      <c r="BE49" s="92">
        <f t="shared" si="26"/>
        <v>-5.5417821204607476E-3</v>
      </c>
      <c r="BF49" s="92">
        <f t="shared" si="26"/>
        <v>-3.2337626747053982E-2</v>
      </c>
      <c r="BG49" s="92">
        <f t="shared" si="26"/>
        <v>-3.5839999999999983E-2</v>
      </c>
      <c r="BH49" s="92">
        <f t="shared" si="26"/>
        <v>1.762310855430993E-4</v>
      </c>
      <c r="BI49" s="92">
        <f t="shared" si="26"/>
        <v>1.6589085072231002E-2</v>
      </c>
      <c r="BJ49" s="92">
        <f t="shared" si="26"/>
        <v>-8.84808013355598E-3</v>
      </c>
      <c r="BK49" s="92">
        <f t="shared" si="26"/>
        <v>-6.9737954353338294E-3</v>
      </c>
      <c r="BL49" s="92">
        <f t="shared" si="26"/>
        <v>-4.7721179624664711E-2</v>
      </c>
      <c r="BM49" s="92">
        <f t="shared" si="26"/>
        <v>1.0626388675794018E-3</v>
      </c>
      <c r="BN49" s="81"/>
      <c r="BO49" s="103">
        <v>2014</v>
      </c>
      <c r="BP49" s="106" t="s">
        <v>174</v>
      </c>
      <c r="BQ49" s="106">
        <v>0.37540000000000001</v>
      </c>
      <c r="BR49" s="106">
        <v>0.39679999999999999</v>
      </c>
      <c r="BS49" s="106">
        <v>0.39429999999999998</v>
      </c>
      <c r="BT49" s="106">
        <v>0.24890000000000001</v>
      </c>
      <c r="BU49" s="106">
        <v>0.3478</v>
      </c>
      <c r="BV49" s="106">
        <v>0.42</v>
      </c>
      <c r="BW49" s="106">
        <v>0.38530000000000003</v>
      </c>
      <c r="BX49" s="106">
        <v>2.87E-2</v>
      </c>
      <c r="BY49" s="106">
        <v>0.37829999999999997</v>
      </c>
      <c r="BZ49" s="106">
        <v>0.99140000000000006</v>
      </c>
      <c r="CA49" s="106">
        <v>0.29460000000000003</v>
      </c>
      <c r="CB49" s="106" t="s">
        <v>174</v>
      </c>
      <c r="CC49" s="106">
        <v>0.34799999999999998</v>
      </c>
      <c r="CD49" s="106" t="s">
        <v>174</v>
      </c>
      <c r="CE49" s="106" t="s">
        <v>174</v>
      </c>
      <c r="CF49" s="106" t="s">
        <v>174</v>
      </c>
      <c r="CG49" s="106" t="s">
        <v>174</v>
      </c>
      <c r="CH49" s="106" t="s">
        <v>174</v>
      </c>
      <c r="CI49" s="106">
        <v>0</v>
      </c>
      <c r="CJ49" s="106">
        <v>0.37640000000000001</v>
      </c>
      <c r="CK49" s="106">
        <v>2.0299999999999999E-2</v>
      </c>
      <c r="CL49" s="106" t="s">
        <v>174</v>
      </c>
      <c r="CM49" s="106">
        <v>4.07E-2</v>
      </c>
      <c r="CN49" s="106">
        <v>0</v>
      </c>
      <c r="CO49" s="106">
        <v>0.21809999999999999</v>
      </c>
      <c r="CP49" s="106">
        <v>0.38150000000000001</v>
      </c>
      <c r="CQ49" s="106">
        <v>0.19140000000000001</v>
      </c>
      <c r="CR49" s="106">
        <v>0.32229999999999998</v>
      </c>
      <c r="CS49" s="106">
        <v>0.27360000000000001</v>
      </c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  <c r="DK49" s="81"/>
      <c r="DL49" s="81"/>
      <c r="DM49" s="81"/>
    </row>
    <row r="50" spans="1:117" x14ac:dyDescent="0.35">
      <c r="A50" s="81"/>
      <c r="B50" s="86">
        <f t="shared" si="3"/>
        <v>41586</v>
      </c>
      <c r="C50" s="87">
        <v>43.5</v>
      </c>
      <c r="D50" s="87">
        <v>45.48</v>
      </c>
      <c r="E50" s="87">
        <v>36.0533</v>
      </c>
      <c r="F50" s="87">
        <v>69.97</v>
      </c>
      <c r="G50" s="87">
        <v>22.71</v>
      </c>
      <c r="H50" s="87">
        <v>12.307499999999999</v>
      </c>
      <c r="I50" s="87">
        <v>42.66</v>
      </c>
      <c r="J50" s="87" t="s">
        <v>82</v>
      </c>
      <c r="K50" s="87">
        <v>89.63</v>
      </c>
      <c r="L50" s="87">
        <v>54.11</v>
      </c>
      <c r="M50" s="87">
        <v>27.4133</v>
      </c>
      <c r="N50" s="87">
        <v>34.82</v>
      </c>
      <c r="O50" s="87" t="s">
        <v>82</v>
      </c>
      <c r="P50" s="87">
        <v>44.83</v>
      </c>
      <c r="Q50" s="87" t="s">
        <v>82</v>
      </c>
      <c r="R50" s="87" t="s">
        <v>82</v>
      </c>
      <c r="S50" s="87">
        <v>19.1783</v>
      </c>
      <c r="T50" s="87" t="s">
        <v>82</v>
      </c>
      <c r="U50" s="87">
        <v>38.590000000000003</v>
      </c>
      <c r="V50" s="87">
        <v>47.68</v>
      </c>
      <c r="W50" s="87">
        <v>21.62</v>
      </c>
      <c r="X50" s="87">
        <v>42.53</v>
      </c>
      <c r="Y50" s="87">
        <v>17.184999999999999</v>
      </c>
      <c r="Z50" s="87">
        <v>35</v>
      </c>
      <c r="AA50" s="87">
        <v>28.02</v>
      </c>
      <c r="AB50" s="87">
        <v>50.688899999999997</v>
      </c>
      <c r="AC50" s="87">
        <v>13.2067</v>
      </c>
      <c r="AD50" s="87">
        <v>29.55</v>
      </c>
      <c r="AE50" s="87">
        <v>46.86</v>
      </c>
      <c r="AF50" s="87">
        <v>34.79</v>
      </c>
      <c r="AG50" s="87">
        <v>1770.61</v>
      </c>
      <c r="AH50" s="81"/>
      <c r="AI50" s="92">
        <f t="shared" si="25"/>
        <v>-3.590425531914887E-2</v>
      </c>
      <c r="AJ50" s="92">
        <f t="shared" si="25"/>
        <v>2.0417321067982774E-2</v>
      </c>
      <c r="AK50" s="92">
        <f t="shared" si="25"/>
        <v>-5.5167391658139664E-3</v>
      </c>
      <c r="AL50" s="92">
        <f t="shared" si="25"/>
        <v>-2.3447313328681219E-2</v>
      </c>
      <c r="AM50" s="92">
        <f t="shared" si="25"/>
        <v>-1.2393998695368613E-2</v>
      </c>
      <c r="AN50" s="92">
        <f t="shared" si="25"/>
        <v>-1.2611615201328696E-2</v>
      </c>
      <c r="AO50" s="92">
        <f t="shared" si="25"/>
        <v>-1.3185287994448291E-2</v>
      </c>
      <c r="AP50" s="92" t="str">
        <f t="shared" si="25"/>
        <v>-</v>
      </c>
      <c r="AQ50" s="92">
        <f t="shared" si="25"/>
        <v>-2.2786742259049309E-2</v>
      </c>
      <c r="AR50" s="92">
        <f t="shared" si="25"/>
        <v>-4.4158233670653635E-3</v>
      </c>
      <c r="AS50" s="92">
        <f t="shared" si="25"/>
        <v>-7.0055457551970735E-3</v>
      </c>
      <c r="AT50" s="92">
        <f t="shared" si="25"/>
        <v>-4.289390906491275E-3</v>
      </c>
      <c r="AU50" s="92" t="str">
        <f t="shared" si="25"/>
        <v>-</v>
      </c>
      <c r="AV50" s="92">
        <f t="shared" si="25"/>
        <v>-7.7467906153165789E-3</v>
      </c>
      <c r="AW50" s="92" t="str">
        <f t="shared" si="25"/>
        <v>-</v>
      </c>
      <c r="AX50" s="92" t="str">
        <f t="shared" si="25"/>
        <v>-</v>
      </c>
      <c r="AY50" s="92">
        <f t="shared" si="10"/>
        <v>0.10344410945662919</v>
      </c>
      <c r="AZ50" s="92" t="str">
        <f t="shared" si="10"/>
        <v>-</v>
      </c>
      <c r="BA50" s="92">
        <f t="shared" si="10"/>
        <v>-1.5058703420112174E-2</v>
      </c>
      <c r="BB50" s="92">
        <f t="shared" si="10"/>
        <v>-1.1198672749896277E-2</v>
      </c>
      <c r="BC50" s="92">
        <f t="shared" si="10"/>
        <v>-8.7116001834020018E-3</v>
      </c>
      <c r="BD50" s="92">
        <f t="shared" si="10"/>
        <v>-2.1173762945914887E-2</v>
      </c>
      <c r="BE50" s="92">
        <f t="shared" si="26"/>
        <v>8.0656987828127136E-3</v>
      </c>
      <c r="BF50" s="92">
        <f t="shared" si="26"/>
        <v>-8.7793826111584039E-3</v>
      </c>
      <c r="BG50" s="92">
        <f t="shared" si="26"/>
        <v>-7.0029870560902707E-2</v>
      </c>
      <c r="BH50" s="92">
        <f t="shared" si="26"/>
        <v>2.6596078637872278E-2</v>
      </c>
      <c r="BI50" s="92">
        <f t="shared" si="26"/>
        <v>4.2631466759297965E-2</v>
      </c>
      <c r="BJ50" s="92">
        <f t="shared" si="26"/>
        <v>-4.5477513895906263E-3</v>
      </c>
      <c r="BK50" s="92">
        <f t="shared" si="26"/>
        <v>-2.7665460736326919E-3</v>
      </c>
      <c r="BL50" s="92">
        <f t="shared" si="26"/>
        <v>-2.0551801801801939E-2</v>
      </c>
      <c r="BM50" s="92">
        <f t="shared" si="26"/>
        <v>5.0918462341906778E-3</v>
      </c>
      <c r="BN50" s="81"/>
      <c r="BO50" s="103">
        <v>2015</v>
      </c>
      <c r="BP50" s="106">
        <v>1.1000000000000001E-2</v>
      </c>
      <c r="BQ50" s="106">
        <v>0.37439999999999996</v>
      </c>
      <c r="BR50" s="106">
        <v>0.37929999999999997</v>
      </c>
      <c r="BS50" s="106" t="s">
        <v>174</v>
      </c>
      <c r="BT50" s="106">
        <v>0.14660000000000001</v>
      </c>
      <c r="BU50" s="106">
        <v>0.50840000000000007</v>
      </c>
      <c r="BV50" s="106">
        <v>0.40009999999999996</v>
      </c>
      <c r="BW50" s="106">
        <v>0.36939999999999995</v>
      </c>
      <c r="BX50" s="106">
        <v>0.15049999999999999</v>
      </c>
      <c r="BY50" s="106">
        <v>0.35810000000000003</v>
      </c>
      <c r="BZ50" s="106">
        <v>0.32159999999999994</v>
      </c>
      <c r="CA50" s="106">
        <v>0.25230000000000002</v>
      </c>
      <c r="CB50" s="106" t="s">
        <v>174</v>
      </c>
      <c r="CC50" s="106">
        <v>0.38729999999999998</v>
      </c>
      <c r="CD50" s="106">
        <v>0.37979999999999997</v>
      </c>
      <c r="CE50" s="106">
        <v>2.6699999999999998E-2</v>
      </c>
      <c r="CF50" s="106" t="s">
        <v>174</v>
      </c>
      <c r="CG50" s="106">
        <v>1.4000000000000002E-3</v>
      </c>
      <c r="CH50" s="106" t="s">
        <v>174</v>
      </c>
      <c r="CI50" s="106" t="s">
        <v>174</v>
      </c>
      <c r="CJ50" s="106">
        <v>0.37439999999999996</v>
      </c>
      <c r="CK50" s="106">
        <v>1.2500000000000001E-2</v>
      </c>
      <c r="CL50" s="106" t="s">
        <v>174</v>
      </c>
      <c r="CM50" s="106" t="s">
        <v>174</v>
      </c>
      <c r="CN50" s="106">
        <v>1.5E-3</v>
      </c>
      <c r="CO50" s="106" t="s">
        <v>174</v>
      </c>
      <c r="CP50" s="106">
        <v>0.38119999999999998</v>
      </c>
      <c r="CQ50" s="106" t="s">
        <v>174</v>
      </c>
      <c r="CR50" s="106">
        <v>0.32420000000000004</v>
      </c>
      <c r="CS50" s="106" t="s">
        <v>174</v>
      </c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  <c r="DK50" s="81"/>
      <c r="DL50" s="81"/>
      <c r="DM50" s="81"/>
    </row>
    <row r="51" spans="1:117" x14ac:dyDescent="0.35">
      <c r="A51" s="81"/>
      <c r="B51" s="86">
        <f t="shared" si="3"/>
        <v>41593</v>
      </c>
      <c r="C51" s="87">
        <v>43.17</v>
      </c>
      <c r="D51" s="87">
        <v>46.8</v>
      </c>
      <c r="E51" s="87">
        <v>37.286700000000003</v>
      </c>
      <c r="F51" s="87">
        <v>72.09</v>
      </c>
      <c r="G51" s="87">
        <v>22.72</v>
      </c>
      <c r="H51" s="87">
        <v>12.7515</v>
      </c>
      <c r="I51" s="87">
        <v>42.29</v>
      </c>
      <c r="J51" s="87" t="s">
        <v>82</v>
      </c>
      <c r="K51" s="87">
        <v>91.16</v>
      </c>
      <c r="L51" s="87">
        <v>53.29</v>
      </c>
      <c r="M51" s="87">
        <v>27.453299999999999</v>
      </c>
      <c r="N51" s="87">
        <v>35.1</v>
      </c>
      <c r="O51" s="87" t="s">
        <v>82</v>
      </c>
      <c r="P51" s="87">
        <v>39.5</v>
      </c>
      <c r="Q51" s="87" t="s">
        <v>82</v>
      </c>
      <c r="R51" s="87" t="s">
        <v>82</v>
      </c>
      <c r="S51" s="87">
        <v>19.862400000000001</v>
      </c>
      <c r="T51" s="87" t="s">
        <v>82</v>
      </c>
      <c r="U51" s="87">
        <v>41.93</v>
      </c>
      <c r="V51" s="87">
        <v>48.05</v>
      </c>
      <c r="W51" s="87">
        <v>21.68</v>
      </c>
      <c r="X51" s="87">
        <v>44.34</v>
      </c>
      <c r="Y51" s="87">
        <v>17.5275</v>
      </c>
      <c r="Z51" s="87">
        <v>35.35</v>
      </c>
      <c r="AA51" s="87">
        <v>27.79</v>
      </c>
      <c r="AB51" s="87">
        <v>50.601399999999998</v>
      </c>
      <c r="AC51" s="87">
        <v>12.7867</v>
      </c>
      <c r="AD51" s="87">
        <v>28.32</v>
      </c>
      <c r="AE51" s="87">
        <v>46.86</v>
      </c>
      <c r="AF51" s="87">
        <v>35.229999999999997</v>
      </c>
      <c r="AG51" s="87">
        <v>1798.18</v>
      </c>
      <c r="AH51" s="81"/>
      <c r="AI51" s="92">
        <f t="shared" si="25"/>
        <v>-7.5862068965516505E-3</v>
      </c>
      <c r="AJ51" s="92">
        <f t="shared" si="25"/>
        <v>2.9023746701847042E-2</v>
      </c>
      <c r="AK51" s="92">
        <f t="shared" si="25"/>
        <v>3.421046062357691E-2</v>
      </c>
      <c r="AL51" s="92">
        <f t="shared" si="25"/>
        <v>3.0298699442618426E-2</v>
      </c>
      <c r="AM51" s="92">
        <f t="shared" si="25"/>
        <v>4.4033465433712671E-4</v>
      </c>
      <c r="AN51" s="92">
        <f t="shared" si="25"/>
        <v>3.6075563680682654E-2</v>
      </c>
      <c r="AO51" s="92">
        <f t="shared" si="25"/>
        <v>-8.6732301922174404E-3</v>
      </c>
      <c r="AP51" s="92" t="str">
        <f t="shared" si="25"/>
        <v>-</v>
      </c>
      <c r="AQ51" s="92">
        <f t="shared" si="25"/>
        <v>1.7070177395961172E-2</v>
      </c>
      <c r="AR51" s="92">
        <f t="shared" si="25"/>
        <v>-1.5154315283681385E-2</v>
      </c>
      <c r="AS51" s="92">
        <f t="shared" si="25"/>
        <v>1.4591457431245569E-3</v>
      </c>
      <c r="AT51" s="92">
        <f t="shared" si="25"/>
        <v>8.0413555427916172E-3</v>
      </c>
      <c r="AU51" s="92" t="str">
        <f t="shared" si="25"/>
        <v>-</v>
      </c>
      <c r="AV51" s="92">
        <f t="shared" si="25"/>
        <v>-0.1188935980370287</v>
      </c>
      <c r="AW51" s="92" t="str">
        <f t="shared" si="25"/>
        <v>-</v>
      </c>
      <c r="AX51" s="92" t="str">
        <f t="shared" si="25"/>
        <v>-</v>
      </c>
      <c r="AY51" s="92">
        <f t="shared" si="10"/>
        <v>3.5670523456198033E-2</v>
      </c>
      <c r="AZ51" s="92" t="str">
        <f t="shared" si="10"/>
        <v>-</v>
      </c>
      <c r="BA51" s="92">
        <f t="shared" si="10"/>
        <v>8.6550919927442349E-2</v>
      </c>
      <c r="BB51" s="92">
        <f t="shared" si="10"/>
        <v>7.7600671140938271E-3</v>
      </c>
      <c r="BC51" s="92">
        <f t="shared" si="10"/>
        <v>2.7752081406104967E-3</v>
      </c>
      <c r="BD51" s="92">
        <f t="shared" si="10"/>
        <v>4.2558194215847722E-2</v>
      </c>
      <c r="BE51" s="92">
        <f t="shared" si="26"/>
        <v>1.9930171661332707E-2</v>
      </c>
      <c r="BF51" s="92">
        <f t="shared" si="26"/>
        <v>1.0000000000000009E-2</v>
      </c>
      <c r="BG51" s="92">
        <f t="shared" si="26"/>
        <v>-8.2084225553176182E-3</v>
      </c>
      <c r="BH51" s="92">
        <f t="shared" si="26"/>
        <v>-1.726216193288832E-3</v>
      </c>
      <c r="BI51" s="92">
        <f t="shared" si="26"/>
        <v>-3.1802039873700449E-2</v>
      </c>
      <c r="BJ51" s="92">
        <f t="shared" si="26"/>
        <v>-4.1624365482233472E-2</v>
      </c>
      <c r="BK51" s="92">
        <f t="shared" si="26"/>
        <v>0</v>
      </c>
      <c r="BL51" s="92">
        <f t="shared" si="26"/>
        <v>1.2647312446105063E-2</v>
      </c>
      <c r="BM51" s="92">
        <f t="shared" si="26"/>
        <v>1.5570904942364683E-2</v>
      </c>
      <c r="BN51" s="81"/>
      <c r="BO51" s="103">
        <v>2016</v>
      </c>
      <c r="BP51" s="106">
        <v>8.8999999999999999E-3</v>
      </c>
      <c r="BQ51" s="106">
        <v>0.35899999999999999</v>
      </c>
      <c r="BR51" s="106">
        <v>0.36909999999999998</v>
      </c>
      <c r="BS51" s="106">
        <v>0.38829999999999998</v>
      </c>
      <c r="BT51" s="106">
        <v>5.4600000000000003E-2</v>
      </c>
      <c r="BU51" s="106">
        <v>0.35840000000000005</v>
      </c>
      <c r="BV51" s="106">
        <v>0.40720000000000001</v>
      </c>
      <c r="BW51" s="106">
        <v>0.36880000000000002</v>
      </c>
      <c r="BX51" s="106">
        <v>0.2104</v>
      </c>
      <c r="BY51" s="106">
        <v>0.3503</v>
      </c>
      <c r="BZ51" s="106">
        <v>0.23180000000000001</v>
      </c>
      <c r="CA51" s="106">
        <v>0.34520000000000001</v>
      </c>
      <c r="CB51" s="106" t="s">
        <v>174</v>
      </c>
      <c r="CC51" s="106">
        <v>0.36810000000000004</v>
      </c>
      <c r="CD51" s="106">
        <v>0.40039999999999998</v>
      </c>
      <c r="CE51" s="106">
        <v>0</v>
      </c>
      <c r="CF51" s="106" t="s">
        <v>174</v>
      </c>
      <c r="CG51" s="106">
        <v>0</v>
      </c>
      <c r="CH51" s="106">
        <v>0</v>
      </c>
      <c r="CI51" s="106">
        <v>40</v>
      </c>
      <c r="CJ51" s="106">
        <v>0.37719999999999998</v>
      </c>
      <c r="CK51" s="106">
        <v>1.5100000000000001E-2</v>
      </c>
      <c r="CL51" s="106" t="s">
        <v>174</v>
      </c>
      <c r="CM51" s="106">
        <v>0.44590000000000002</v>
      </c>
      <c r="CN51" s="106">
        <v>2.3E-3</v>
      </c>
      <c r="CO51" s="106">
        <v>0.2198</v>
      </c>
      <c r="CP51" s="106">
        <v>0.38069999999999998</v>
      </c>
      <c r="CQ51" s="106">
        <v>0.29520000000000002</v>
      </c>
      <c r="CR51" s="106">
        <v>0.33039999999999997</v>
      </c>
      <c r="CS51" s="106">
        <v>0.56979999999999997</v>
      </c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  <c r="DK51" s="81"/>
      <c r="DL51" s="81"/>
      <c r="DM51" s="81"/>
    </row>
    <row r="52" spans="1:117" x14ac:dyDescent="0.35">
      <c r="A52" s="81"/>
      <c r="B52" s="86">
        <f t="shared" si="3"/>
        <v>41600</v>
      </c>
      <c r="C52" s="87">
        <v>43.44</v>
      </c>
      <c r="D52" s="87">
        <v>45.04</v>
      </c>
      <c r="E52" s="87">
        <v>37.993299999999998</v>
      </c>
      <c r="F52" s="87">
        <v>68.02</v>
      </c>
      <c r="G52" s="87">
        <v>22.7</v>
      </c>
      <c r="H52" s="87">
        <v>12.5197</v>
      </c>
      <c r="I52" s="87">
        <v>42.68</v>
      </c>
      <c r="J52" s="87" t="s">
        <v>82</v>
      </c>
      <c r="K52" s="87">
        <v>89.49</v>
      </c>
      <c r="L52" s="87">
        <v>52.91</v>
      </c>
      <c r="M52" s="87">
        <v>27.24</v>
      </c>
      <c r="N52" s="87">
        <v>35.450000000000003</v>
      </c>
      <c r="O52" s="87" t="s">
        <v>82</v>
      </c>
      <c r="P52" s="87">
        <v>40.22</v>
      </c>
      <c r="Q52" s="87" t="s">
        <v>82</v>
      </c>
      <c r="R52" s="87" t="s">
        <v>82</v>
      </c>
      <c r="S52" s="87">
        <v>20.038</v>
      </c>
      <c r="T52" s="87" t="s">
        <v>82</v>
      </c>
      <c r="U52" s="87">
        <v>39.979999999999997</v>
      </c>
      <c r="V52" s="87">
        <v>48.38</v>
      </c>
      <c r="W52" s="87">
        <v>21.79</v>
      </c>
      <c r="X52" s="87">
        <v>45.48</v>
      </c>
      <c r="Y52" s="87">
        <v>19.0275</v>
      </c>
      <c r="Z52" s="87">
        <v>35.520000000000003</v>
      </c>
      <c r="AA52" s="87">
        <v>27.26</v>
      </c>
      <c r="AB52" s="87">
        <v>51.6081</v>
      </c>
      <c r="AC52" s="87">
        <v>12.6</v>
      </c>
      <c r="AD52" s="87">
        <v>28.07</v>
      </c>
      <c r="AE52" s="87">
        <v>46.89</v>
      </c>
      <c r="AF52" s="87">
        <v>35.270000000000003</v>
      </c>
      <c r="AG52" s="87">
        <v>1804.76</v>
      </c>
      <c r="AH52" s="81"/>
      <c r="AI52" s="92">
        <f t="shared" si="25"/>
        <v>6.2543432939541344E-3</v>
      </c>
      <c r="AJ52" s="92">
        <f t="shared" si="25"/>
        <v>-3.7606837606837584E-2</v>
      </c>
      <c r="AK52" s="92">
        <f t="shared" si="25"/>
        <v>1.895045686531649E-2</v>
      </c>
      <c r="AL52" s="92">
        <f t="shared" si="25"/>
        <v>-5.6457206269940441E-2</v>
      </c>
      <c r="AM52" s="92">
        <f t="shared" si="25"/>
        <v>-8.8028169014087165E-4</v>
      </c>
      <c r="AN52" s="92">
        <f t="shared" si="25"/>
        <v>-1.8178253538799316E-2</v>
      </c>
      <c r="AO52" s="92">
        <f t="shared" si="25"/>
        <v>9.2220383069283596E-3</v>
      </c>
      <c r="AP52" s="92" t="str">
        <f t="shared" si="25"/>
        <v>-</v>
      </c>
      <c r="AQ52" s="92">
        <f t="shared" si="25"/>
        <v>-1.8319438350153594E-2</v>
      </c>
      <c r="AR52" s="92">
        <f t="shared" si="25"/>
        <v>-7.1307937699380819E-3</v>
      </c>
      <c r="AS52" s="92">
        <f t="shared" si="25"/>
        <v>-7.7695577580837449E-3</v>
      </c>
      <c r="AT52" s="92">
        <f t="shared" si="25"/>
        <v>9.9715099715100841E-3</v>
      </c>
      <c r="AU52" s="92" t="str">
        <f t="shared" si="25"/>
        <v>-</v>
      </c>
      <c r="AV52" s="92">
        <f t="shared" si="25"/>
        <v>1.8227848101265876E-2</v>
      </c>
      <c r="AW52" s="92" t="str">
        <f t="shared" si="25"/>
        <v>-</v>
      </c>
      <c r="AX52" s="92" t="str">
        <f t="shared" si="25"/>
        <v>-</v>
      </c>
      <c r="AY52" s="92">
        <f t="shared" si="10"/>
        <v>8.8408248751410401E-3</v>
      </c>
      <c r="AZ52" s="92" t="str">
        <f t="shared" si="10"/>
        <v>-</v>
      </c>
      <c r="BA52" s="92">
        <f t="shared" si="10"/>
        <v>-4.6506081564512303E-2</v>
      </c>
      <c r="BB52" s="92">
        <f t="shared" si="10"/>
        <v>6.8678459937565606E-3</v>
      </c>
      <c r="BC52" s="92">
        <f t="shared" si="10"/>
        <v>5.0738007380073391E-3</v>
      </c>
      <c r="BD52" s="92">
        <f t="shared" si="10"/>
        <v>2.5710419485791558E-2</v>
      </c>
      <c r="BE52" s="92">
        <f t="shared" si="26"/>
        <v>8.557980316645275E-2</v>
      </c>
      <c r="BF52" s="92">
        <f t="shared" si="26"/>
        <v>4.8090523338049085E-3</v>
      </c>
      <c r="BG52" s="92">
        <f t="shared" si="26"/>
        <v>-1.9071608492263303E-2</v>
      </c>
      <c r="BH52" s="92">
        <f t="shared" si="26"/>
        <v>1.9894706470571899E-2</v>
      </c>
      <c r="BI52" s="92">
        <f t="shared" si="26"/>
        <v>-1.4601108964783727E-2</v>
      </c>
      <c r="BJ52" s="92">
        <f t="shared" si="26"/>
        <v>-8.827683615819204E-3</v>
      </c>
      <c r="BK52" s="92">
        <f t="shared" si="26"/>
        <v>6.4020486555693701E-4</v>
      </c>
      <c r="BL52" s="92">
        <f t="shared" si="26"/>
        <v>1.1353959693445326E-3</v>
      </c>
      <c r="BM52" s="92">
        <f t="shared" si="26"/>
        <v>3.6592554694190316E-3</v>
      </c>
      <c r="BN52" s="81"/>
      <c r="BO52" s="103">
        <v>2017</v>
      </c>
      <c r="BP52" s="106">
        <v>2.2000000000000002E-2</v>
      </c>
      <c r="BQ52" s="106" t="s">
        <v>174</v>
      </c>
      <c r="BR52" s="106" t="s">
        <v>174</v>
      </c>
      <c r="BS52" s="106" t="s">
        <v>174</v>
      </c>
      <c r="BT52" s="106" t="s">
        <v>174</v>
      </c>
      <c r="BU52" s="106">
        <v>1.3175999999999999</v>
      </c>
      <c r="BV52" s="106" t="s">
        <v>174</v>
      </c>
      <c r="BW52" s="106">
        <v>0.4</v>
      </c>
      <c r="BX52" s="106">
        <v>2.262</v>
      </c>
      <c r="BY52" s="106">
        <v>0.155</v>
      </c>
      <c r="BZ52" s="106" t="s">
        <v>174</v>
      </c>
      <c r="CA52" s="106" t="s">
        <v>174</v>
      </c>
      <c r="CB52" s="106" t="s">
        <v>174</v>
      </c>
      <c r="CC52" s="106">
        <v>0.3846</v>
      </c>
      <c r="CD52" s="106">
        <v>0.60170000000000001</v>
      </c>
      <c r="CE52" s="106">
        <v>2.86E-2</v>
      </c>
      <c r="CF52" s="106" t="s">
        <v>174</v>
      </c>
      <c r="CG52" s="106">
        <v>0</v>
      </c>
      <c r="CH52" s="106">
        <v>1.41E-2</v>
      </c>
      <c r="CI52" s="106" t="s">
        <v>174</v>
      </c>
      <c r="CJ52" s="106" t="s">
        <v>174</v>
      </c>
      <c r="CK52" s="106" t="s">
        <v>174</v>
      </c>
      <c r="CL52" s="106" t="s">
        <v>174</v>
      </c>
      <c r="CM52" s="106">
        <v>4.0617000000000001</v>
      </c>
      <c r="CN52" s="106">
        <v>1.1999999999999999E-3</v>
      </c>
      <c r="CO52" s="106">
        <v>0.79500000000000004</v>
      </c>
      <c r="CP52" s="106">
        <v>0.35539999999999999</v>
      </c>
      <c r="CQ52" s="106" t="s">
        <v>174</v>
      </c>
      <c r="CR52" s="106" t="s">
        <v>174</v>
      </c>
      <c r="CS52" s="106" t="s">
        <v>174</v>
      </c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  <c r="DK52" s="81"/>
      <c r="DL52" s="81"/>
      <c r="DM52" s="81"/>
    </row>
    <row r="53" spans="1:117" x14ac:dyDescent="0.35">
      <c r="A53" s="81"/>
      <c r="B53" s="86">
        <f t="shared" si="3"/>
        <v>41607</v>
      </c>
      <c r="C53" s="87">
        <v>43.22</v>
      </c>
      <c r="D53" s="87">
        <v>44.45</v>
      </c>
      <c r="E53" s="87">
        <v>38.786700000000003</v>
      </c>
      <c r="F53" s="87">
        <v>67.48</v>
      </c>
      <c r="G53" s="87">
        <v>22.844999999999999</v>
      </c>
      <c r="H53" s="87">
        <v>12.4254</v>
      </c>
      <c r="I53" s="87">
        <v>42.53</v>
      </c>
      <c r="J53" s="87" t="s">
        <v>82</v>
      </c>
      <c r="K53" s="87">
        <v>88.44</v>
      </c>
      <c r="L53" s="87">
        <v>53.06</v>
      </c>
      <c r="M53" s="87">
        <v>26.84</v>
      </c>
      <c r="N53" s="87">
        <v>34.68</v>
      </c>
      <c r="O53" s="87" t="s">
        <v>82</v>
      </c>
      <c r="P53" s="87">
        <v>39.85</v>
      </c>
      <c r="Q53" s="87" t="s">
        <v>82</v>
      </c>
      <c r="R53" s="87" t="s">
        <v>82</v>
      </c>
      <c r="S53" s="87">
        <v>19.686900000000001</v>
      </c>
      <c r="T53" s="87" t="s">
        <v>82</v>
      </c>
      <c r="U53" s="87">
        <v>39.590000000000003</v>
      </c>
      <c r="V53" s="87">
        <v>48.18</v>
      </c>
      <c r="W53" s="87">
        <v>22.23</v>
      </c>
      <c r="X53" s="87">
        <v>44.96</v>
      </c>
      <c r="Y53" s="87">
        <v>18.692499999999999</v>
      </c>
      <c r="Z53" s="87">
        <v>35.54</v>
      </c>
      <c r="AA53" s="87">
        <v>26.34</v>
      </c>
      <c r="AB53" s="87">
        <v>50.837699999999998</v>
      </c>
      <c r="AC53" s="87">
        <v>12.6</v>
      </c>
      <c r="AD53" s="87">
        <v>28.35</v>
      </c>
      <c r="AE53" s="87">
        <v>46.11</v>
      </c>
      <c r="AF53" s="87">
        <v>35.22</v>
      </c>
      <c r="AG53" s="87">
        <v>1805.81</v>
      </c>
      <c r="AH53" s="81"/>
      <c r="AI53" s="92">
        <f t="shared" si="25"/>
        <v>-5.0644567219152448E-3</v>
      </c>
      <c r="AJ53" s="92">
        <f t="shared" si="25"/>
        <v>-1.3099467140319621E-2</v>
      </c>
      <c r="AK53" s="92">
        <f t="shared" si="25"/>
        <v>2.0882629305693623E-2</v>
      </c>
      <c r="AL53" s="92">
        <f t="shared" si="25"/>
        <v>-7.938841517200701E-3</v>
      </c>
      <c r="AM53" s="92">
        <f t="shared" si="25"/>
        <v>6.3876651982379684E-3</v>
      </c>
      <c r="AN53" s="92">
        <f t="shared" si="25"/>
        <v>-7.5321293641221754E-3</v>
      </c>
      <c r="AO53" s="92">
        <f t="shared" si="25"/>
        <v>-3.5145267104029765E-3</v>
      </c>
      <c r="AP53" s="92" t="str">
        <f t="shared" si="25"/>
        <v>-</v>
      </c>
      <c r="AQ53" s="92">
        <f t="shared" si="25"/>
        <v>-1.1733154542406976E-2</v>
      </c>
      <c r="AR53" s="92">
        <f t="shared" si="25"/>
        <v>2.8350028350030421E-3</v>
      </c>
      <c r="AS53" s="92">
        <f t="shared" si="25"/>
        <v>-1.4684287812041119E-2</v>
      </c>
      <c r="AT53" s="92">
        <f t="shared" si="25"/>
        <v>-2.1720733427362582E-2</v>
      </c>
      <c r="AU53" s="92" t="str">
        <f t="shared" si="25"/>
        <v>-</v>
      </c>
      <c r="AV53" s="92">
        <f t="shared" si="25"/>
        <v>-9.1994032819492366E-3</v>
      </c>
      <c r="AW53" s="92" t="str">
        <f t="shared" si="25"/>
        <v>-</v>
      </c>
      <c r="AX53" s="92" t="str">
        <f t="shared" ref="AX53:BA116" si="27">IFERROR((R53/R52-1),"-")</f>
        <v>-</v>
      </c>
      <c r="AY53" s="92">
        <f t="shared" si="10"/>
        <v>-1.7521708753368559E-2</v>
      </c>
      <c r="AZ53" s="92" t="str">
        <f t="shared" si="10"/>
        <v>-</v>
      </c>
      <c r="BA53" s="92">
        <f t="shared" si="10"/>
        <v>-9.7548774387191672E-3</v>
      </c>
      <c r="BB53" s="92">
        <f t="shared" si="10"/>
        <v>-4.133939644481277E-3</v>
      </c>
      <c r="BC53" s="92">
        <f t="shared" si="10"/>
        <v>2.0192748967416296E-2</v>
      </c>
      <c r="BD53" s="92">
        <f t="shared" si="10"/>
        <v>-1.1433597185576017E-2</v>
      </c>
      <c r="BE53" s="92">
        <f t="shared" si="26"/>
        <v>-1.7606096439364172E-2</v>
      </c>
      <c r="BF53" s="92">
        <f t="shared" si="26"/>
        <v>5.6306306306286302E-4</v>
      </c>
      <c r="BG53" s="92">
        <f t="shared" si="26"/>
        <v>-3.3749082905355943E-2</v>
      </c>
      <c r="BH53" s="92">
        <f t="shared" si="26"/>
        <v>-1.4927889226691193E-2</v>
      </c>
      <c r="BI53" s="92">
        <f t="shared" si="26"/>
        <v>0</v>
      </c>
      <c r="BJ53" s="92">
        <f t="shared" si="26"/>
        <v>9.9750623441396957E-3</v>
      </c>
      <c r="BK53" s="92">
        <f t="shared" si="26"/>
        <v>-1.6634676903390933E-2</v>
      </c>
      <c r="BL53" s="92">
        <f t="shared" si="26"/>
        <v>-1.4176353841792722E-3</v>
      </c>
      <c r="BM53" s="92">
        <f t="shared" si="26"/>
        <v>5.8179480928211014E-4</v>
      </c>
      <c r="BN53" s="81"/>
      <c r="BO53" s="103">
        <v>2018</v>
      </c>
      <c r="BP53" s="106">
        <v>8.8999999999999999E-3</v>
      </c>
      <c r="BQ53" s="106">
        <v>0.21530000000000002</v>
      </c>
      <c r="BR53" s="106">
        <v>0.26019999999999999</v>
      </c>
      <c r="BS53" s="106">
        <v>0.18239999999999998</v>
      </c>
      <c r="BT53" s="106" t="s">
        <v>174</v>
      </c>
      <c r="BU53" s="106" t="s">
        <v>174</v>
      </c>
      <c r="BV53" s="106">
        <v>0.2611</v>
      </c>
      <c r="BW53" s="106">
        <v>0.26950000000000002</v>
      </c>
      <c r="BX53" s="106">
        <v>0.1794</v>
      </c>
      <c r="BY53" s="106">
        <v>0.28920000000000001</v>
      </c>
      <c r="BZ53" s="106">
        <v>0.20910000000000001</v>
      </c>
      <c r="CA53" s="106">
        <v>0.17379999999999998</v>
      </c>
      <c r="CB53" s="106" t="s">
        <v>174</v>
      </c>
      <c r="CC53" s="106" t="s">
        <v>174</v>
      </c>
      <c r="CD53" s="106">
        <v>0.32020000000000004</v>
      </c>
      <c r="CE53" s="106" t="s">
        <v>174</v>
      </c>
      <c r="CF53" s="106">
        <v>0.24629999999999999</v>
      </c>
      <c r="CG53" s="106" t="s">
        <v>174</v>
      </c>
      <c r="CH53" s="106">
        <v>5.1100000000000007E-2</v>
      </c>
      <c r="CI53" s="106">
        <v>1.04E-2</v>
      </c>
      <c r="CJ53" s="106" t="s">
        <v>174</v>
      </c>
      <c r="CK53" s="106">
        <v>7.9000000000000008E-3</v>
      </c>
      <c r="CL53" s="106" t="s">
        <v>174</v>
      </c>
      <c r="CM53" s="106">
        <v>0.35229999999999995</v>
      </c>
      <c r="CN53" s="106">
        <v>3.2000000000000002E-3</v>
      </c>
      <c r="CO53" s="106">
        <v>0.24809999999999999</v>
      </c>
      <c r="CP53" s="106">
        <v>0.22390000000000002</v>
      </c>
      <c r="CQ53" s="106">
        <v>0.22390000000000002</v>
      </c>
      <c r="CR53" s="106">
        <v>0.17929999999999999</v>
      </c>
      <c r="CS53" s="106" t="s">
        <v>174</v>
      </c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  <c r="DK53" s="81"/>
      <c r="DL53" s="81"/>
      <c r="DM53" s="81"/>
    </row>
    <row r="54" spans="1:117" x14ac:dyDescent="0.35">
      <c r="A54" s="81"/>
      <c r="B54" s="86">
        <f t="shared" si="3"/>
        <v>41614</v>
      </c>
      <c r="C54" s="87">
        <v>42.78</v>
      </c>
      <c r="D54" s="87">
        <v>45.13</v>
      </c>
      <c r="E54" s="87">
        <v>38.619999999999997</v>
      </c>
      <c r="F54" s="87">
        <v>69.209999999999994</v>
      </c>
      <c r="G54" s="87">
        <v>22.78</v>
      </c>
      <c r="H54" s="87">
        <v>12.4018</v>
      </c>
      <c r="I54" s="87">
        <v>41.78</v>
      </c>
      <c r="J54" s="87" t="s">
        <v>82</v>
      </c>
      <c r="K54" s="87">
        <v>88.07</v>
      </c>
      <c r="L54" s="87">
        <v>53.15</v>
      </c>
      <c r="M54" s="87">
        <v>27.08</v>
      </c>
      <c r="N54" s="87">
        <v>34.979999999999997</v>
      </c>
      <c r="O54" s="87" t="s">
        <v>82</v>
      </c>
      <c r="P54" s="87">
        <v>39.82</v>
      </c>
      <c r="Q54" s="87" t="s">
        <v>82</v>
      </c>
      <c r="R54" s="87" t="s">
        <v>82</v>
      </c>
      <c r="S54" s="87">
        <v>19.462900000000001</v>
      </c>
      <c r="T54" s="87" t="s">
        <v>82</v>
      </c>
      <c r="U54" s="87">
        <v>44.9</v>
      </c>
      <c r="V54" s="87">
        <v>47.76</v>
      </c>
      <c r="W54" s="87">
        <v>22.28</v>
      </c>
      <c r="X54" s="87">
        <v>42.74</v>
      </c>
      <c r="Y54" s="87">
        <v>18.747499999999999</v>
      </c>
      <c r="Z54" s="87">
        <v>33.51</v>
      </c>
      <c r="AA54" s="87">
        <v>24.93</v>
      </c>
      <c r="AB54" s="87">
        <v>52.247199999999999</v>
      </c>
      <c r="AC54" s="87">
        <v>12.6333</v>
      </c>
      <c r="AD54" s="87">
        <v>28.094999999999999</v>
      </c>
      <c r="AE54" s="87">
        <v>45.48</v>
      </c>
      <c r="AF54" s="87">
        <v>36.21</v>
      </c>
      <c r="AG54" s="87">
        <v>1805.09</v>
      </c>
      <c r="AH54" s="81"/>
      <c r="AI54" s="92">
        <f t="shared" ref="AI54:AW70" si="28">IFERROR((C54/C53-1),"-")</f>
        <v>-1.0180472003701979E-2</v>
      </c>
      <c r="AJ54" s="92">
        <f t="shared" si="28"/>
        <v>1.5298087739032518E-2</v>
      </c>
      <c r="AK54" s="92">
        <f t="shared" si="28"/>
        <v>-4.297864989803335E-3</v>
      </c>
      <c r="AL54" s="92">
        <f t="shared" si="28"/>
        <v>2.5637225844694633E-2</v>
      </c>
      <c r="AM54" s="92">
        <f t="shared" si="28"/>
        <v>-2.8452615451958208E-3</v>
      </c>
      <c r="AN54" s="92">
        <f t="shared" si="28"/>
        <v>-1.8993352326686086E-3</v>
      </c>
      <c r="AO54" s="92">
        <f t="shared" si="28"/>
        <v>-1.7634610862920286E-2</v>
      </c>
      <c r="AP54" s="92" t="str">
        <f t="shared" si="28"/>
        <v>-</v>
      </c>
      <c r="AQ54" s="92">
        <f t="shared" si="28"/>
        <v>-4.1836273179557404E-3</v>
      </c>
      <c r="AR54" s="92">
        <f t="shared" si="28"/>
        <v>1.6961929890688676E-3</v>
      </c>
      <c r="AS54" s="92">
        <f t="shared" si="28"/>
        <v>8.941877794336861E-3</v>
      </c>
      <c r="AT54" s="92">
        <f t="shared" si="28"/>
        <v>8.65051903114189E-3</v>
      </c>
      <c r="AU54" s="92" t="str">
        <f t="shared" si="28"/>
        <v>-</v>
      </c>
      <c r="AV54" s="92">
        <f t="shared" si="28"/>
        <v>-7.5282308657464991E-4</v>
      </c>
      <c r="AW54" s="92" t="str">
        <f t="shared" si="28"/>
        <v>-</v>
      </c>
      <c r="AX54" s="92" t="str">
        <f t="shared" si="27"/>
        <v>-</v>
      </c>
      <c r="AY54" s="92">
        <f t="shared" si="10"/>
        <v>-1.1378124539668466E-2</v>
      </c>
      <c r="AZ54" s="92" t="str">
        <f t="shared" si="10"/>
        <v>-</v>
      </c>
      <c r="BA54" s="92">
        <f t="shared" si="10"/>
        <v>0.13412477898459185</v>
      </c>
      <c r="BB54" s="92">
        <f t="shared" si="10"/>
        <v>-8.7173100871731357E-3</v>
      </c>
      <c r="BC54" s="92">
        <f t="shared" si="10"/>
        <v>2.2492127755286973E-3</v>
      </c>
      <c r="BD54" s="92">
        <f t="shared" si="10"/>
        <v>-4.937722419928825E-2</v>
      </c>
      <c r="BE54" s="92">
        <f t="shared" si="26"/>
        <v>2.9423565601176538E-3</v>
      </c>
      <c r="BF54" s="92">
        <f t="shared" si="26"/>
        <v>-5.711873944850876E-2</v>
      </c>
      <c r="BG54" s="92">
        <f t="shared" si="26"/>
        <v>-5.3530751708428248E-2</v>
      </c>
      <c r="BH54" s="92">
        <f t="shared" si="26"/>
        <v>2.7725487187657993E-2</v>
      </c>
      <c r="BI54" s="92">
        <f t="shared" si="26"/>
        <v>2.642857142857169E-3</v>
      </c>
      <c r="BJ54" s="92">
        <f t="shared" si="26"/>
        <v>-8.9947089947091108E-3</v>
      </c>
      <c r="BK54" s="92">
        <f t="shared" si="26"/>
        <v>-1.3662979830839306E-2</v>
      </c>
      <c r="BL54" s="92">
        <f t="shared" si="26"/>
        <v>2.8109028960817684E-2</v>
      </c>
      <c r="BM54" s="92">
        <f t="shared" si="26"/>
        <v>-3.9871304290040044E-4</v>
      </c>
      <c r="BN54" s="81"/>
      <c r="BO54" s="103">
        <v>2019</v>
      </c>
      <c r="BP54" s="106" t="s">
        <v>174</v>
      </c>
      <c r="BQ54" s="106">
        <v>0.22460000000000002</v>
      </c>
      <c r="BR54" s="106">
        <v>0.25</v>
      </c>
      <c r="BS54" s="106">
        <v>0.2661</v>
      </c>
      <c r="BT54" s="106">
        <v>0.18539999999999998</v>
      </c>
      <c r="BU54" s="106" t="s">
        <v>174</v>
      </c>
      <c r="BV54" s="106">
        <v>0.16690000000000002</v>
      </c>
      <c r="BW54" s="106">
        <v>0.21429999999999999</v>
      </c>
      <c r="BX54" s="106">
        <v>0.33069999999999999</v>
      </c>
      <c r="BY54" s="106">
        <v>0.18590000000000001</v>
      </c>
      <c r="BZ54" s="106">
        <v>0.2641</v>
      </c>
      <c r="CA54" s="106" t="s">
        <v>174</v>
      </c>
      <c r="CB54" s="106" t="s">
        <v>174</v>
      </c>
      <c r="CC54" s="106" t="s">
        <v>174</v>
      </c>
      <c r="CD54" s="106" t="s">
        <v>174</v>
      </c>
      <c r="CE54" s="106" t="s">
        <v>174</v>
      </c>
      <c r="CF54" s="106" t="s">
        <v>174</v>
      </c>
      <c r="CG54" s="106" t="s">
        <v>174</v>
      </c>
      <c r="CH54" s="106" t="s">
        <v>174</v>
      </c>
      <c r="CI54" s="106" t="s">
        <v>174</v>
      </c>
      <c r="CJ54" s="106" t="s">
        <v>174</v>
      </c>
      <c r="CK54" s="106" t="s">
        <v>174</v>
      </c>
      <c r="CL54" s="106" t="s">
        <v>174</v>
      </c>
      <c r="CM54" s="106">
        <v>0.42049999999999998</v>
      </c>
      <c r="CN54" s="106">
        <v>1.4000000000000002E-3</v>
      </c>
      <c r="CO54" s="106">
        <v>0.2346</v>
      </c>
      <c r="CP54" s="106">
        <v>0.2366</v>
      </c>
      <c r="CQ54" s="106">
        <v>0.23719999999999999</v>
      </c>
      <c r="CR54" s="106" t="s">
        <v>174</v>
      </c>
      <c r="CS54" s="106">
        <v>2.2749999999999999</v>
      </c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</row>
    <row r="55" spans="1:117" x14ac:dyDescent="0.35">
      <c r="A55" s="81"/>
      <c r="B55" s="86">
        <f t="shared" si="3"/>
        <v>41621</v>
      </c>
      <c r="C55" s="87">
        <v>43.67</v>
      </c>
      <c r="D55" s="87">
        <v>44.05</v>
      </c>
      <c r="E55" s="87">
        <v>38.700000000000003</v>
      </c>
      <c r="F55" s="87">
        <v>69.180000000000007</v>
      </c>
      <c r="G55" s="87">
        <v>21.86</v>
      </c>
      <c r="H55" s="87">
        <v>12.158200000000001</v>
      </c>
      <c r="I55" s="87">
        <v>42.5</v>
      </c>
      <c r="J55" s="87" t="s">
        <v>82</v>
      </c>
      <c r="K55" s="87">
        <v>86.49</v>
      </c>
      <c r="L55" s="87">
        <v>52.42</v>
      </c>
      <c r="M55" s="87">
        <v>26.5</v>
      </c>
      <c r="N55" s="87">
        <v>34.28</v>
      </c>
      <c r="O55" s="87" t="s">
        <v>82</v>
      </c>
      <c r="P55" s="87">
        <v>38.79</v>
      </c>
      <c r="Q55" s="87" t="s">
        <v>82</v>
      </c>
      <c r="R55" s="87" t="s">
        <v>82</v>
      </c>
      <c r="S55" s="87">
        <v>18.9544</v>
      </c>
      <c r="T55" s="87" t="s">
        <v>82</v>
      </c>
      <c r="U55" s="87">
        <v>40.93</v>
      </c>
      <c r="V55" s="87">
        <v>47.26</v>
      </c>
      <c r="W55" s="87">
        <v>22.22</v>
      </c>
      <c r="X55" s="87">
        <v>42.45</v>
      </c>
      <c r="Y55" s="87">
        <v>19.484999999999999</v>
      </c>
      <c r="Z55" s="87">
        <v>32.83</v>
      </c>
      <c r="AA55" s="87">
        <v>24.58</v>
      </c>
      <c r="AB55" s="87">
        <v>51.345500000000001</v>
      </c>
      <c r="AC55" s="87" t="s">
        <v>82</v>
      </c>
      <c r="AD55" s="87">
        <v>27.5</v>
      </c>
      <c r="AE55" s="87">
        <v>44.83</v>
      </c>
      <c r="AF55" s="87">
        <v>34.25</v>
      </c>
      <c r="AG55" s="87">
        <v>1775.32</v>
      </c>
      <c r="AH55" s="81"/>
      <c r="AI55" s="92">
        <f t="shared" si="28"/>
        <v>2.0804114071996338E-2</v>
      </c>
      <c r="AJ55" s="92">
        <f t="shared" si="28"/>
        <v>-2.3930866385996175E-2</v>
      </c>
      <c r="AK55" s="92">
        <f t="shared" si="28"/>
        <v>2.0714655618851996E-3</v>
      </c>
      <c r="AL55" s="92">
        <f t="shared" si="28"/>
        <v>-4.3346337234484444E-4</v>
      </c>
      <c r="AM55" s="92">
        <f t="shared" si="28"/>
        <v>-4.038630377524155E-2</v>
      </c>
      <c r="AN55" s="92">
        <f t="shared" si="28"/>
        <v>-1.9642309987259798E-2</v>
      </c>
      <c r="AO55" s="92">
        <f t="shared" si="28"/>
        <v>1.7233125897558654E-2</v>
      </c>
      <c r="AP55" s="92" t="str">
        <f t="shared" si="28"/>
        <v>-</v>
      </c>
      <c r="AQ55" s="92">
        <f t="shared" si="28"/>
        <v>-1.7940274781423904E-2</v>
      </c>
      <c r="AR55" s="92">
        <f t="shared" si="28"/>
        <v>-1.3734713076199334E-2</v>
      </c>
      <c r="AS55" s="92">
        <f t="shared" si="28"/>
        <v>-2.1418020679468186E-2</v>
      </c>
      <c r="AT55" s="92">
        <f t="shared" si="28"/>
        <v>-2.0011435105774633E-2</v>
      </c>
      <c r="AU55" s="92" t="str">
        <f t="shared" si="28"/>
        <v>-</v>
      </c>
      <c r="AV55" s="92">
        <f t="shared" si="28"/>
        <v>-2.586639879457564E-2</v>
      </c>
      <c r="AW55" s="92" t="str">
        <f t="shared" si="28"/>
        <v>-</v>
      </c>
      <c r="AX55" s="92" t="str">
        <f t="shared" si="27"/>
        <v>-</v>
      </c>
      <c r="AY55" s="92">
        <f t="shared" si="10"/>
        <v>-2.6126630666550299E-2</v>
      </c>
      <c r="AZ55" s="92" t="str">
        <f t="shared" si="10"/>
        <v>-</v>
      </c>
      <c r="BA55" s="92">
        <f t="shared" si="10"/>
        <v>-8.8418708240534549E-2</v>
      </c>
      <c r="BB55" s="92">
        <f t="shared" si="10"/>
        <v>-1.0469011725293131E-2</v>
      </c>
      <c r="BC55" s="92">
        <f t="shared" si="10"/>
        <v>-2.6929982046679513E-3</v>
      </c>
      <c r="BD55" s="92">
        <f t="shared" si="10"/>
        <v>-6.7852129153017637E-3</v>
      </c>
      <c r="BE55" s="92">
        <f t="shared" si="26"/>
        <v>3.9338578477130293E-2</v>
      </c>
      <c r="BF55" s="92">
        <f t="shared" si="26"/>
        <v>-2.029245001492086E-2</v>
      </c>
      <c r="BG55" s="92">
        <f t="shared" si="26"/>
        <v>-1.4039310068191035E-2</v>
      </c>
      <c r="BH55" s="92">
        <f t="shared" si="26"/>
        <v>-1.7258341116844544E-2</v>
      </c>
      <c r="BI55" s="92" t="str">
        <f t="shared" si="26"/>
        <v>-</v>
      </c>
      <c r="BJ55" s="92">
        <f t="shared" si="26"/>
        <v>-2.1178145577504859E-2</v>
      </c>
      <c r="BK55" s="92">
        <f t="shared" si="26"/>
        <v>-1.4291996481970104E-2</v>
      </c>
      <c r="BL55" s="92">
        <f t="shared" si="26"/>
        <v>-5.4128693731013588E-2</v>
      </c>
      <c r="BM55" s="92">
        <f t="shared" si="26"/>
        <v>-1.6492252463866097E-2</v>
      </c>
      <c r="BN55" s="81"/>
      <c r="BO55" s="103">
        <v>2020</v>
      </c>
      <c r="BP55" s="106" t="s">
        <v>174</v>
      </c>
      <c r="BQ55" s="106">
        <v>0.2306</v>
      </c>
      <c r="BR55" s="106">
        <v>0.25609999999999999</v>
      </c>
      <c r="BS55" s="106">
        <v>0.27440000000000003</v>
      </c>
      <c r="BT55" s="106">
        <v>0.182</v>
      </c>
      <c r="BU55" s="106">
        <v>0.39280000000000004</v>
      </c>
      <c r="BV55" s="106">
        <v>0.23399999999999999</v>
      </c>
      <c r="BW55" s="106">
        <v>0.16399999999999998</v>
      </c>
      <c r="BX55" s="106">
        <v>0.44159999999999999</v>
      </c>
      <c r="BY55" s="106">
        <v>0.184</v>
      </c>
      <c r="BZ55" s="106">
        <v>0.2646</v>
      </c>
      <c r="CA55" s="106" t="s">
        <v>174</v>
      </c>
      <c r="CB55" s="106" t="s">
        <v>174</v>
      </c>
      <c r="CC55" s="106" t="s">
        <v>174</v>
      </c>
      <c r="CD55" s="106">
        <v>0.22500000000000001</v>
      </c>
      <c r="CE55" s="106" t="s">
        <v>174</v>
      </c>
      <c r="CF55" s="106">
        <v>0.1273</v>
      </c>
      <c r="CG55" s="106" t="s">
        <v>174</v>
      </c>
      <c r="CH55" s="106" t="s">
        <v>174</v>
      </c>
      <c r="CI55" s="106" t="s">
        <v>174</v>
      </c>
      <c r="CJ55" s="106" t="s">
        <v>174</v>
      </c>
      <c r="CK55" s="106" t="s">
        <v>174</v>
      </c>
      <c r="CL55" s="106">
        <v>7.6499999999999999E-2</v>
      </c>
      <c r="CM55" s="106">
        <v>0.2213</v>
      </c>
      <c r="CN55" s="106">
        <v>0</v>
      </c>
      <c r="CO55" s="106">
        <v>0.2361</v>
      </c>
      <c r="CP55" s="106">
        <v>0.24410000000000001</v>
      </c>
      <c r="CQ55" s="106">
        <v>0.11840000000000001</v>
      </c>
      <c r="CR55" s="106">
        <v>0.20269999999999999</v>
      </c>
      <c r="CS55" s="106">
        <v>0.29730000000000001</v>
      </c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  <c r="DK55" s="81"/>
      <c r="DL55" s="81"/>
      <c r="DM55" s="81"/>
    </row>
    <row r="56" spans="1:117" x14ac:dyDescent="0.35">
      <c r="A56" s="81"/>
      <c r="B56" s="86">
        <f t="shared" si="3"/>
        <v>41628</v>
      </c>
      <c r="C56" s="87">
        <v>44.97</v>
      </c>
      <c r="D56" s="87">
        <v>45.21</v>
      </c>
      <c r="E56" s="87">
        <v>40.479999999999997</v>
      </c>
      <c r="F56" s="87">
        <v>71.599999999999994</v>
      </c>
      <c r="G56" s="87">
        <v>22.96</v>
      </c>
      <c r="H56" s="87">
        <v>12.912599999999999</v>
      </c>
      <c r="I56" s="87">
        <v>43.39</v>
      </c>
      <c r="J56" s="87" t="s">
        <v>82</v>
      </c>
      <c r="K56" s="87">
        <v>89.8</v>
      </c>
      <c r="L56" s="87">
        <v>55.4</v>
      </c>
      <c r="M56" s="87">
        <v>27.333300000000001</v>
      </c>
      <c r="N56" s="87">
        <v>35.29</v>
      </c>
      <c r="O56" s="87" t="s">
        <v>82</v>
      </c>
      <c r="P56" s="87">
        <v>39.36</v>
      </c>
      <c r="Q56" s="87" t="s">
        <v>82</v>
      </c>
      <c r="R56" s="87" t="s">
        <v>82</v>
      </c>
      <c r="S56" s="87">
        <v>20.346699999999998</v>
      </c>
      <c r="T56" s="87" t="s">
        <v>82</v>
      </c>
      <c r="U56" s="87">
        <v>43.04</v>
      </c>
      <c r="V56" s="87">
        <v>46.85</v>
      </c>
      <c r="W56" s="87">
        <v>22.3</v>
      </c>
      <c r="X56" s="87">
        <v>42.26</v>
      </c>
      <c r="Y56" s="87">
        <v>20.3475</v>
      </c>
      <c r="Z56" s="87">
        <v>35.22</v>
      </c>
      <c r="AA56" s="87">
        <v>24.48</v>
      </c>
      <c r="AB56" s="87">
        <v>52.308500000000002</v>
      </c>
      <c r="AC56" s="87">
        <v>12.466699999999999</v>
      </c>
      <c r="AD56" s="87">
        <v>27.585000000000001</v>
      </c>
      <c r="AE56" s="87">
        <v>45.89</v>
      </c>
      <c r="AF56" s="87">
        <v>37.01</v>
      </c>
      <c r="AG56" s="87">
        <v>1818.32</v>
      </c>
      <c r="AH56" s="81"/>
      <c r="AI56" s="92">
        <f t="shared" si="28"/>
        <v>2.9768719945042266E-2</v>
      </c>
      <c r="AJ56" s="92">
        <f t="shared" si="28"/>
        <v>2.6333711691260087E-2</v>
      </c>
      <c r="AK56" s="92">
        <f t="shared" si="28"/>
        <v>4.599483204134347E-2</v>
      </c>
      <c r="AL56" s="92">
        <f t="shared" si="28"/>
        <v>3.4981208441746015E-2</v>
      </c>
      <c r="AM56" s="92">
        <f t="shared" si="28"/>
        <v>5.0320219579140124E-2</v>
      </c>
      <c r="AN56" s="92">
        <f t="shared" si="28"/>
        <v>6.2048658518530697E-2</v>
      </c>
      <c r="AO56" s="92">
        <f t="shared" si="28"/>
        <v>2.0941176470588241E-2</v>
      </c>
      <c r="AP56" s="92" t="str">
        <f t="shared" si="28"/>
        <v>-</v>
      </c>
      <c r="AQ56" s="92">
        <f t="shared" si="28"/>
        <v>3.8270320268239066E-2</v>
      </c>
      <c r="AR56" s="92">
        <f t="shared" si="28"/>
        <v>5.6848531095001764E-2</v>
      </c>
      <c r="AS56" s="92">
        <f t="shared" si="28"/>
        <v>3.1445283018868064E-2</v>
      </c>
      <c r="AT56" s="92">
        <f t="shared" si="28"/>
        <v>2.9463243873979028E-2</v>
      </c>
      <c r="AU56" s="92" t="str">
        <f t="shared" si="28"/>
        <v>-</v>
      </c>
      <c r="AV56" s="92">
        <f t="shared" si="28"/>
        <v>1.4694508894044889E-2</v>
      </c>
      <c r="AW56" s="92" t="str">
        <f t="shared" si="28"/>
        <v>-</v>
      </c>
      <c r="AX56" s="92" t="str">
        <f t="shared" si="27"/>
        <v>-</v>
      </c>
      <c r="AY56" s="92">
        <f t="shared" si="10"/>
        <v>7.3455239944287376E-2</v>
      </c>
      <c r="AZ56" s="92" t="str">
        <f t="shared" si="10"/>
        <v>-</v>
      </c>
      <c r="BA56" s="92">
        <f t="shared" si="10"/>
        <v>5.1551429269484528E-2</v>
      </c>
      <c r="BB56" s="92">
        <f t="shared" si="10"/>
        <v>-8.6754126110875074E-3</v>
      </c>
      <c r="BC56" s="92">
        <f t="shared" si="10"/>
        <v>3.6003600360037247E-3</v>
      </c>
      <c r="BD56" s="92">
        <f t="shared" si="10"/>
        <v>-4.4758539458187308E-3</v>
      </c>
      <c r="BE56" s="92">
        <f t="shared" si="26"/>
        <v>4.4264819091609064E-2</v>
      </c>
      <c r="BF56" s="92">
        <f t="shared" si="26"/>
        <v>7.2799268961315944E-2</v>
      </c>
      <c r="BG56" s="92">
        <f t="shared" si="26"/>
        <v>-4.0683482506101987E-3</v>
      </c>
      <c r="BH56" s="92">
        <f t="shared" si="26"/>
        <v>1.8755295011247286E-2</v>
      </c>
      <c r="BI56" s="92" t="str">
        <f t="shared" si="26"/>
        <v>-</v>
      </c>
      <c r="BJ56" s="92">
        <f t="shared" si="26"/>
        <v>3.0909090909090331E-3</v>
      </c>
      <c r="BK56" s="92">
        <f t="shared" si="26"/>
        <v>2.3644880660272261E-2</v>
      </c>
      <c r="BL56" s="92">
        <f t="shared" si="26"/>
        <v>8.0583941605839371E-2</v>
      </c>
      <c r="BM56" s="92">
        <f t="shared" si="26"/>
        <v>2.4220985512471094E-2</v>
      </c>
      <c r="BN56" s="81"/>
      <c r="BO56" s="103">
        <v>2021</v>
      </c>
      <c r="BP56" s="106" t="s">
        <v>174</v>
      </c>
      <c r="BQ56" s="106">
        <v>5.8600000000000006E-2</v>
      </c>
      <c r="BR56" s="106">
        <v>0.27629999999999999</v>
      </c>
      <c r="BS56" s="106">
        <v>0.25319999999999998</v>
      </c>
      <c r="BT56" s="106">
        <v>0.21760000000000002</v>
      </c>
      <c r="BU56" s="106">
        <v>0.13570000000000002</v>
      </c>
      <c r="BV56" s="106">
        <v>0.26069999999999999</v>
      </c>
      <c r="BW56" s="106">
        <v>0.1487</v>
      </c>
      <c r="BX56" s="106">
        <v>0.26919999999999999</v>
      </c>
      <c r="BY56" s="106">
        <v>6.3500000000000001E-2</v>
      </c>
      <c r="BZ56" s="106" t="s">
        <v>174</v>
      </c>
      <c r="CA56" s="106" t="s">
        <v>174</v>
      </c>
      <c r="CB56" s="106" t="s">
        <v>174</v>
      </c>
      <c r="CC56" s="106" t="s">
        <v>174</v>
      </c>
      <c r="CD56" s="106">
        <v>0.2666</v>
      </c>
      <c r="CE56" s="106" t="s">
        <v>174</v>
      </c>
      <c r="CF56" s="106" t="s">
        <v>174</v>
      </c>
      <c r="CG56" s="106" t="s">
        <v>174</v>
      </c>
      <c r="CH56" s="106">
        <v>18.564499999999999</v>
      </c>
      <c r="CI56" s="106">
        <v>1.8600000000000002E-2</v>
      </c>
      <c r="CJ56" s="106" t="s">
        <v>174</v>
      </c>
      <c r="CK56" s="106" t="s">
        <v>174</v>
      </c>
      <c r="CL56" s="106" t="s">
        <v>174</v>
      </c>
      <c r="CM56" s="106">
        <v>0.15609999999999999</v>
      </c>
      <c r="CN56" s="106">
        <v>4.0000000000000001E-3</v>
      </c>
      <c r="CO56" s="106">
        <v>0.25579999999999997</v>
      </c>
      <c r="CP56" s="106">
        <v>0.2321</v>
      </c>
      <c r="CQ56" s="106">
        <v>0.192</v>
      </c>
      <c r="CR56" s="106">
        <v>0.24829999999999999</v>
      </c>
      <c r="CS56" s="106">
        <v>0.23860000000000001</v>
      </c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  <c r="DK56" s="81"/>
      <c r="DL56" s="81"/>
      <c r="DM56" s="81"/>
    </row>
    <row r="57" spans="1:117" x14ac:dyDescent="0.35">
      <c r="A57" s="81"/>
      <c r="B57" s="86">
        <f t="shared" si="3"/>
        <v>41635</v>
      </c>
      <c r="C57" s="87">
        <v>44.25</v>
      </c>
      <c r="D57" s="87">
        <v>45.17</v>
      </c>
      <c r="E57" s="87">
        <v>40.28</v>
      </c>
      <c r="F57" s="87">
        <v>71.459999999999994</v>
      </c>
      <c r="G57" s="87">
        <v>23.27</v>
      </c>
      <c r="H57" s="87">
        <v>12.8262</v>
      </c>
      <c r="I57" s="87">
        <v>42.98</v>
      </c>
      <c r="J57" s="87" t="s">
        <v>82</v>
      </c>
      <c r="K57" s="87">
        <v>89.19</v>
      </c>
      <c r="L57" s="87">
        <v>55.86</v>
      </c>
      <c r="M57" s="87">
        <v>27.506699999999999</v>
      </c>
      <c r="N57" s="87">
        <v>35.35</v>
      </c>
      <c r="O57" s="87" t="s">
        <v>82</v>
      </c>
      <c r="P57" s="87">
        <v>39.450000000000003</v>
      </c>
      <c r="Q57" s="87" t="s">
        <v>82</v>
      </c>
      <c r="R57" s="87" t="s">
        <v>82</v>
      </c>
      <c r="S57" s="87">
        <v>20.703900000000001</v>
      </c>
      <c r="T57" s="87" t="s">
        <v>82</v>
      </c>
      <c r="U57" s="87">
        <v>43.75</v>
      </c>
      <c r="V57" s="87">
        <v>48.85</v>
      </c>
      <c r="W57" s="87">
        <v>22.62</v>
      </c>
      <c r="X57" s="87">
        <v>43.76</v>
      </c>
      <c r="Y57" s="87">
        <v>20.362500000000001</v>
      </c>
      <c r="Z57" s="87">
        <v>35.909999999999997</v>
      </c>
      <c r="AA57" s="87">
        <v>25.98</v>
      </c>
      <c r="AB57" s="87">
        <v>53.297800000000002</v>
      </c>
      <c r="AC57" s="87">
        <v>12.406700000000001</v>
      </c>
      <c r="AD57" s="87">
        <v>27.74</v>
      </c>
      <c r="AE57" s="87">
        <v>45.58</v>
      </c>
      <c r="AF57" s="87">
        <v>38.299999999999997</v>
      </c>
      <c r="AG57" s="87">
        <v>1841.4</v>
      </c>
      <c r="AH57" s="81"/>
      <c r="AI57" s="92">
        <f t="shared" si="28"/>
        <v>-1.6010673782521634E-2</v>
      </c>
      <c r="AJ57" s="92">
        <f t="shared" si="28"/>
        <v>-8.8476000884762929E-4</v>
      </c>
      <c r="AK57" s="92">
        <f t="shared" si="28"/>
        <v>-4.9407114624504533E-3</v>
      </c>
      <c r="AL57" s="92">
        <f t="shared" si="28"/>
        <v>-1.955307262569872E-3</v>
      </c>
      <c r="AM57" s="92">
        <f t="shared" si="28"/>
        <v>1.3501742160278773E-2</v>
      </c>
      <c r="AN57" s="92">
        <f t="shared" si="28"/>
        <v>-6.6911388875980915E-3</v>
      </c>
      <c r="AO57" s="92">
        <f t="shared" si="28"/>
        <v>-9.4491818391335691E-3</v>
      </c>
      <c r="AP57" s="92" t="str">
        <f t="shared" si="28"/>
        <v>-</v>
      </c>
      <c r="AQ57" s="92">
        <f t="shared" si="28"/>
        <v>-6.7928730512248903E-3</v>
      </c>
      <c r="AR57" s="92">
        <f t="shared" si="28"/>
        <v>8.3032490974730422E-3</v>
      </c>
      <c r="AS57" s="92">
        <f t="shared" si="28"/>
        <v>6.3439101755000671E-3</v>
      </c>
      <c r="AT57" s="92">
        <f t="shared" si="28"/>
        <v>1.7001983564750578E-3</v>
      </c>
      <c r="AU57" s="92" t="str">
        <f t="shared" si="28"/>
        <v>-</v>
      </c>
      <c r="AV57" s="92">
        <f t="shared" si="28"/>
        <v>2.2865853658537993E-3</v>
      </c>
      <c r="AW57" s="92" t="str">
        <f t="shared" si="28"/>
        <v>-</v>
      </c>
      <c r="AX57" s="92" t="str">
        <f t="shared" si="27"/>
        <v>-</v>
      </c>
      <c r="AY57" s="92">
        <f t="shared" si="10"/>
        <v>1.7555672418623214E-2</v>
      </c>
      <c r="AZ57" s="92" t="str">
        <f t="shared" si="10"/>
        <v>-</v>
      </c>
      <c r="BA57" s="92">
        <f t="shared" si="10"/>
        <v>1.6496282527881156E-2</v>
      </c>
      <c r="BB57" s="92">
        <f t="shared" si="10"/>
        <v>4.2689434364994616E-2</v>
      </c>
      <c r="BC57" s="92">
        <f t="shared" si="10"/>
        <v>1.4349775784753271E-2</v>
      </c>
      <c r="BD57" s="92">
        <f t="shared" si="10"/>
        <v>3.5494557501183133E-2</v>
      </c>
      <c r="BE57" s="92">
        <f t="shared" si="26"/>
        <v>7.3719130114269227E-4</v>
      </c>
      <c r="BF57" s="92">
        <f t="shared" si="26"/>
        <v>1.9591141396933409E-2</v>
      </c>
      <c r="BG57" s="92">
        <f t="shared" si="26"/>
        <v>6.1274509803921573E-2</v>
      </c>
      <c r="BH57" s="92">
        <f t="shared" si="26"/>
        <v>1.8912796199470394E-2</v>
      </c>
      <c r="BI57" s="92">
        <f t="shared" si="26"/>
        <v>-4.8128213560925115E-3</v>
      </c>
      <c r="BJ57" s="92">
        <f t="shared" si="26"/>
        <v>5.6189958310675081E-3</v>
      </c>
      <c r="BK57" s="92">
        <f t="shared" si="26"/>
        <v>-6.7552843756810699E-3</v>
      </c>
      <c r="BL57" s="92">
        <f t="shared" si="26"/>
        <v>3.4855444474466424E-2</v>
      </c>
      <c r="BM57" s="92">
        <f t="shared" si="26"/>
        <v>1.2693035329315094E-2</v>
      </c>
      <c r="BN57" s="81"/>
      <c r="BO57" s="103">
        <v>2022</v>
      </c>
      <c r="BP57" s="106" t="s">
        <v>174</v>
      </c>
      <c r="BQ57" s="106">
        <v>0.1105</v>
      </c>
      <c r="BR57" s="106">
        <v>0.28550000000000003</v>
      </c>
      <c r="BS57" s="106">
        <v>0.25329999999999997</v>
      </c>
      <c r="BT57" s="106">
        <v>0.22289999999999999</v>
      </c>
      <c r="BU57" s="106">
        <v>0.15629999999999999</v>
      </c>
      <c r="BV57" s="106">
        <v>0.25600000000000001</v>
      </c>
      <c r="BW57" s="106">
        <v>0.16930000000000001</v>
      </c>
      <c r="BX57" s="106">
        <v>0.81209999999999993</v>
      </c>
      <c r="BY57" s="106" t="s">
        <v>174</v>
      </c>
      <c r="BZ57" s="106" t="s">
        <v>174</v>
      </c>
      <c r="CA57" s="106" t="s">
        <v>174</v>
      </c>
      <c r="CB57" s="106" t="s">
        <v>174</v>
      </c>
      <c r="CC57" s="106" t="s">
        <v>174</v>
      </c>
      <c r="CD57" s="106">
        <v>0.28309999999999996</v>
      </c>
      <c r="CE57" s="106" t="s">
        <v>174</v>
      </c>
      <c r="CF57" s="106">
        <v>0.14449999999999999</v>
      </c>
      <c r="CG57" s="106" t="s">
        <v>174</v>
      </c>
      <c r="CH57" s="106">
        <v>0.19170000000000001</v>
      </c>
      <c r="CI57" s="106" t="s">
        <v>174</v>
      </c>
      <c r="CJ57" s="106" t="s">
        <v>174</v>
      </c>
      <c r="CK57" s="106" t="s">
        <v>174</v>
      </c>
      <c r="CL57" s="106">
        <v>3.04E-2</v>
      </c>
      <c r="CM57" s="106">
        <v>0.22219999999999998</v>
      </c>
      <c r="CN57" s="106">
        <v>1.8E-3</v>
      </c>
      <c r="CO57" s="106">
        <v>0.22670000000000001</v>
      </c>
      <c r="CP57" s="106">
        <v>0.23399999999999999</v>
      </c>
      <c r="CQ57" s="106" t="s">
        <v>174</v>
      </c>
      <c r="CR57" s="106">
        <v>0.1918</v>
      </c>
      <c r="CS57" s="106">
        <v>0.26860000000000001</v>
      </c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  <c r="DK57" s="81"/>
      <c r="DL57" s="81"/>
      <c r="DM57" s="81"/>
    </row>
    <row r="58" spans="1:117" x14ac:dyDescent="0.35">
      <c r="A58" s="81"/>
      <c r="B58" s="86">
        <f t="shared" si="3"/>
        <v>41642</v>
      </c>
      <c r="C58" s="87">
        <v>44.14</v>
      </c>
      <c r="D58" s="87">
        <v>44.74</v>
      </c>
      <c r="E58" s="87">
        <v>39.78</v>
      </c>
      <c r="F58" s="87">
        <v>70.3</v>
      </c>
      <c r="G58" s="87">
        <v>22.55</v>
      </c>
      <c r="H58" s="87">
        <v>12.7554</v>
      </c>
      <c r="I58" s="87">
        <v>42.18</v>
      </c>
      <c r="J58" s="87" t="s">
        <v>82</v>
      </c>
      <c r="K58" s="87">
        <v>88.8</v>
      </c>
      <c r="L58" s="87">
        <v>54.86</v>
      </c>
      <c r="M58" s="87">
        <v>27.0867</v>
      </c>
      <c r="N58" s="87">
        <v>34.89</v>
      </c>
      <c r="O58" s="87" t="s">
        <v>82</v>
      </c>
      <c r="P58" s="87">
        <v>39.57</v>
      </c>
      <c r="Q58" s="87" t="s">
        <v>82</v>
      </c>
      <c r="R58" s="87" t="s">
        <v>82</v>
      </c>
      <c r="S58" s="87">
        <v>20.540400000000002</v>
      </c>
      <c r="T58" s="87" t="s">
        <v>82</v>
      </c>
      <c r="U58" s="87">
        <v>42.36</v>
      </c>
      <c r="V58" s="87">
        <v>49.98</v>
      </c>
      <c r="W58" s="87">
        <v>22.1</v>
      </c>
      <c r="X58" s="87">
        <v>44.48</v>
      </c>
      <c r="Y58" s="87">
        <v>20.204999999999998</v>
      </c>
      <c r="Z58" s="87">
        <v>35.97</v>
      </c>
      <c r="AA58" s="87">
        <v>25.39</v>
      </c>
      <c r="AB58" s="87">
        <v>53.683</v>
      </c>
      <c r="AC58" s="87">
        <v>12.48</v>
      </c>
      <c r="AD58" s="87">
        <v>27.254999999999999</v>
      </c>
      <c r="AE58" s="87">
        <v>44.56</v>
      </c>
      <c r="AF58" s="87">
        <v>38.03</v>
      </c>
      <c r="AG58" s="87">
        <v>1831.37</v>
      </c>
      <c r="AH58" s="81"/>
      <c r="AI58" s="92">
        <f t="shared" si="28"/>
        <v>-2.4858757062147241E-3</v>
      </c>
      <c r="AJ58" s="92">
        <f t="shared" si="28"/>
        <v>-9.5195926499889172E-3</v>
      </c>
      <c r="AK58" s="92">
        <f t="shared" si="28"/>
        <v>-1.2413108242303905E-2</v>
      </c>
      <c r="AL58" s="92">
        <f t="shared" si="28"/>
        <v>-1.6232857542681223E-2</v>
      </c>
      <c r="AM58" s="92">
        <f t="shared" si="28"/>
        <v>-3.0941125913192868E-2</v>
      </c>
      <c r="AN58" s="92">
        <f t="shared" si="28"/>
        <v>-5.5199513495813868E-3</v>
      </c>
      <c r="AO58" s="92">
        <f t="shared" si="28"/>
        <v>-1.8613308515588622E-2</v>
      </c>
      <c r="AP58" s="92" t="str">
        <f t="shared" si="28"/>
        <v>-</v>
      </c>
      <c r="AQ58" s="92">
        <f t="shared" si="28"/>
        <v>-4.3726875210224891E-3</v>
      </c>
      <c r="AR58" s="92">
        <f t="shared" si="28"/>
        <v>-1.7901897601145689E-2</v>
      </c>
      <c r="AS58" s="92">
        <f t="shared" si="28"/>
        <v>-1.52690071873397E-2</v>
      </c>
      <c r="AT58" s="92">
        <f t="shared" si="28"/>
        <v>-1.301272984441304E-2</v>
      </c>
      <c r="AU58" s="92" t="str">
        <f t="shared" si="28"/>
        <v>-</v>
      </c>
      <c r="AV58" s="92">
        <f t="shared" si="28"/>
        <v>3.0418250950570158E-3</v>
      </c>
      <c r="AW58" s="92" t="str">
        <f t="shared" si="28"/>
        <v>-</v>
      </c>
      <c r="AX58" s="92" t="str">
        <f t="shared" si="27"/>
        <v>-</v>
      </c>
      <c r="AY58" s="92">
        <f t="shared" si="10"/>
        <v>-7.8970628722124792E-3</v>
      </c>
      <c r="AZ58" s="92" t="str">
        <f t="shared" si="10"/>
        <v>-</v>
      </c>
      <c r="BA58" s="92">
        <f t="shared" si="10"/>
        <v>-3.1771428571428562E-2</v>
      </c>
      <c r="BB58" s="92">
        <f t="shared" si="10"/>
        <v>2.3132036847492321E-2</v>
      </c>
      <c r="BC58" s="92">
        <f t="shared" si="10"/>
        <v>-2.2988505747126409E-2</v>
      </c>
      <c r="BD58" s="92">
        <f t="shared" si="10"/>
        <v>1.6453382084095081E-2</v>
      </c>
      <c r="BE58" s="92">
        <f t="shared" si="26"/>
        <v>-7.7348066298343898E-3</v>
      </c>
      <c r="BF58" s="92">
        <f t="shared" si="26"/>
        <v>1.6708437761070449E-3</v>
      </c>
      <c r="BG58" s="92">
        <f t="shared" si="26"/>
        <v>-2.2709776751347222E-2</v>
      </c>
      <c r="BH58" s="92">
        <f t="shared" si="26"/>
        <v>7.2273151987511941E-3</v>
      </c>
      <c r="BI58" s="92">
        <f t="shared" si="26"/>
        <v>5.9080980437988817E-3</v>
      </c>
      <c r="BJ58" s="92">
        <f t="shared" si="26"/>
        <v>-1.7483777937995604E-2</v>
      </c>
      <c r="BK58" s="92">
        <f t="shared" si="26"/>
        <v>-2.2378236068451018E-2</v>
      </c>
      <c r="BL58" s="92">
        <f t="shared" si="26"/>
        <v>-7.0496083550912747E-3</v>
      </c>
      <c r="BM58" s="92">
        <f t="shared" si="26"/>
        <v>-5.446942543716804E-3</v>
      </c>
      <c r="BN58" s="81"/>
      <c r="BO58" s="103">
        <v>2023</v>
      </c>
      <c r="BP58" s="106" t="s">
        <v>174</v>
      </c>
      <c r="BQ58" s="106">
        <v>0.1118</v>
      </c>
      <c r="BR58" s="106">
        <v>0.2422</v>
      </c>
      <c r="BS58" s="106">
        <v>0.26170000000000004</v>
      </c>
      <c r="BT58" s="106">
        <v>0.21890000000000001</v>
      </c>
      <c r="BU58" s="106">
        <v>0.20250000000000001</v>
      </c>
      <c r="BV58" s="106">
        <v>0.25969999999999999</v>
      </c>
      <c r="BW58" s="106">
        <v>0.15670000000000001</v>
      </c>
      <c r="BX58" s="106">
        <v>0.28289999999999998</v>
      </c>
      <c r="BY58" s="106">
        <v>0.37569999999999998</v>
      </c>
      <c r="BZ58" s="106">
        <v>0.32929999999999998</v>
      </c>
      <c r="CA58" s="106">
        <v>0.17379999999999998</v>
      </c>
      <c r="CB58" s="106" t="s">
        <v>174</v>
      </c>
      <c r="CC58" s="106" t="s">
        <v>174</v>
      </c>
      <c r="CD58" s="106">
        <v>0.26800000000000002</v>
      </c>
      <c r="CE58" s="106" t="s">
        <v>174</v>
      </c>
      <c r="CF58" s="106">
        <v>0.27200000000000002</v>
      </c>
      <c r="CG58" s="106" t="s">
        <v>174</v>
      </c>
      <c r="CH58" s="106">
        <v>0.16839999999999999</v>
      </c>
      <c r="CI58" s="106">
        <v>4.6999999999999993E-3</v>
      </c>
      <c r="CJ58" s="106" t="s">
        <v>174</v>
      </c>
      <c r="CK58" s="106" t="s">
        <v>174</v>
      </c>
      <c r="CL58" s="106">
        <v>4.6799999999999994E-2</v>
      </c>
      <c r="CM58" s="106">
        <v>0.218</v>
      </c>
      <c r="CN58" s="106">
        <v>2.5000000000000001E-3</v>
      </c>
      <c r="CO58" s="106">
        <v>0.23929999999999998</v>
      </c>
      <c r="CP58" s="106">
        <v>0.23780000000000001</v>
      </c>
      <c r="CQ58" s="106" t="s">
        <v>174</v>
      </c>
      <c r="CR58" s="106">
        <v>0.18579999999999999</v>
      </c>
      <c r="CS58" s="106">
        <v>0.2288</v>
      </c>
      <c r="CT58" s="81"/>
      <c r="CU58" s="81" t="s">
        <v>175</v>
      </c>
      <c r="CV58" s="97">
        <f>QUARTILE($BP$61:$CS$70,0)</f>
        <v>-0.32176358375445252</v>
      </c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  <c r="DK58" s="81"/>
      <c r="DL58" s="81"/>
      <c r="DM58" s="81"/>
    </row>
    <row r="59" spans="1:117" x14ac:dyDescent="0.35">
      <c r="A59" s="81"/>
      <c r="B59" s="86">
        <f t="shared" si="3"/>
        <v>41649</v>
      </c>
      <c r="C59" s="87">
        <v>44.23</v>
      </c>
      <c r="D59" s="87">
        <v>45.81</v>
      </c>
      <c r="E59" s="87">
        <v>39.799999999999997</v>
      </c>
      <c r="F59" s="87">
        <v>72.17</v>
      </c>
      <c r="G59" s="87">
        <v>22.984999999999999</v>
      </c>
      <c r="H59" s="87">
        <v>13.2309</v>
      </c>
      <c r="I59" s="87">
        <v>42.1</v>
      </c>
      <c r="J59" s="87" t="s">
        <v>82</v>
      </c>
      <c r="K59" s="87">
        <v>91.93</v>
      </c>
      <c r="L59" s="87">
        <v>54.96</v>
      </c>
      <c r="M59" s="87">
        <v>27.686699999999998</v>
      </c>
      <c r="N59" s="87">
        <v>35.83</v>
      </c>
      <c r="O59" s="87" t="s">
        <v>82</v>
      </c>
      <c r="P59" s="87">
        <v>38.89</v>
      </c>
      <c r="Q59" s="87" t="s">
        <v>82</v>
      </c>
      <c r="R59" s="87" t="s">
        <v>82</v>
      </c>
      <c r="S59" s="87">
        <v>20.740200000000002</v>
      </c>
      <c r="T59" s="87" t="s">
        <v>82</v>
      </c>
      <c r="U59" s="87">
        <v>46.37</v>
      </c>
      <c r="V59" s="87">
        <v>49.6</v>
      </c>
      <c r="W59" s="87">
        <v>21.51</v>
      </c>
      <c r="X59" s="87">
        <v>42.13</v>
      </c>
      <c r="Y59" s="87">
        <v>20.594999999999999</v>
      </c>
      <c r="Z59" s="87">
        <v>35.9</v>
      </c>
      <c r="AA59" s="87">
        <v>24.95</v>
      </c>
      <c r="AB59" s="87">
        <v>56.344299999999997</v>
      </c>
      <c r="AC59" s="87">
        <v>12.833299999999999</v>
      </c>
      <c r="AD59" s="87">
        <v>27.68</v>
      </c>
      <c r="AE59" s="87">
        <v>45.55</v>
      </c>
      <c r="AF59" s="87">
        <v>39.35</v>
      </c>
      <c r="AG59" s="87">
        <v>1842.37</v>
      </c>
      <c r="AH59" s="81"/>
      <c r="AI59" s="92">
        <f t="shared" si="28"/>
        <v>2.0389669234253116E-3</v>
      </c>
      <c r="AJ59" s="92">
        <f t="shared" si="28"/>
        <v>2.3915958873491183E-2</v>
      </c>
      <c r="AK59" s="92">
        <f t="shared" si="28"/>
        <v>5.027652086475598E-4</v>
      </c>
      <c r="AL59" s="92">
        <f t="shared" si="28"/>
        <v>2.6600284495021498E-2</v>
      </c>
      <c r="AM59" s="92">
        <f t="shared" si="28"/>
        <v>1.9290465631929044E-2</v>
      </c>
      <c r="AN59" s="92">
        <f t="shared" si="28"/>
        <v>3.7278329178230374E-2</v>
      </c>
      <c r="AO59" s="92">
        <f t="shared" si="28"/>
        <v>-1.8966334755807779E-3</v>
      </c>
      <c r="AP59" s="92" t="str">
        <f t="shared" si="28"/>
        <v>-</v>
      </c>
      <c r="AQ59" s="92">
        <f t="shared" si="28"/>
        <v>3.5247747747747749E-2</v>
      </c>
      <c r="AR59" s="92">
        <f t="shared" si="28"/>
        <v>1.8228217280349401E-3</v>
      </c>
      <c r="AS59" s="92">
        <f t="shared" si="28"/>
        <v>2.2151092602642475E-2</v>
      </c>
      <c r="AT59" s="92">
        <f t="shared" si="28"/>
        <v>2.6941817139581437E-2</v>
      </c>
      <c r="AU59" s="92" t="str">
        <f t="shared" si="28"/>
        <v>-</v>
      </c>
      <c r="AV59" s="92">
        <f t="shared" si="28"/>
        <v>-1.7184735911043747E-2</v>
      </c>
      <c r="AW59" s="92" t="str">
        <f t="shared" si="28"/>
        <v>-</v>
      </c>
      <c r="AX59" s="92" t="str">
        <f t="shared" si="27"/>
        <v>-</v>
      </c>
      <c r="AY59" s="92">
        <f t="shared" si="10"/>
        <v>9.7271718174913868E-3</v>
      </c>
      <c r="AZ59" s="92" t="str">
        <f t="shared" si="10"/>
        <v>-</v>
      </c>
      <c r="BA59" s="92">
        <f t="shared" si="10"/>
        <v>9.4664778092540036E-2</v>
      </c>
      <c r="BB59" s="92">
        <f t="shared" si="10"/>
        <v>-7.6030412164864725E-3</v>
      </c>
      <c r="BC59" s="92">
        <f t="shared" si="10"/>
        <v>-2.6696832579185537E-2</v>
      </c>
      <c r="BD59" s="92">
        <f t="shared" si="10"/>
        <v>-5.2832733812949506E-2</v>
      </c>
      <c r="BE59" s="92">
        <f t="shared" si="26"/>
        <v>1.9302152932442418E-2</v>
      </c>
      <c r="BF59" s="92">
        <f t="shared" si="26"/>
        <v>-1.9460661662497047E-3</v>
      </c>
      <c r="BG59" s="92">
        <f t="shared" si="26"/>
        <v>-1.7329657345411587E-2</v>
      </c>
      <c r="BH59" s="92">
        <f t="shared" si="26"/>
        <v>4.957435314717884E-2</v>
      </c>
      <c r="BI59" s="92">
        <f t="shared" si="26"/>
        <v>2.8309294871794899E-2</v>
      </c>
      <c r="BJ59" s="92">
        <f t="shared" si="26"/>
        <v>1.5593469088240663E-2</v>
      </c>
      <c r="BK59" s="92">
        <f t="shared" si="26"/>
        <v>2.221723518850971E-2</v>
      </c>
      <c r="BL59" s="92">
        <f t="shared" si="26"/>
        <v>3.4709439915855844E-2</v>
      </c>
      <c r="BM59" s="92">
        <f t="shared" si="26"/>
        <v>6.0064323430000233E-3</v>
      </c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 t="s">
        <v>176</v>
      </c>
      <c r="CV59" s="97">
        <f>QUARTILE($BP$61:$CS$70,1)</f>
        <v>0.2057390371862822</v>
      </c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  <c r="DK59" s="81"/>
      <c r="DL59" s="81"/>
      <c r="DM59" s="81"/>
    </row>
    <row r="60" spans="1:117" x14ac:dyDescent="0.35">
      <c r="A60" s="81"/>
      <c r="B60" s="86">
        <f t="shared" si="3"/>
        <v>41656</v>
      </c>
      <c r="C60" s="87">
        <v>42.74</v>
      </c>
      <c r="D60" s="87">
        <v>46.23</v>
      </c>
      <c r="E60" s="87">
        <v>40.14</v>
      </c>
      <c r="F60" s="87">
        <v>71.72</v>
      </c>
      <c r="G60" s="87">
        <v>22.925000000000001</v>
      </c>
      <c r="H60" s="87">
        <v>13.317399999999999</v>
      </c>
      <c r="I60" s="87">
        <v>42.12</v>
      </c>
      <c r="J60" s="87">
        <v>33.29</v>
      </c>
      <c r="K60" s="87">
        <v>91.95</v>
      </c>
      <c r="L60" s="87">
        <v>54.33</v>
      </c>
      <c r="M60" s="87">
        <v>27.8</v>
      </c>
      <c r="N60" s="87">
        <v>36.29</v>
      </c>
      <c r="O60" s="87" t="s">
        <v>82</v>
      </c>
      <c r="P60" s="87">
        <v>38.36</v>
      </c>
      <c r="Q60" s="87" t="s">
        <v>82</v>
      </c>
      <c r="R60" s="87" t="s">
        <v>82</v>
      </c>
      <c r="S60" s="87">
        <v>21.3032</v>
      </c>
      <c r="T60" s="87" t="s">
        <v>82</v>
      </c>
      <c r="U60" s="87">
        <v>45.93</v>
      </c>
      <c r="V60" s="87">
        <v>49.17</v>
      </c>
      <c r="W60" s="87">
        <v>21.06</v>
      </c>
      <c r="X60" s="87">
        <v>43.25</v>
      </c>
      <c r="Y60" s="87">
        <v>21.024999999999999</v>
      </c>
      <c r="Z60" s="87">
        <v>35.57</v>
      </c>
      <c r="AA60" s="87">
        <v>23.99</v>
      </c>
      <c r="AB60" s="87">
        <v>58.769399999999997</v>
      </c>
      <c r="AC60" s="87">
        <v>12.96</v>
      </c>
      <c r="AD60" s="87">
        <v>27.54</v>
      </c>
      <c r="AE60" s="87">
        <v>44.63</v>
      </c>
      <c r="AF60" s="87">
        <v>39.22</v>
      </c>
      <c r="AG60" s="87">
        <v>1838.7</v>
      </c>
      <c r="AH60" s="81"/>
      <c r="AI60" s="92">
        <f t="shared" si="28"/>
        <v>-3.3687542392041525E-2</v>
      </c>
      <c r="AJ60" s="92">
        <f t="shared" si="28"/>
        <v>9.1683038637850878E-3</v>
      </c>
      <c r="AK60" s="92">
        <f t="shared" si="28"/>
        <v>8.5427135678393107E-3</v>
      </c>
      <c r="AL60" s="92">
        <f t="shared" si="28"/>
        <v>-6.235277816267204E-3</v>
      </c>
      <c r="AM60" s="92">
        <f t="shared" si="28"/>
        <v>-2.6103980857080655E-3</v>
      </c>
      <c r="AN60" s="92">
        <f t="shared" si="28"/>
        <v>6.5377260806143145E-3</v>
      </c>
      <c r="AO60" s="92">
        <f t="shared" si="28"/>
        <v>4.7505938242276002E-4</v>
      </c>
      <c r="AP60" s="92" t="str">
        <f t="shared" si="28"/>
        <v>-</v>
      </c>
      <c r="AQ60" s="92">
        <f t="shared" si="28"/>
        <v>2.1755683672353143E-4</v>
      </c>
      <c r="AR60" s="92">
        <f t="shared" si="28"/>
        <v>-1.1462882096069937E-2</v>
      </c>
      <c r="AS60" s="92">
        <f t="shared" si="28"/>
        <v>4.0922175629454216E-3</v>
      </c>
      <c r="AT60" s="92">
        <f t="shared" si="28"/>
        <v>1.2838403572425383E-2</v>
      </c>
      <c r="AU60" s="92" t="str">
        <f t="shared" si="28"/>
        <v>-</v>
      </c>
      <c r="AV60" s="92">
        <f t="shared" si="28"/>
        <v>-1.3628182051941384E-2</v>
      </c>
      <c r="AW60" s="92" t="str">
        <f t="shared" si="28"/>
        <v>-</v>
      </c>
      <c r="AX60" s="92" t="str">
        <f t="shared" si="27"/>
        <v>-</v>
      </c>
      <c r="AY60" s="92">
        <f t="shared" si="10"/>
        <v>2.714535057521128E-2</v>
      </c>
      <c r="AZ60" s="92" t="str">
        <f t="shared" si="10"/>
        <v>-</v>
      </c>
      <c r="BA60" s="92">
        <f t="shared" si="10"/>
        <v>-9.4888936812593805E-3</v>
      </c>
      <c r="BB60" s="92">
        <f t="shared" si="10"/>
        <v>-8.6693548387096753E-3</v>
      </c>
      <c r="BC60" s="92">
        <f t="shared" si="10"/>
        <v>-2.0920502092050319E-2</v>
      </c>
      <c r="BD60" s="92">
        <f t="shared" si="10"/>
        <v>2.6584381675765378E-2</v>
      </c>
      <c r="BE60" s="92">
        <f t="shared" si="26"/>
        <v>2.0878854090798704E-2</v>
      </c>
      <c r="BF60" s="92">
        <f t="shared" si="26"/>
        <v>-9.1922005571030141E-3</v>
      </c>
      <c r="BG60" s="92">
        <f t="shared" si="26"/>
        <v>-3.8476953907815692E-2</v>
      </c>
      <c r="BH60" s="92">
        <f t="shared" si="26"/>
        <v>4.3040733490344207E-2</v>
      </c>
      <c r="BI60" s="92">
        <f t="shared" si="26"/>
        <v>9.8727529162414562E-3</v>
      </c>
      <c r="BJ60" s="92">
        <f t="shared" si="26"/>
        <v>-5.0578034682081663E-3</v>
      </c>
      <c r="BK60" s="92">
        <f t="shared" si="26"/>
        <v>-2.0197585071350055E-2</v>
      </c>
      <c r="BL60" s="92">
        <f t="shared" si="26"/>
        <v>-3.3036848792884488E-3</v>
      </c>
      <c r="BM60" s="92">
        <f t="shared" si="26"/>
        <v>-1.9919994355096504E-3</v>
      </c>
      <c r="BN60" s="81"/>
      <c r="BO60" s="102" t="s">
        <v>74</v>
      </c>
      <c r="BP60" s="84" t="s">
        <v>134</v>
      </c>
      <c r="BQ60" s="84" t="s">
        <v>135</v>
      </c>
      <c r="BR60" s="84" t="s">
        <v>136</v>
      </c>
      <c r="BS60" s="84" t="s">
        <v>137</v>
      </c>
      <c r="BT60" s="84" t="s">
        <v>138</v>
      </c>
      <c r="BU60" s="84" t="s">
        <v>139</v>
      </c>
      <c r="BV60" s="84" t="s">
        <v>140</v>
      </c>
      <c r="BW60" s="84" t="s">
        <v>141</v>
      </c>
      <c r="BX60" s="84" t="s">
        <v>142</v>
      </c>
      <c r="BY60" s="84" t="s">
        <v>143</v>
      </c>
      <c r="BZ60" s="84" t="s">
        <v>144</v>
      </c>
      <c r="CA60" s="84" t="s">
        <v>145</v>
      </c>
      <c r="CB60" s="84" t="s">
        <v>146</v>
      </c>
      <c r="CC60" s="84" t="s">
        <v>147</v>
      </c>
      <c r="CD60" s="84" t="s">
        <v>148</v>
      </c>
      <c r="CE60" s="84" t="s">
        <v>149</v>
      </c>
      <c r="CF60" s="84" t="s">
        <v>150</v>
      </c>
      <c r="CG60" s="84" t="s">
        <v>151</v>
      </c>
      <c r="CH60" s="84" t="s">
        <v>152</v>
      </c>
      <c r="CI60" s="84" t="s">
        <v>153</v>
      </c>
      <c r="CJ60" s="84" t="s">
        <v>154</v>
      </c>
      <c r="CK60" s="84" t="s">
        <v>155</v>
      </c>
      <c r="CL60" s="84" t="s">
        <v>156</v>
      </c>
      <c r="CM60" s="84" t="s">
        <v>157</v>
      </c>
      <c r="CN60" s="84" t="s">
        <v>158</v>
      </c>
      <c r="CO60" s="84" t="s">
        <v>159</v>
      </c>
      <c r="CP60" s="84" t="s">
        <v>160</v>
      </c>
      <c r="CQ60" s="84" t="s">
        <v>161</v>
      </c>
      <c r="CR60" s="84" t="s">
        <v>162</v>
      </c>
      <c r="CS60" s="84" t="s">
        <v>163</v>
      </c>
      <c r="CT60" s="81"/>
      <c r="CU60" s="81" t="s">
        <v>177</v>
      </c>
      <c r="CV60" s="97">
        <f>QUARTILE($BP$61:$CS$70,2)</f>
        <v>0.34286919491763185</v>
      </c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  <c r="DK60" s="81"/>
      <c r="DL60" s="81"/>
      <c r="DM60" s="81"/>
    </row>
    <row r="61" spans="1:117" x14ac:dyDescent="0.35">
      <c r="A61" s="81"/>
      <c r="B61" s="86">
        <f t="shared" si="3"/>
        <v>41663</v>
      </c>
      <c r="C61" s="87">
        <v>42.35</v>
      </c>
      <c r="D61" s="87">
        <v>46.89</v>
      </c>
      <c r="E61" s="87">
        <v>39.593299999999999</v>
      </c>
      <c r="F61" s="87">
        <v>72.22</v>
      </c>
      <c r="G61" s="87">
        <v>23.004999999999999</v>
      </c>
      <c r="H61" s="87">
        <v>13.1995</v>
      </c>
      <c r="I61" s="87">
        <v>42.34</v>
      </c>
      <c r="J61" s="87">
        <v>33.340000000000003</v>
      </c>
      <c r="K61" s="87">
        <v>90.28</v>
      </c>
      <c r="L61" s="87">
        <v>53.87</v>
      </c>
      <c r="M61" s="87">
        <v>27.846699999999998</v>
      </c>
      <c r="N61" s="87">
        <v>36.15</v>
      </c>
      <c r="O61" s="87" t="s">
        <v>82</v>
      </c>
      <c r="P61" s="87">
        <v>38.44</v>
      </c>
      <c r="Q61" s="87" t="s">
        <v>82</v>
      </c>
      <c r="R61" s="87" t="s">
        <v>82</v>
      </c>
      <c r="S61" s="87">
        <v>21.406099999999999</v>
      </c>
      <c r="T61" s="87" t="s">
        <v>82</v>
      </c>
      <c r="U61" s="87">
        <v>43.82</v>
      </c>
      <c r="V61" s="87">
        <v>49.07</v>
      </c>
      <c r="W61" s="87">
        <v>20.86</v>
      </c>
      <c r="X61" s="87">
        <v>43.72</v>
      </c>
      <c r="Y61" s="87">
        <v>20.9375</v>
      </c>
      <c r="Z61" s="87">
        <v>35.47</v>
      </c>
      <c r="AA61" s="87">
        <v>24.48</v>
      </c>
      <c r="AB61" s="87">
        <v>57.219799999999999</v>
      </c>
      <c r="AC61" s="87">
        <v>12.792</v>
      </c>
      <c r="AD61" s="87">
        <v>27.225000000000001</v>
      </c>
      <c r="AE61" s="87">
        <v>45.03</v>
      </c>
      <c r="AF61" s="87">
        <v>38.97</v>
      </c>
      <c r="AG61" s="87">
        <v>1790.29</v>
      </c>
      <c r="AH61" s="81"/>
      <c r="AI61" s="92">
        <f t="shared" si="28"/>
        <v>-9.1249415067852224E-3</v>
      </c>
      <c r="AJ61" s="92">
        <f t="shared" si="28"/>
        <v>1.4276443867618616E-2</v>
      </c>
      <c r="AK61" s="92">
        <f t="shared" si="28"/>
        <v>-1.361983059292482E-2</v>
      </c>
      <c r="AL61" s="92">
        <f t="shared" si="28"/>
        <v>6.9715560513106123E-3</v>
      </c>
      <c r="AM61" s="92">
        <f t="shared" si="28"/>
        <v>3.4896401308615044E-3</v>
      </c>
      <c r="AN61" s="92">
        <f t="shared" si="28"/>
        <v>-8.8530794299186422E-3</v>
      </c>
      <c r="AO61" s="92">
        <f t="shared" si="28"/>
        <v>5.2231718898387847E-3</v>
      </c>
      <c r="AP61" s="92">
        <f t="shared" si="28"/>
        <v>1.5019525382999888E-3</v>
      </c>
      <c r="AQ61" s="92">
        <f t="shared" si="28"/>
        <v>-1.816204458945081E-2</v>
      </c>
      <c r="AR61" s="92">
        <f t="shared" si="28"/>
        <v>-8.4667771028897887E-3</v>
      </c>
      <c r="AS61" s="92">
        <f t="shared" si="28"/>
        <v>1.6798561151079028E-3</v>
      </c>
      <c r="AT61" s="92">
        <f t="shared" si="28"/>
        <v>-3.8578120694405804E-3</v>
      </c>
      <c r="AU61" s="92" t="str">
        <f t="shared" si="28"/>
        <v>-</v>
      </c>
      <c r="AV61" s="92">
        <f t="shared" si="28"/>
        <v>2.0855057351407691E-3</v>
      </c>
      <c r="AW61" s="92" t="str">
        <f t="shared" si="28"/>
        <v>-</v>
      </c>
      <c r="AX61" s="92" t="str">
        <f t="shared" si="27"/>
        <v>-</v>
      </c>
      <c r="AY61" s="92">
        <f t="shared" si="10"/>
        <v>4.8302602425924768E-3</v>
      </c>
      <c r="AZ61" s="92" t="str">
        <f t="shared" si="10"/>
        <v>-</v>
      </c>
      <c r="BA61" s="92">
        <f t="shared" si="10"/>
        <v>-4.5939473111256235E-2</v>
      </c>
      <c r="BB61" s="92">
        <f t="shared" si="10"/>
        <v>-2.0337604230221684E-3</v>
      </c>
      <c r="BC61" s="92">
        <f t="shared" si="10"/>
        <v>-9.4966761633428209E-3</v>
      </c>
      <c r="BD61" s="92">
        <f t="shared" si="10"/>
        <v>1.0867052023121326E-2</v>
      </c>
      <c r="BE61" s="92">
        <f t="shared" si="26"/>
        <v>-4.1617122473245338E-3</v>
      </c>
      <c r="BF61" s="92">
        <f t="shared" si="26"/>
        <v>-2.8113578858589561E-3</v>
      </c>
      <c r="BG61" s="92">
        <f t="shared" si="26"/>
        <v>2.0425177157148866E-2</v>
      </c>
      <c r="BH61" s="92">
        <f t="shared" si="26"/>
        <v>-2.6367463339765251E-2</v>
      </c>
      <c r="BI61" s="92">
        <f t="shared" si="26"/>
        <v>-1.2962962962963065E-2</v>
      </c>
      <c r="BJ61" s="92">
        <f t="shared" si="26"/>
        <v>-1.1437908496731986E-2</v>
      </c>
      <c r="BK61" s="92">
        <f t="shared" si="26"/>
        <v>8.9625812233922186E-3</v>
      </c>
      <c r="BL61" s="92">
        <f t="shared" si="26"/>
        <v>-6.3742988271290324E-3</v>
      </c>
      <c r="BM61" s="92">
        <f t="shared" si="26"/>
        <v>-2.6328384184478248E-2</v>
      </c>
      <c r="BN61" s="81"/>
      <c r="BO61" s="103">
        <v>2013</v>
      </c>
      <c r="BP61" s="89">
        <f t="shared" ref="BP61:CS69" si="29">IFERROR(IF(OR(BP35&gt;1,BP48&gt;1),"ND",BP22/(1+(1-BP48)*(BP35/(1-BP35)))),"ND")</f>
        <v>0.12464959856414318</v>
      </c>
      <c r="BQ61" s="89">
        <f t="shared" si="29"/>
        <v>0.70961237765683038</v>
      </c>
      <c r="BR61" s="89">
        <f t="shared" si="29"/>
        <v>0.73246358948675427</v>
      </c>
      <c r="BS61" s="89">
        <f t="shared" si="29"/>
        <v>0.8288168232828359</v>
      </c>
      <c r="BT61" s="89">
        <f t="shared" si="29"/>
        <v>0.48076012794560696</v>
      </c>
      <c r="BU61" s="89">
        <f t="shared" si="29"/>
        <v>0.43173532100723994</v>
      </c>
      <c r="BV61" s="89">
        <f t="shared" si="29"/>
        <v>0.33674523621526298</v>
      </c>
      <c r="BW61" s="89" t="str">
        <f t="shared" si="29"/>
        <v>ND</v>
      </c>
      <c r="BX61" s="89">
        <f t="shared" si="29"/>
        <v>0.4062654369485148</v>
      </c>
      <c r="BY61" s="89">
        <f t="shared" si="29"/>
        <v>0.61809919995381468</v>
      </c>
      <c r="BZ61" s="89">
        <f t="shared" si="29"/>
        <v>0.6601882493882586</v>
      </c>
      <c r="CA61" s="89">
        <f t="shared" si="29"/>
        <v>0.55596606744333876</v>
      </c>
      <c r="CB61" s="89" t="str">
        <f t="shared" si="29"/>
        <v>ND</v>
      </c>
      <c r="CC61" s="89">
        <f t="shared" si="29"/>
        <v>0.49906848962520173</v>
      </c>
      <c r="CD61" s="89" t="str">
        <f t="shared" si="29"/>
        <v>ND</v>
      </c>
      <c r="CE61" s="89" t="str">
        <f t="shared" si="29"/>
        <v>ND</v>
      </c>
      <c r="CF61" s="89">
        <f t="shared" si="29"/>
        <v>1.61628532663713</v>
      </c>
      <c r="CG61" s="89" t="str">
        <f t="shared" si="29"/>
        <v>ND</v>
      </c>
      <c r="CH61" s="89" t="str">
        <f t="shared" si="29"/>
        <v>ND</v>
      </c>
      <c r="CI61" s="89">
        <f t="shared" si="29"/>
        <v>0.42547976477261484</v>
      </c>
      <c r="CJ61" s="89">
        <f t="shared" si="29"/>
        <v>0.82716832987344935</v>
      </c>
      <c r="CK61" s="89" t="str">
        <f t="shared" si="29"/>
        <v>ND</v>
      </c>
      <c r="CL61" s="89" t="str">
        <f t="shared" si="29"/>
        <v>ND</v>
      </c>
      <c r="CM61" s="89">
        <f t="shared" si="29"/>
        <v>0.44461256782407421</v>
      </c>
      <c r="CN61" s="89">
        <f t="shared" si="29"/>
        <v>0.31624341384247501</v>
      </c>
      <c r="CO61" s="89">
        <f t="shared" si="29"/>
        <v>0.2950743007891482</v>
      </c>
      <c r="CP61" s="89">
        <f t="shared" si="29"/>
        <v>-0.32176358375445252</v>
      </c>
      <c r="CQ61" s="89" t="str">
        <f t="shared" si="29"/>
        <v>ND</v>
      </c>
      <c r="CR61" s="89">
        <f t="shared" si="29"/>
        <v>0.34112930798023566</v>
      </c>
      <c r="CS61" s="89">
        <f t="shared" si="29"/>
        <v>0.93918253565798349</v>
      </c>
      <c r="CT61" s="81"/>
      <c r="CU61" s="81" t="s">
        <v>178</v>
      </c>
      <c r="CV61" s="97">
        <f>QUARTILE($BP$61:$CS$70,3)</f>
        <v>0.48552455564340308</v>
      </c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  <c r="DK61" s="81"/>
      <c r="DL61" s="81"/>
      <c r="DM61" s="81"/>
    </row>
    <row r="62" spans="1:117" x14ac:dyDescent="0.35">
      <c r="A62" s="81"/>
      <c r="B62" s="86">
        <f t="shared" si="3"/>
        <v>41670</v>
      </c>
      <c r="C62" s="87">
        <v>42.86</v>
      </c>
      <c r="D62" s="87">
        <v>48.01</v>
      </c>
      <c r="E62" s="87">
        <v>39.2333</v>
      </c>
      <c r="F62" s="87">
        <v>75.36</v>
      </c>
      <c r="G62" s="87">
        <v>22.8</v>
      </c>
      <c r="H62" s="87">
        <v>13.506</v>
      </c>
      <c r="I62" s="87">
        <v>41.56</v>
      </c>
      <c r="J62" s="87">
        <v>34.119999999999997</v>
      </c>
      <c r="K62" s="87">
        <v>92.71</v>
      </c>
      <c r="L62" s="87">
        <v>53.73</v>
      </c>
      <c r="M62" s="87">
        <v>28.9267</v>
      </c>
      <c r="N62" s="87">
        <v>36.520000000000003</v>
      </c>
      <c r="O62" s="87" t="s">
        <v>82</v>
      </c>
      <c r="P62" s="87">
        <v>37.78</v>
      </c>
      <c r="Q62" s="87" t="s">
        <v>82</v>
      </c>
      <c r="R62" s="87" t="s">
        <v>82</v>
      </c>
      <c r="S62" s="87">
        <v>21.030799999999999</v>
      </c>
      <c r="T62" s="87" t="s">
        <v>82</v>
      </c>
      <c r="U62" s="87">
        <v>43.94</v>
      </c>
      <c r="V62" s="87">
        <v>50.23</v>
      </c>
      <c r="W62" s="87">
        <v>20.82</v>
      </c>
      <c r="X62" s="87">
        <v>44.3</v>
      </c>
      <c r="Y62" s="87">
        <v>20.86</v>
      </c>
      <c r="Z62" s="87">
        <v>34.01</v>
      </c>
      <c r="AA62" s="87">
        <v>24.62</v>
      </c>
      <c r="AB62" s="87">
        <v>59.96</v>
      </c>
      <c r="AC62" s="87">
        <v>12.4536</v>
      </c>
      <c r="AD62" s="87">
        <v>26.67</v>
      </c>
      <c r="AE62" s="87">
        <v>45.89</v>
      </c>
      <c r="AF62" s="87">
        <v>40.49</v>
      </c>
      <c r="AG62" s="87">
        <v>1782.59</v>
      </c>
      <c r="AH62" s="81"/>
      <c r="AI62" s="92">
        <f t="shared" si="28"/>
        <v>1.2042502951593814E-2</v>
      </c>
      <c r="AJ62" s="92">
        <f t="shared" si="28"/>
        <v>2.3885689912561237E-2</v>
      </c>
      <c r="AK62" s="92">
        <f t="shared" si="28"/>
        <v>-9.0924474595449611E-3</v>
      </c>
      <c r="AL62" s="92">
        <f t="shared" si="28"/>
        <v>4.3478260869565188E-2</v>
      </c>
      <c r="AM62" s="92">
        <f t="shared" si="28"/>
        <v>-8.9111062812431419E-3</v>
      </c>
      <c r="AN62" s="92">
        <f t="shared" si="28"/>
        <v>2.3220576536989945E-2</v>
      </c>
      <c r="AO62" s="92">
        <f t="shared" si="28"/>
        <v>-1.8422295701464364E-2</v>
      </c>
      <c r="AP62" s="92">
        <f t="shared" si="28"/>
        <v>2.3395320935812647E-2</v>
      </c>
      <c r="AQ62" s="92">
        <f t="shared" si="28"/>
        <v>2.6916260522817925E-2</v>
      </c>
      <c r="AR62" s="92">
        <f t="shared" si="28"/>
        <v>-2.5988490811211795E-3</v>
      </c>
      <c r="AS62" s="92">
        <f t="shared" si="28"/>
        <v>3.8783769710594163E-2</v>
      </c>
      <c r="AT62" s="92">
        <f t="shared" si="28"/>
        <v>1.0235131396957309E-2</v>
      </c>
      <c r="AU62" s="92" t="str">
        <f t="shared" si="28"/>
        <v>-</v>
      </c>
      <c r="AV62" s="92">
        <f t="shared" si="28"/>
        <v>-1.7169614984391179E-2</v>
      </c>
      <c r="AW62" s="92" t="str">
        <f t="shared" si="28"/>
        <v>-</v>
      </c>
      <c r="AX62" s="92" t="str">
        <f t="shared" si="27"/>
        <v>-</v>
      </c>
      <c r="AY62" s="92">
        <f t="shared" si="10"/>
        <v>-1.7532385628395653E-2</v>
      </c>
      <c r="AZ62" s="92" t="str">
        <f t="shared" si="10"/>
        <v>-</v>
      </c>
      <c r="BA62" s="92">
        <f t="shared" si="10"/>
        <v>2.7384755819259698E-3</v>
      </c>
      <c r="BB62" s="92">
        <f t="shared" si="10"/>
        <v>2.3639698390054864E-2</v>
      </c>
      <c r="BC62" s="92">
        <f t="shared" si="10"/>
        <v>-1.9175455417065335E-3</v>
      </c>
      <c r="BD62" s="92">
        <f t="shared" si="10"/>
        <v>1.3266239707227845E-2</v>
      </c>
      <c r="BE62" s="92">
        <f t="shared" si="26"/>
        <v>-3.7014925373134444E-3</v>
      </c>
      <c r="BF62" s="92">
        <f t="shared" si="26"/>
        <v>-4.116154496757829E-2</v>
      </c>
      <c r="BG62" s="92">
        <f t="shared" si="26"/>
        <v>5.7189542483659928E-3</v>
      </c>
      <c r="BH62" s="92">
        <f t="shared" si="26"/>
        <v>4.7889017438019765E-2</v>
      </c>
      <c r="BI62" s="92">
        <f t="shared" si="26"/>
        <v>-2.6454033771106999E-2</v>
      </c>
      <c r="BJ62" s="92">
        <f t="shared" si="26"/>
        <v>-2.0385674931129416E-2</v>
      </c>
      <c r="BK62" s="92">
        <f t="shared" si="26"/>
        <v>1.9098378858538823E-2</v>
      </c>
      <c r="BL62" s="92">
        <f t="shared" si="26"/>
        <v>3.9004362329997599E-2</v>
      </c>
      <c r="BM62" s="92">
        <f t="shared" si="26"/>
        <v>-4.3009791709722744E-3</v>
      </c>
      <c r="BN62" s="81"/>
      <c r="BO62" s="103">
        <v>2014</v>
      </c>
      <c r="BP62" s="89" t="str">
        <f t="shared" si="29"/>
        <v>ND</v>
      </c>
      <c r="BQ62" s="89">
        <f t="shared" si="29"/>
        <v>0.21196168142429561</v>
      </c>
      <c r="BR62" s="89">
        <f t="shared" si="29"/>
        <v>0.34560879741265355</v>
      </c>
      <c r="BS62" s="89">
        <f t="shared" si="29"/>
        <v>0.35820747399431685</v>
      </c>
      <c r="BT62" s="89">
        <f t="shared" si="29"/>
        <v>0.2172286899247039</v>
      </c>
      <c r="BU62" s="89">
        <f t="shared" si="29"/>
        <v>0.43412955807001441</v>
      </c>
      <c r="BV62" s="89">
        <f t="shared" si="29"/>
        <v>0.28611953786208077</v>
      </c>
      <c r="BW62" s="89">
        <f t="shared" si="29"/>
        <v>0.5418382826553908</v>
      </c>
      <c r="BX62" s="89">
        <f t="shared" si="29"/>
        <v>0.26730523021365205</v>
      </c>
      <c r="BY62" s="89">
        <f t="shared" si="29"/>
        <v>0.31514019715590036</v>
      </c>
      <c r="BZ62" s="89">
        <f t="shared" si="29"/>
        <v>0.71936160604881305</v>
      </c>
      <c r="CA62" s="89">
        <f t="shared" si="29"/>
        <v>0.35281340785368237</v>
      </c>
      <c r="CB62" s="89" t="str">
        <f t="shared" si="29"/>
        <v>ND</v>
      </c>
      <c r="CC62" s="89">
        <f t="shared" si="29"/>
        <v>0.24822360062466917</v>
      </c>
      <c r="CD62" s="89" t="str">
        <f t="shared" si="29"/>
        <v>ND</v>
      </c>
      <c r="CE62" s="89" t="str">
        <f t="shared" si="29"/>
        <v>ND</v>
      </c>
      <c r="CF62" s="89" t="str">
        <f t="shared" si="29"/>
        <v>ND</v>
      </c>
      <c r="CG62" s="89" t="str">
        <f t="shared" si="29"/>
        <v>ND</v>
      </c>
      <c r="CH62" s="89" t="str">
        <f t="shared" si="29"/>
        <v>ND</v>
      </c>
      <c r="CI62" s="89">
        <f t="shared" si="29"/>
        <v>0.3684295267358848</v>
      </c>
      <c r="CJ62" s="89">
        <f t="shared" si="29"/>
        <v>0.16539209199413182</v>
      </c>
      <c r="CK62" s="89">
        <f t="shared" si="29"/>
        <v>0.83057405847080856</v>
      </c>
      <c r="CL62" s="89" t="str">
        <f t="shared" si="29"/>
        <v>ND</v>
      </c>
      <c r="CM62" s="89">
        <f t="shared" si="29"/>
        <v>0.50970724101158005</v>
      </c>
      <c r="CN62" s="89">
        <f t="shared" si="29"/>
        <v>0.23207111585484014</v>
      </c>
      <c r="CO62" s="89">
        <f t="shared" si="29"/>
        <v>0.64191544093205477</v>
      </c>
      <c r="CP62" s="89">
        <f t="shared" si="29"/>
        <v>0.2445619811444476</v>
      </c>
      <c r="CQ62" s="89">
        <f t="shared" si="29"/>
        <v>0.20815988511513261</v>
      </c>
      <c r="CR62" s="89">
        <f t="shared" si="29"/>
        <v>0.22435471655188224</v>
      </c>
      <c r="CS62" s="89">
        <f t="shared" si="29"/>
        <v>0.89840517888946581</v>
      </c>
      <c r="CT62" s="81"/>
      <c r="CU62" s="81" t="s">
        <v>179</v>
      </c>
      <c r="CV62" s="97">
        <f>QUARTILE($BP$61:$CS$70,4)</f>
        <v>1.61628532663713</v>
      </c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1"/>
      <c r="DH62" s="81"/>
      <c r="DI62" s="81"/>
      <c r="DJ62" s="81"/>
      <c r="DK62" s="81"/>
      <c r="DL62" s="81"/>
      <c r="DM62" s="81"/>
    </row>
    <row r="63" spans="1:117" x14ac:dyDescent="0.35">
      <c r="A63" s="81"/>
      <c r="B63" s="86">
        <f t="shared" si="3"/>
        <v>41677</v>
      </c>
      <c r="C63" s="87">
        <v>41.6</v>
      </c>
      <c r="D63" s="87">
        <v>47.19</v>
      </c>
      <c r="E63" s="87">
        <v>38.2333</v>
      </c>
      <c r="F63" s="87">
        <v>74.95</v>
      </c>
      <c r="G63" s="87">
        <v>22.324999999999999</v>
      </c>
      <c r="H63" s="87">
        <v>13.3645</v>
      </c>
      <c r="I63" s="87">
        <v>40.54</v>
      </c>
      <c r="J63" s="87">
        <v>32.979999999999997</v>
      </c>
      <c r="K63" s="87">
        <v>92.24</v>
      </c>
      <c r="L63" s="87">
        <v>51.89</v>
      </c>
      <c r="M63" s="87">
        <v>28.4133</v>
      </c>
      <c r="N63" s="87">
        <v>36.33</v>
      </c>
      <c r="O63" s="87" t="s">
        <v>82</v>
      </c>
      <c r="P63" s="87">
        <v>36.56</v>
      </c>
      <c r="Q63" s="87" t="s">
        <v>82</v>
      </c>
      <c r="R63" s="87" t="s">
        <v>82</v>
      </c>
      <c r="S63" s="87">
        <v>21.127700000000001</v>
      </c>
      <c r="T63" s="87" t="s">
        <v>82</v>
      </c>
      <c r="U63" s="87">
        <v>41.86</v>
      </c>
      <c r="V63" s="87">
        <v>49.29</v>
      </c>
      <c r="W63" s="87">
        <v>18.52</v>
      </c>
      <c r="X63" s="87">
        <v>44.79</v>
      </c>
      <c r="Y63" s="87">
        <v>20.58</v>
      </c>
      <c r="Z63" s="87">
        <v>33.99</v>
      </c>
      <c r="AA63" s="87">
        <v>24.09</v>
      </c>
      <c r="AB63" s="87">
        <v>59.08</v>
      </c>
      <c r="AC63" s="87">
        <v>12.96</v>
      </c>
      <c r="AD63" s="87">
        <v>26.43</v>
      </c>
      <c r="AE63" s="87">
        <v>44.28</v>
      </c>
      <c r="AF63" s="87">
        <v>41.42</v>
      </c>
      <c r="AG63" s="87">
        <v>1797.02</v>
      </c>
      <c r="AH63" s="81"/>
      <c r="AI63" s="92">
        <f t="shared" si="28"/>
        <v>-2.9398040130657943E-2</v>
      </c>
      <c r="AJ63" s="92">
        <f t="shared" si="28"/>
        <v>-1.7079775046865198E-2</v>
      </c>
      <c r="AK63" s="92">
        <f t="shared" si="28"/>
        <v>-2.5488551816951421E-2</v>
      </c>
      <c r="AL63" s="92">
        <f t="shared" si="28"/>
        <v>-5.4405520169851229E-3</v>
      </c>
      <c r="AM63" s="92">
        <f t="shared" si="28"/>
        <v>-2.083333333333337E-2</v>
      </c>
      <c r="AN63" s="92">
        <f t="shared" si="28"/>
        <v>-1.0476825114763888E-2</v>
      </c>
      <c r="AO63" s="92">
        <f t="shared" si="28"/>
        <v>-2.4542829643888431E-2</v>
      </c>
      <c r="AP63" s="92">
        <f t="shared" si="28"/>
        <v>-3.3411488862837069E-2</v>
      </c>
      <c r="AQ63" s="92">
        <f t="shared" si="28"/>
        <v>-5.0695717829791764E-3</v>
      </c>
      <c r="AR63" s="92">
        <f t="shared" si="28"/>
        <v>-3.4245300576958848E-2</v>
      </c>
      <c r="AS63" s="92">
        <f t="shared" si="28"/>
        <v>-1.7748308656016731E-2</v>
      </c>
      <c r="AT63" s="92">
        <f t="shared" si="28"/>
        <v>-5.2026286966047053E-3</v>
      </c>
      <c r="AU63" s="92" t="str">
        <f t="shared" si="28"/>
        <v>-</v>
      </c>
      <c r="AV63" s="92">
        <f t="shared" si="28"/>
        <v>-3.2292218104817305E-2</v>
      </c>
      <c r="AW63" s="92" t="str">
        <f t="shared" si="28"/>
        <v>-</v>
      </c>
      <c r="AX63" s="92" t="str">
        <f t="shared" si="27"/>
        <v>-</v>
      </c>
      <c r="AY63" s="92">
        <f t="shared" si="10"/>
        <v>4.6075280065429602E-3</v>
      </c>
      <c r="AZ63" s="92" t="str">
        <f t="shared" si="10"/>
        <v>-</v>
      </c>
      <c r="BA63" s="92">
        <f t="shared" si="10"/>
        <v>-4.7337278106508784E-2</v>
      </c>
      <c r="BB63" s="92">
        <f t="shared" si="10"/>
        <v>-1.8713915986462215E-2</v>
      </c>
      <c r="BC63" s="92">
        <f t="shared" si="10"/>
        <v>-0.11047070124879932</v>
      </c>
      <c r="BD63" s="92">
        <f t="shared" si="10"/>
        <v>1.1060948081264232E-2</v>
      </c>
      <c r="BE63" s="92">
        <f t="shared" si="26"/>
        <v>-1.34228187919464E-2</v>
      </c>
      <c r="BF63" s="92">
        <f t="shared" si="26"/>
        <v>-5.8806233460739765E-4</v>
      </c>
      <c r="BG63" s="92">
        <f t="shared" si="26"/>
        <v>-2.1527213647441146E-2</v>
      </c>
      <c r="BH63" s="92">
        <f t="shared" si="26"/>
        <v>-1.4676450967311627E-2</v>
      </c>
      <c r="BI63" s="92">
        <f t="shared" si="26"/>
        <v>4.0662940836384776E-2</v>
      </c>
      <c r="BJ63" s="92">
        <f t="shared" si="26"/>
        <v>-8.9988751406074874E-3</v>
      </c>
      <c r="BK63" s="92">
        <f t="shared" si="26"/>
        <v>-3.5083896273698012E-2</v>
      </c>
      <c r="BL63" s="92">
        <f t="shared" si="26"/>
        <v>2.2968634230674301E-2</v>
      </c>
      <c r="BM63" s="92">
        <f t="shared" si="26"/>
        <v>8.0949629471724904E-3</v>
      </c>
      <c r="BN63" s="81"/>
      <c r="BO63" s="103">
        <v>2015</v>
      </c>
      <c r="BP63" s="89">
        <f t="shared" si="29"/>
        <v>0.20232289704562564</v>
      </c>
      <c r="BQ63" s="89">
        <f t="shared" si="29"/>
        <v>0.27492581907624258</v>
      </c>
      <c r="BR63" s="89">
        <f t="shared" si="29"/>
        <v>0.20080184771524981</v>
      </c>
      <c r="BS63" s="89" t="str">
        <f t="shared" si="29"/>
        <v>ND</v>
      </c>
      <c r="BT63" s="89">
        <f t="shared" si="29"/>
        <v>0.4094829492016957</v>
      </c>
      <c r="BU63" s="89">
        <f t="shared" si="29"/>
        <v>0.36426969273943699</v>
      </c>
      <c r="BV63" s="89">
        <f t="shared" si="29"/>
        <v>0.29151342145833431</v>
      </c>
      <c r="BW63" s="89">
        <f t="shared" si="29"/>
        <v>0.45485819539109495</v>
      </c>
      <c r="BX63" s="89">
        <f t="shared" si="29"/>
        <v>0.36027401922262337</v>
      </c>
      <c r="BY63" s="89">
        <f t="shared" si="29"/>
        <v>0.2435855186491499</v>
      </c>
      <c r="BZ63" s="89">
        <f t="shared" si="29"/>
        <v>0.48711269820933512</v>
      </c>
      <c r="CA63" s="89">
        <f t="shared" si="29"/>
        <v>0.35426751809007501</v>
      </c>
      <c r="CB63" s="89" t="str">
        <f t="shared" si="29"/>
        <v>ND</v>
      </c>
      <c r="CC63" s="89">
        <f t="shared" si="29"/>
        <v>0.30491864267752494</v>
      </c>
      <c r="CD63" s="89" t="str">
        <f t="shared" si="29"/>
        <v>ND</v>
      </c>
      <c r="CE63" s="89">
        <f t="shared" si="29"/>
        <v>0.47236502226263016</v>
      </c>
      <c r="CF63" s="89" t="str">
        <f t="shared" si="29"/>
        <v>ND</v>
      </c>
      <c r="CG63" s="89">
        <f t="shared" si="29"/>
        <v>0.8411898106432959</v>
      </c>
      <c r="CH63" s="89" t="str">
        <f t="shared" si="29"/>
        <v>ND</v>
      </c>
      <c r="CI63" s="89" t="str">
        <f t="shared" si="29"/>
        <v>ND</v>
      </c>
      <c r="CJ63" s="89">
        <f t="shared" si="29"/>
        <v>4.8184103064181E-2</v>
      </c>
      <c r="CK63" s="89">
        <f t="shared" si="29"/>
        <v>0.61586513857002734</v>
      </c>
      <c r="CL63" s="89" t="str">
        <f t="shared" si="29"/>
        <v>ND</v>
      </c>
      <c r="CM63" s="89" t="str">
        <f t="shared" si="29"/>
        <v>ND</v>
      </c>
      <c r="CN63" s="89">
        <f t="shared" si="29"/>
        <v>0.69491389836141371</v>
      </c>
      <c r="CO63" s="89" t="str">
        <f t="shared" si="29"/>
        <v>ND</v>
      </c>
      <c r="CP63" s="89">
        <f t="shared" si="29"/>
        <v>0.4326719491767288</v>
      </c>
      <c r="CQ63" s="89" t="str">
        <f t="shared" si="29"/>
        <v>ND</v>
      </c>
      <c r="CR63" s="89">
        <f t="shared" si="29"/>
        <v>0.25574261209146337</v>
      </c>
      <c r="CS63" s="89" t="str">
        <f t="shared" si="29"/>
        <v>ND</v>
      </c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1"/>
      <c r="DH63" s="81"/>
      <c r="DI63" s="81"/>
      <c r="DJ63" s="81"/>
      <c r="DK63" s="81"/>
      <c r="DL63" s="81"/>
      <c r="DM63" s="81"/>
    </row>
    <row r="64" spans="1:117" x14ac:dyDescent="0.35">
      <c r="A64" s="81"/>
      <c r="B64" s="86">
        <f t="shared" si="3"/>
        <v>41684</v>
      </c>
      <c r="C64" s="87">
        <v>42.88</v>
      </c>
      <c r="D64" s="87">
        <v>45.53</v>
      </c>
      <c r="E64" s="87">
        <v>39.4467</v>
      </c>
      <c r="F64" s="87">
        <v>75.430000000000007</v>
      </c>
      <c r="G64" s="87">
        <v>22.535</v>
      </c>
      <c r="H64" s="87">
        <v>13.820399999999999</v>
      </c>
      <c r="I64" s="87">
        <v>42.39</v>
      </c>
      <c r="J64" s="87">
        <v>33.11</v>
      </c>
      <c r="K64" s="87">
        <v>93.15</v>
      </c>
      <c r="L64" s="87">
        <v>54.13</v>
      </c>
      <c r="M64" s="87">
        <v>29.1067</v>
      </c>
      <c r="N64" s="87">
        <v>37.29</v>
      </c>
      <c r="O64" s="87" t="s">
        <v>82</v>
      </c>
      <c r="P64" s="87">
        <v>37.380000000000003</v>
      </c>
      <c r="Q64" s="87" t="s">
        <v>82</v>
      </c>
      <c r="R64" s="87" t="s">
        <v>82</v>
      </c>
      <c r="S64" s="87">
        <v>21.823799999999999</v>
      </c>
      <c r="T64" s="87" t="s">
        <v>82</v>
      </c>
      <c r="U64" s="87">
        <v>46.9</v>
      </c>
      <c r="V64" s="87">
        <v>48.96</v>
      </c>
      <c r="W64" s="87">
        <v>19.59</v>
      </c>
      <c r="X64" s="87">
        <v>47.64</v>
      </c>
      <c r="Y64" s="87">
        <v>21.57</v>
      </c>
      <c r="Z64" s="87">
        <v>33.78</v>
      </c>
      <c r="AA64" s="87">
        <v>13.38</v>
      </c>
      <c r="AB64" s="87">
        <v>59.96</v>
      </c>
      <c r="AC64" s="87">
        <v>13.3133</v>
      </c>
      <c r="AD64" s="87">
        <v>27.67</v>
      </c>
      <c r="AE64" s="87">
        <v>44.98</v>
      </c>
      <c r="AF64" s="87">
        <v>40.83</v>
      </c>
      <c r="AG64" s="87">
        <v>1838.63</v>
      </c>
      <c r="AH64" s="81"/>
      <c r="AI64" s="92">
        <f t="shared" si="28"/>
        <v>3.0769230769230882E-2</v>
      </c>
      <c r="AJ64" s="92">
        <f t="shared" si="28"/>
        <v>-3.5176944267853338E-2</v>
      </c>
      <c r="AK64" s="92">
        <f t="shared" si="28"/>
        <v>3.1736732115721145E-2</v>
      </c>
      <c r="AL64" s="92">
        <f t="shared" si="28"/>
        <v>6.4042695130086535E-3</v>
      </c>
      <c r="AM64" s="92">
        <f t="shared" si="28"/>
        <v>9.4064949608063664E-3</v>
      </c>
      <c r="AN64" s="92">
        <f t="shared" si="28"/>
        <v>3.4112761420180382E-2</v>
      </c>
      <c r="AO64" s="92">
        <f t="shared" si="28"/>
        <v>4.5633941785890419E-2</v>
      </c>
      <c r="AP64" s="92">
        <f t="shared" si="28"/>
        <v>3.9417828987264869E-3</v>
      </c>
      <c r="AQ64" s="92">
        <f t="shared" si="28"/>
        <v>9.8655680832611115E-3</v>
      </c>
      <c r="AR64" s="92">
        <f t="shared" si="28"/>
        <v>4.3168240508768552E-2</v>
      </c>
      <c r="AS64" s="92">
        <f t="shared" si="28"/>
        <v>2.4404064293834349E-2</v>
      </c>
      <c r="AT64" s="92">
        <f t="shared" si="28"/>
        <v>2.642444260941379E-2</v>
      </c>
      <c r="AU64" s="92" t="str">
        <f t="shared" si="28"/>
        <v>-</v>
      </c>
      <c r="AV64" s="92">
        <f t="shared" si="28"/>
        <v>2.2428884026258311E-2</v>
      </c>
      <c r="AW64" s="92" t="str">
        <f t="shared" si="28"/>
        <v>-</v>
      </c>
      <c r="AX64" s="92" t="str">
        <f t="shared" si="27"/>
        <v>-</v>
      </c>
      <c r="AY64" s="92">
        <f t="shared" si="10"/>
        <v>3.2947268278137098E-2</v>
      </c>
      <c r="AZ64" s="92" t="str">
        <f t="shared" si="10"/>
        <v>-</v>
      </c>
      <c r="BA64" s="92">
        <f t="shared" si="10"/>
        <v>0.12040133779264206</v>
      </c>
      <c r="BB64" s="92">
        <f t="shared" si="10"/>
        <v>-6.6950699939135605E-3</v>
      </c>
      <c r="BC64" s="92">
        <f t="shared" si="10"/>
        <v>5.7775377969762509E-2</v>
      </c>
      <c r="BD64" s="92">
        <f t="shared" si="10"/>
        <v>6.3630274614869364E-2</v>
      </c>
      <c r="BE64" s="92">
        <f t="shared" si="26"/>
        <v>4.8104956268221644E-2</v>
      </c>
      <c r="BF64" s="92">
        <f t="shared" si="26"/>
        <v>-6.1782877316858276E-3</v>
      </c>
      <c r="BG64" s="92">
        <f t="shared" si="26"/>
        <v>-0.44458281444582815</v>
      </c>
      <c r="BH64" s="92">
        <f t="shared" si="26"/>
        <v>1.4895057549086044E-2</v>
      </c>
      <c r="BI64" s="92">
        <f t="shared" si="26"/>
        <v>2.7260802469135648E-2</v>
      </c>
      <c r="BJ64" s="92">
        <f t="shared" si="26"/>
        <v>4.6916382898221753E-2</v>
      </c>
      <c r="BK64" s="92">
        <f t="shared" si="26"/>
        <v>1.5808491418247472E-2</v>
      </c>
      <c r="BL64" s="92">
        <f t="shared" si="26"/>
        <v>-1.4244326412361286E-2</v>
      </c>
      <c r="BM64" s="92">
        <f t="shared" si="26"/>
        <v>2.3155001057306057E-2</v>
      </c>
      <c r="BN64" s="81"/>
      <c r="BO64" s="103">
        <v>2016</v>
      </c>
      <c r="BP64" s="89">
        <f t="shared" si="29"/>
        <v>-6.3788469905337562E-3</v>
      </c>
      <c r="BQ64" s="89">
        <f t="shared" si="29"/>
        <v>0.26438935142362507</v>
      </c>
      <c r="BR64" s="89">
        <f t="shared" si="29"/>
        <v>0.4742914933122756</v>
      </c>
      <c r="BS64" s="89">
        <f t="shared" si="29"/>
        <v>0.42762321821970523</v>
      </c>
      <c r="BT64" s="89">
        <f t="shared" si="29"/>
        <v>0.24119454510539554</v>
      </c>
      <c r="BU64" s="89">
        <f t="shared" si="29"/>
        <v>0.17375817399778876</v>
      </c>
      <c r="BV64" s="89">
        <f t="shared" si="29"/>
        <v>0.16106362578382077</v>
      </c>
      <c r="BW64" s="89">
        <f t="shared" si="29"/>
        <v>0.34993598637200418</v>
      </c>
      <c r="BX64" s="89">
        <f t="shared" si="29"/>
        <v>0.23593309790587708</v>
      </c>
      <c r="BY64" s="89">
        <f t="shared" si="29"/>
        <v>0.19848285006484417</v>
      </c>
      <c r="BZ64" s="89">
        <f t="shared" si="29"/>
        <v>0.13688823157214916</v>
      </c>
      <c r="CA64" s="89">
        <f t="shared" si="29"/>
        <v>0.20685466725449236</v>
      </c>
      <c r="CB64" s="89" t="str">
        <f t="shared" si="29"/>
        <v>ND</v>
      </c>
      <c r="CC64" s="89">
        <f t="shared" si="29"/>
        <v>0.40809291494559075</v>
      </c>
      <c r="CD64" s="89" t="str">
        <f t="shared" si="29"/>
        <v>ND</v>
      </c>
      <c r="CE64" s="89">
        <f t="shared" si="29"/>
        <v>0.67005796168119003</v>
      </c>
      <c r="CF64" s="89" t="str">
        <f t="shared" si="29"/>
        <v>ND</v>
      </c>
      <c r="CG64" s="89">
        <f t="shared" si="29"/>
        <v>1.5597471522784749</v>
      </c>
      <c r="CH64" s="89">
        <f t="shared" si="29"/>
        <v>5.9213610540108916E-2</v>
      </c>
      <c r="CI64" s="89" t="str">
        <f t="shared" si="29"/>
        <v>ND</v>
      </c>
      <c r="CJ64" s="89">
        <f t="shared" si="29"/>
        <v>0.63631755867733586</v>
      </c>
      <c r="CK64" s="89">
        <f t="shared" si="29"/>
        <v>0.4402474293842214</v>
      </c>
      <c r="CL64" s="89" t="str">
        <f t="shared" si="29"/>
        <v>ND</v>
      </c>
      <c r="CM64" s="89">
        <f t="shared" si="29"/>
        <v>0.86459955905333363</v>
      </c>
      <c r="CN64" s="89">
        <f t="shared" si="29"/>
        <v>0.63033444438264485</v>
      </c>
      <c r="CO64" s="89">
        <f t="shared" si="29"/>
        <v>0.47376371805077833</v>
      </c>
      <c r="CP64" s="89">
        <f t="shared" si="29"/>
        <v>-0.14610771952557294</v>
      </c>
      <c r="CQ64" s="89">
        <f t="shared" si="29"/>
        <v>0.25369510155686958</v>
      </c>
      <c r="CR64" s="89">
        <f t="shared" si="29"/>
        <v>0.23435630727332404</v>
      </c>
      <c r="CS64" s="89">
        <f t="shared" si="29"/>
        <v>1.5726927244000075</v>
      </c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1"/>
      <c r="DH64" s="81"/>
      <c r="DI64" s="81"/>
      <c r="DJ64" s="81"/>
      <c r="DK64" s="81"/>
      <c r="DL64" s="81"/>
      <c r="DM64" s="81"/>
    </row>
    <row r="65" spans="1:117" x14ac:dyDescent="0.35">
      <c r="A65" s="81"/>
      <c r="B65" s="86">
        <f t="shared" si="3"/>
        <v>41691</v>
      </c>
      <c r="C65" s="87">
        <v>42.17</v>
      </c>
      <c r="D65" s="87">
        <v>45.56</v>
      </c>
      <c r="E65" s="87">
        <v>40.1</v>
      </c>
      <c r="F65" s="87">
        <v>75.84</v>
      </c>
      <c r="G65" s="87">
        <v>22.69</v>
      </c>
      <c r="H65" s="87">
        <v>13.9107</v>
      </c>
      <c r="I65" s="87">
        <v>41.94</v>
      </c>
      <c r="J65" s="87">
        <v>33.24</v>
      </c>
      <c r="K65" s="87">
        <v>93</v>
      </c>
      <c r="L65" s="87">
        <v>54.48</v>
      </c>
      <c r="M65" s="87">
        <v>29.246700000000001</v>
      </c>
      <c r="N65" s="87">
        <v>37.96</v>
      </c>
      <c r="O65" s="87" t="s">
        <v>82</v>
      </c>
      <c r="P65" s="87">
        <v>38.65</v>
      </c>
      <c r="Q65" s="87" t="s">
        <v>82</v>
      </c>
      <c r="R65" s="87" t="s">
        <v>82</v>
      </c>
      <c r="S65" s="87">
        <v>21.878299999999999</v>
      </c>
      <c r="T65" s="87" t="s">
        <v>82</v>
      </c>
      <c r="U65" s="87">
        <v>48.41</v>
      </c>
      <c r="V65" s="87">
        <v>48.09</v>
      </c>
      <c r="W65" s="87">
        <v>20</v>
      </c>
      <c r="X65" s="87">
        <v>48.96</v>
      </c>
      <c r="Y65" s="87">
        <v>21.48</v>
      </c>
      <c r="Z65" s="87">
        <v>33.03</v>
      </c>
      <c r="AA65" s="87">
        <v>12.99</v>
      </c>
      <c r="AB65" s="87">
        <v>60.71</v>
      </c>
      <c r="AC65" s="87" t="s">
        <v>82</v>
      </c>
      <c r="AD65" s="87">
        <v>27.725000000000001</v>
      </c>
      <c r="AE65" s="87">
        <v>45.31</v>
      </c>
      <c r="AF65" s="87">
        <v>42.06</v>
      </c>
      <c r="AG65" s="87">
        <v>1836.25</v>
      </c>
      <c r="AH65" s="81"/>
      <c r="AI65" s="92">
        <f t="shared" si="28"/>
        <v>-1.6557835820895539E-2</v>
      </c>
      <c r="AJ65" s="92">
        <f t="shared" si="28"/>
        <v>6.5890621568209795E-4</v>
      </c>
      <c r="AK65" s="92">
        <f t="shared" si="28"/>
        <v>1.6561588168338526E-2</v>
      </c>
      <c r="AL65" s="92">
        <f t="shared" si="28"/>
        <v>5.4355031154713629E-3</v>
      </c>
      <c r="AM65" s="92">
        <f t="shared" si="28"/>
        <v>6.8781894830265422E-3</v>
      </c>
      <c r="AN65" s="92">
        <f t="shared" si="28"/>
        <v>6.5338195710689106E-3</v>
      </c>
      <c r="AO65" s="92">
        <f t="shared" si="28"/>
        <v>-1.0615711252654036E-2</v>
      </c>
      <c r="AP65" s="92">
        <f t="shared" si="28"/>
        <v>3.9263062518877234E-3</v>
      </c>
      <c r="AQ65" s="92">
        <f t="shared" si="28"/>
        <v>-1.6103059581320522E-3</v>
      </c>
      <c r="AR65" s="92">
        <f t="shared" si="28"/>
        <v>6.4659153888784182E-3</v>
      </c>
      <c r="AS65" s="92">
        <f t="shared" si="28"/>
        <v>4.8098891320556003E-3</v>
      </c>
      <c r="AT65" s="92">
        <f t="shared" si="28"/>
        <v>1.796728345400922E-2</v>
      </c>
      <c r="AU65" s="92" t="str">
        <f t="shared" si="28"/>
        <v>-</v>
      </c>
      <c r="AV65" s="92">
        <f t="shared" si="28"/>
        <v>3.3975387907972054E-2</v>
      </c>
      <c r="AW65" s="92" t="str">
        <f t="shared" si="28"/>
        <v>-</v>
      </c>
      <c r="AX65" s="92" t="str">
        <f t="shared" si="27"/>
        <v>-</v>
      </c>
      <c r="AY65" s="92">
        <f t="shared" si="10"/>
        <v>2.4972736187098832E-3</v>
      </c>
      <c r="AZ65" s="92" t="str">
        <f t="shared" si="10"/>
        <v>-</v>
      </c>
      <c r="BA65" s="92">
        <f t="shared" si="10"/>
        <v>3.2196162046908228E-2</v>
      </c>
      <c r="BB65" s="92">
        <f t="shared" si="10"/>
        <v>-1.7769607843137192E-2</v>
      </c>
      <c r="BC65" s="92">
        <f t="shared" si="10"/>
        <v>2.0929045431342441E-2</v>
      </c>
      <c r="BD65" s="92">
        <f t="shared" si="10"/>
        <v>2.7707808564231717E-2</v>
      </c>
      <c r="BE65" s="92">
        <f t="shared" si="26"/>
        <v>-4.1724617524339092E-3</v>
      </c>
      <c r="BF65" s="92">
        <f t="shared" si="26"/>
        <v>-2.2202486678507993E-2</v>
      </c>
      <c r="BG65" s="92">
        <f t="shared" si="26"/>
        <v>-2.9147982062780353E-2</v>
      </c>
      <c r="BH65" s="92">
        <f t="shared" si="26"/>
        <v>1.2508338892595061E-2</v>
      </c>
      <c r="BI65" s="92" t="str">
        <f t="shared" si="26"/>
        <v>-</v>
      </c>
      <c r="BJ65" s="92">
        <f t="shared" si="26"/>
        <v>1.9877123238163374E-3</v>
      </c>
      <c r="BK65" s="92">
        <f t="shared" si="26"/>
        <v>7.3365940417964293E-3</v>
      </c>
      <c r="BL65" s="92">
        <f t="shared" si="26"/>
        <v>3.012490815576796E-2</v>
      </c>
      <c r="BM65" s="92">
        <f t="shared" si="26"/>
        <v>-1.2944420574014792E-3</v>
      </c>
      <c r="BN65" s="81"/>
      <c r="BO65" s="103">
        <v>2017</v>
      </c>
      <c r="BP65" s="89">
        <f t="shared" si="29"/>
        <v>7.7897521174615778E-2</v>
      </c>
      <c r="BQ65" s="89" t="str">
        <f t="shared" si="29"/>
        <v>ND</v>
      </c>
      <c r="BR65" s="89" t="str">
        <f t="shared" si="29"/>
        <v>ND</v>
      </c>
      <c r="BS65" s="89" t="str">
        <f t="shared" si="29"/>
        <v>ND</v>
      </c>
      <c r="BT65" s="89" t="str">
        <f t="shared" si="29"/>
        <v>ND</v>
      </c>
      <c r="BU65" s="89" t="str">
        <f t="shared" si="29"/>
        <v>ND</v>
      </c>
      <c r="BV65" s="89" t="str">
        <f t="shared" si="29"/>
        <v>ND</v>
      </c>
      <c r="BW65" s="89">
        <f t="shared" si="29"/>
        <v>0.21325265127176168</v>
      </c>
      <c r="BX65" s="89" t="str">
        <f t="shared" si="29"/>
        <v>ND</v>
      </c>
      <c r="BY65" s="89">
        <f t="shared" si="29"/>
        <v>0.50565358261210558</v>
      </c>
      <c r="BZ65" s="89" t="str">
        <f t="shared" si="29"/>
        <v>ND</v>
      </c>
      <c r="CA65" s="89" t="str">
        <f t="shared" si="29"/>
        <v>ND</v>
      </c>
      <c r="CB65" s="89" t="str">
        <f t="shared" si="29"/>
        <v>ND</v>
      </c>
      <c r="CC65" s="89">
        <f t="shared" si="29"/>
        <v>0.11127957673338634</v>
      </c>
      <c r="CD65" s="89" t="str">
        <f t="shared" si="29"/>
        <v>ND</v>
      </c>
      <c r="CE65" s="89">
        <f t="shared" si="29"/>
        <v>0.68463469778910535</v>
      </c>
      <c r="CF65" s="89" t="str">
        <f t="shared" si="29"/>
        <v>ND</v>
      </c>
      <c r="CG65" s="89">
        <f t="shared" si="29"/>
        <v>0.37733617455299789</v>
      </c>
      <c r="CH65" s="89">
        <f t="shared" si="29"/>
        <v>6.8247362497135491E-2</v>
      </c>
      <c r="CI65" s="89" t="str">
        <f t="shared" si="29"/>
        <v>ND</v>
      </c>
      <c r="CJ65" s="89" t="str">
        <f t="shared" si="29"/>
        <v>ND</v>
      </c>
      <c r="CK65" s="89" t="str">
        <f t="shared" si="29"/>
        <v>ND</v>
      </c>
      <c r="CL65" s="89" t="str">
        <f t="shared" si="29"/>
        <v>ND</v>
      </c>
      <c r="CM65" s="89" t="str">
        <f t="shared" si="29"/>
        <v>ND</v>
      </c>
      <c r="CN65" s="89">
        <f t="shared" si="29"/>
        <v>0.62305998080926828</v>
      </c>
      <c r="CO65" s="89">
        <f t="shared" si="29"/>
        <v>0.18551371688282001</v>
      </c>
      <c r="CP65" s="89">
        <f t="shared" si="29"/>
        <v>0.69088444181261865</v>
      </c>
      <c r="CQ65" s="89" t="str">
        <f t="shared" si="29"/>
        <v>ND</v>
      </c>
      <c r="CR65" s="89" t="str">
        <f t="shared" si="29"/>
        <v>ND</v>
      </c>
      <c r="CS65" s="89" t="str">
        <f t="shared" si="29"/>
        <v>ND</v>
      </c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  <c r="DK65" s="81"/>
      <c r="DL65" s="81"/>
      <c r="DM65" s="81"/>
    </row>
    <row r="66" spans="1:117" x14ac:dyDescent="0.35">
      <c r="A66" s="81"/>
      <c r="B66" s="86">
        <f t="shared" si="3"/>
        <v>41698</v>
      </c>
      <c r="C66" s="87">
        <v>42.37</v>
      </c>
      <c r="D66" s="87">
        <v>46.1</v>
      </c>
      <c r="E66" s="87">
        <v>39.493299999999998</v>
      </c>
      <c r="F66" s="87">
        <v>75.12</v>
      </c>
      <c r="G66" s="87">
        <v>22.504999999999999</v>
      </c>
      <c r="H66" s="87">
        <v>13.6828</v>
      </c>
      <c r="I66" s="87">
        <v>42.87</v>
      </c>
      <c r="J66" s="87">
        <v>33.979999999999997</v>
      </c>
      <c r="K66" s="87">
        <v>94.47</v>
      </c>
      <c r="L66" s="87">
        <v>54.02</v>
      </c>
      <c r="M66" s="87">
        <v>29.793299999999999</v>
      </c>
      <c r="N66" s="87">
        <v>38.47</v>
      </c>
      <c r="O66" s="87" t="s">
        <v>82</v>
      </c>
      <c r="P66" s="87">
        <v>40.19</v>
      </c>
      <c r="Q66" s="87" t="s">
        <v>82</v>
      </c>
      <c r="R66" s="87" t="s">
        <v>82</v>
      </c>
      <c r="S66" s="87">
        <v>24.802299999999999</v>
      </c>
      <c r="T66" s="87" t="s">
        <v>82</v>
      </c>
      <c r="U66" s="87">
        <v>49.43</v>
      </c>
      <c r="V66" s="87">
        <v>48.8</v>
      </c>
      <c r="W66" s="87">
        <v>20.56</v>
      </c>
      <c r="X66" s="87">
        <v>47.72</v>
      </c>
      <c r="Y66" s="87">
        <v>21.824999999999999</v>
      </c>
      <c r="Z66" s="87">
        <v>31.85</v>
      </c>
      <c r="AA66" s="87">
        <v>12.31</v>
      </c>
      <c r="AB66" s="87">
        <v>59.14</v>
      </c>
      <c r="AC66" s="87">
        <v>12.7667</v>
      </c>
      <c r="AD66" s="87">
        <v>28.59</v>
      </c>
      <c r="AE66" s="87">
        <v>45.85</v>
      </c>
      <c r="AF66" s="87">
        <v>41.3</v>
      </c>
      <c r="AG66" s="87">
        <v>1859.45</v>
      </c>
      <c r="AH66" s="81"/>
      <c r="AI66" s="92">
        <f t="shared" si="28"/>
        <v>4.74270808631716E-3</v>
      </c>
      <c r="AJ66" s="92">
        <f t="shared" si="28"/>
        <v>1.1852502194907855E-2</v>
      </c>
      <c r="AK66" s="92">
        <f t="shared" si="28"/>
        <v>-1.5129675810473864E-2</v>
      </c>
      <c r="AL66" s="92">
        <f t="shared" si="28"/>
        <v>-9.4936708860758889E-3</v>
      </c>
      <c r="AM66" s="92">
        <f t="shared" si="28"/>
        <v>-8.1533715293081732E-3</v>
      </c>
      <c r="AN66" s="92">
        <f t="shared" si="28"/>
        <v>-1.6383072023694045E-2</v>
      </c>
      <c r="AO66" s="92">
        <f t="shared" si="28"/>
        <v>2.2174535050071498E-2</v>
      </c>
      <c r="AP66" s="92">
        <f t="shared" si="28"/>
        <v>2.2262334536702566E-2</v>
      </c>
      <c r="AQ66" s="92">
        <f t="shared" si="28"/>
        <v>1.5806451612903283E-2</v>
      </c>
      <c r="AR66" s="92">
        <f t="shared" si="28"/>
        <v>-8.4434654919235408E-3</v>
      </c>
      <c r="AS66" s="92">
        <f t="shared" si="28"/>
        <v>1.8689288022238237E-2</v>
      </c>
      <c r="AT66" s="92">
        <f t="shared" si="28"/>
        <v>1.3435194942044149E-2</v>
      </c>
      <c r="AU66" s="92" t="str">
        <f t="shared" si="28"/>
        <v>-</v>
      </c>
      <c r="AV66" s="92">
        <f t="shared" si="28"/>
        <v>3.9844760672703705E-2</v>
      </c>
      <c r="AW66" s="92" t="str">
        <f t="shared" si="28"/>
        <v>-</v>
      </c>
      <c r="AX66" s="92" t="str">
        <f t="shared" si="27"/>
        <v>-</v>
      </c>
      <c r="AY66" s="92">
        <f t="shared" si="10"/>
        <v>0.13364840961134994</v>
      </c>
      <c r="AZ66" s="92" t="str">
        <f t="shared" si="10"/>
        <v>-</v>
      </c>
      <c r="BA66" s="92">
        <f t="shared" si="10"/>
        <v>2.107002685395587E-2</v>
      </c>
      <c r="BB66" s="92">
        <f t="shared" si="10"/>
        <v>1.4763984196298541E-2</v>
      </c>
      <c r="BC66" s="92">
        <f t="shared" si="10"/>
        <v>2.8000000000000025E-2</v>
      </c>
      <c r="BD66" s="92">
        <f t="shared" si="10"/>
        <v>-2.5326797385620936E-2</v>
      </c>
      <c r="BE66" s="92">
        <f t="shared" si="26"/>
        <v>1.6061452513966401E-2</v>
      </c>
      <c r="BF66" s="92">
        <f t="shared" si="26"/>
        <v>-3.5725098395398058E-2</v>
      </c>
      <c r="BG66" s="92">
        <f t="shared" si="26"/>
        <v>-5.2347959969207047E-2</v>
      </c>
      <c r="BH66" s="92">
        <f t="shared" si="26"/>
        <v>-2.5860648986987367E-2</v>
      </c>
      <c r="BI66" s="92" t="str">
        <f t="shared" si="26"/>
        <v>-</v>
      </c>
      <c r="BJ66" s="92">
        <f t="shared" si="26"/>
        <v>3.1199278629395755E-2</v>
      </c>
      <c r="BK66" s="92">
        <f t="shared" si="26"/>
        <v>1.1917898918561098E-2</v>
      </c>
      <c r="BL66" s="92">
        <f t="shared" si="26"/>
        <v>-1.8069424631478981E-2</v>
      </c>
      <c r="BM66" s="92">
        <f t="shared" si="26"/>
        <v>1.2634445200816913E-2</v>
      </c>
      <c r="BN66" s="81"/>
      <c r="BO66" s="103">
        <v>2018</v>
      </c>
      <c r="BP66" s="89">
        <f t="shared" si="29"/>
        <v>0.10718372699514254</v>
      </c>
      <c r="BQ66" s="89">
        <f t="shared" si="29"/>
        <v>0.14838325717755074</v>
      </c>
      <c r="BR66" s="89">
        <f t="shared" si="29"/>
        <v>0.20571399278969799</v>
      </c>
      <c r="BS66" s="89">
        <f t="shared" si="29"/>
        <v>0.18683560303841418</v>
      </c>
      <c r="BT66" s="89" t="str">
        <f t="shared" si="29"/>
        <v>ND</v>
      </c>
      <c r="BU66" s="89" t="str">
        <f t="shared" si="29"/>
        <v>ND</v>
      </c>
      <c r="BV66" s="89">
        <f t="shared" si="29"/>
        <v>0.20721704989582326</v>
      </c>
      <c r="BW66" s="89">
        <f t="shared" si="29"/>
        <v>0.17520353699198549</v>
      </c>
      <c r="BX66" s="89">
        <f t="shared" si="29"/>
        <v>0.14163784533097143</v>
      </c>
      <c r="BY66" s="89">
        <f t="shared" si="29"/>
        <v>0.1807935422197626</v>
      </c>
      <c r="BZ66" s="89">
        <f t="shared" si="29"/>
        <v>0.2034195440355254</v>
      </c>
      <c r="CA66" s="89">
        <f t="shared" si="29"/>
        <v>5.4285383534800891E-4</v>
      </c>
      <c r="CB66" s="89" t="str">
        <f t="shared" si="29"/>
        <v>ND</v>
      </c>
      <c r="CC66" s="89" t="str">
        <f t="shared" si="29"/>
        <v>ND</v>
      </c>
      <c r="CD66" s="89" t="str">
        <f t="shared" si="29"/>
        <v>ND</v>
      </c>
      <c r="CE66" s="89" t="str">
        <f t="shared" si="29"/>
        <v>ND</v>
      </c>
      <c r="CF66" s="89">
        <f t="shared" si="29"/>
        <v>0.49498051555597733</v>
      </c>
      <c r="CG66" s="89" t="str">
        <f t="shared" si="29"/>
        <v>ND</v>
      </c>
      <c r="CH66" s="89">
        <f t="shared" si="29"/>
        <v>5.8607439866967079E-2</v>
      </c>
      <c r="CI66" s="89">
        <f t="shared" si="29"/>
        <v>0.56559573754410197</v>
      </c>
      <c r="CJ66" s="89" t="str">
        <f t="shared" si="29"/>
        <v>ND</v>
      </c>
      <c r="CK66" s="89">
        <f t="shared" si="29"/>
        <v>0.49930830753490385</v>
      </c>
      <c r="CL66" s="89" t="str">
        <f t="shared" si="29"/>
        <v>ND</v>
      </c>
      <c r="CM66" s="89">
        <f t="shared" si="29"/>
        <v>0.45666718363745845</v>
      </c>
      <c r="CN66" s="89">
        <f t="shared" si="29"/>
        <v>0.34819608784515432</v>
      </c>
      <c r="CO66" s="89">
        <f t="shared" si="29"/>
        <v>0.42918908379578891</v>
      </c>
      <c r="CP66" s="89">
        <f t="shared" si="29"/>
        <v>0.34135524565243031</v>
      </c>
      <c r="CQ66" s="89">
        <f t="shared" si="29"/>
        <v>0.21205310440437986</v>
      </c>
      <c r="CR66" s="89">
        <f t="shared" si="29"/>
        <v>8.3009487397686765E-2</v>
      </c>
      <c r="CS66" s="89" t="str">
        <f t="shared" si="29"/>
        <v>ND</v>
      </c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1"/>
      <c r="DH66" s="81"/>
      <c r="DI66" s="81"/>
      <c r="DJ66" s="81"/>
      <c r="DK66" s="81"/>
      <c r="DL66" s="81"/>
      <c r="DM66" s="81"/>
    </row>
    <row r="67" spans="1:117" x14ac:dyDescent="0.35">
      <c r="A67" s="81"/>
      <c r="B67" s="86">
        <f t="shared" si="3"/>
        <v>41705</v>
      </c>
      <c r="C67" s="87">
        <v>42.1</v>
      </c>
      <c r="D67" s="87">
        <v>45.47</v>
      </c>
      <c r="E67" s="87">
        <v>39.3733</v>
      </c>
      <c r="F67" s="87">
        <v>73.44</v>
      </c>
      <c r="G67" s="87">
        <v>22.38</v>
      </c>
      <c r="H67" s="87">
        <v>13.6435</v>
      </c>
      <c r="I67" s="87">
        <v>42.1</v>
      </c>
      <c r="J67" s="87">
        <v>35.64</v>
      </c>
      <c r="K67" s="87">
        <v>93.67</v>
      </c>
      <c r="L67" s="87">
        <v>53.39</v>
      </c>
      <c r="M67" s="87">
        <v>29.706700000000001</v>
      </c>
      <c r="N67" s="87">
        <v>37.159999999999997</v>
      </c>
      <c r="O67" s="87" t="s">
        <v>82</v>
      </c>
      <c r="P67" s="87">
        <v>39.200000000000003</v>
      </c>
      <c r="Q67" s="87" t="s">
        <v>82</v>
      </c>
      <c r="R67" s="87" t="s">
        <v>82</v>
      </c>
      <c r="S67" s="87">
        <v>24.487500000000001</v>
      </c>
      <c r="T67" s="87" t="s">
        <v>82</v>
      </c>
      <c r="U67" s="87">
        <v>51.79</v>
      </c>
      <c r="V67" s="87">
        <v>50</v>
      </c>
      <c r="W67" s="87">
        <v>20.8</v>
      </c>
      <c r="X67" s="87">
        <v>48.4</v>
      </c>
      <c r="Y67" s="87">
        <v>22.61</v>
      </c>
      <c r="Z67" s="87">
        <v>32</v>
      </c>
      <c r="AA67" s="87">
        <v>13.05</v>
      </c>
      <c r="AB67" s="87">
        <v>58.96</v>
      </c>
      <c r="AC67" s="87" t="s">
        <v>82</v>
      </c>
      <c r="AD67" s="87">
        <v>27.254999999999999</v>
      </c>
      <c r="AE67" s="87">
        <v>45.58</v>
      </c>
      <c r="AF67" s="87">
        <v>42.69</v>
      </c>
      <c r="AG67" s="87">
        <v>1878.04</v>
      </c>
      <c r="AH67" s="81"/>
      <c r="AI67" s="92">
        <f t="shared" si="28"/>
        <v>-6.3724333254659982E-3</v>
      </c>
      <c r="AJ67" s="92">
        <f t="shared" si="28"/>
        <v>-1.3665943600867703E-2</v>
      </c>
      <c r="AK67" s="92">
        <f t="shared" si="28"/>
        <v>-3.0384900729996112E-3</v>
      </c>
      <c r="AL67" s="92">
        <f t="shared" si="28"/>
        <v>-2.2364217252396235E-2</v>
      </c>
      <c r="AM67" s="92">
        <f t="shared" si="28"/>
        <v>-5.5543212619417748E-3</v>
      </c>
      <c r="AN67" s="92">
        <f t="shared" si="28"/>
        <v>-2.8722191364340954E-3</v>
      </c>
      <c r="AO67" s="92">
        <f t="shared" si="28"/>
        <v>-1.7961278283181614E-2</v>
      </c>
      <c r="AP67" s="92">
        <f t="shared" si="28"/>
        <v>4.8852266038846404E-2</v>
      </c>
      <c r="AQ67" s="92">
        <f t="shared" si="28"/>
        <v>-8.4682968138033443E-3</v>
      </c>
      <c r="AR67" s="92">
        <f t="shared" si="28"/>
        <v>-1.1662347278785679E-2</v>
      </c>
      <c r="AS67" s="92">
        <f t="shared" si="28"/>
        <v>-2.9066937868580389E-3</v>
      </c>
      <c r="AT67" s="92">
        <f t="shared" si="28"/>
        <v>-3.405250844814145E-2</v>
      </c>
      <c r="AU67" s="92" t="str">
        <f t="shared" si="28"/>
        <v>-</v>
      </c>
      <c r="AV67" s="92">
        <f t="shared" si="28"/>
        <v>-2.463299328191082E-2</v>
      </c>
      <c r="AW67" s="92" t="str">
        <f t="shared" si="28"/>
        <v>-</v>
      </c>
      <c r="AX67" s="92" t="str">
        <f t="shared" si="27"/>
        <v>-</v>
      </c>
      <c r="AY67" s="92">
        <f t="shared" si="10"/>
        <v>-1.2692371272019054E-2</v>
      </c>
      <c r="AZ67" s="92" t="str">
        <f t="shared" si="10"/>
        <v>-</v>
      </c>
      <c r="BA67" s="92">
        <f t="shared" si="10"/>
        <v>4.7744284847258678E-2</v>
      </c>
      <c r="BB67" s="92">
        <f t="shared" si="10"/>
        <v>2.4590163934426368E-2</v>
      </c>
      <c r="BC67" s="92">
        <f t="shared" si="10"/>
        <v>1.1673151750972943E-2</v>
      </c>
      <c r="BD67" s="92">
        <f t="shared" si="10"/>
        <v>1.4249790444258226E-2</v>
      </c>
      <c r="BE67" s="92">
        <f t="shared" si="26"/>
        <v>3.5967926689576268E-2</v>
      </c>
      <c r="BF67" s="92">
        <f t="shared" si="26"/>
        <v>4.7095761381474865E-3</v>
      </c>
      <c r="BG67" s="92">
        <f t="shared" si="26"/>
        <v>6.0113728675873279E-2</v>
      </c>
      <c r="BH67" s="92">
        <f t="shared" si="26"/>
        <v>-3.043625295907959E-3</v>
      </c>
      <c r="BI67" s="92" t="str">
        <f t="shared" si="26"/>
        <v>-</v>
      </c>
      <c r="BJ67" s="92">
        <f t="shared" si="26"/>
        <v>-4.6694648478489031E-2</v>
      </c>
      <c r="BK67" s="92">
        <f t="shared" si="26"/>
        <v>-5.8887677208288025E-3</v>
      </c>
      <c r="BL67" s="92">
        <f t="shared" si="26"/>
        <v>3.3656174334140365E-2</v>
      </c>
      <c r="BM67" s="92">
        <f t="shared" si="26"/>
        <v>9.997579929549083E-3</v>
      </c>
      <c r="BN67" s="81"/>
      <c r="BO67" s="103">
        <v>2019</v>
      </c>
      <c r="BP67" s="89" t="str">
        <f t="shared" si="29"/>
        <v>ND</v>
      </c>
      <c r="BQ67" s="89">
        <f t="shared" si="29"/>
        <v>0.16620556540331324</v>
      </c>
      <c r="BR67" s="89">
        <f t="shared" si="29"/>
        <v>0.20941753906881699</v>
      </c>
      <c r="BS67" s="89">
        <f t="shared" si="29"/>
        <v>0.42542390733564939</v>
      </c>
      <c r="BT67" s="89">
        <f t="shared" si="29"/>
        <v>0.34438314418283339</v>
      </c>
      <c r="BU67" s="89" t="str">
        <f t="shared" si="29"/>
        <v>ND</v>
      </c>
      <c r="BV67" s="89">
        <f t="shared" si="29"/>
        <v>0.10042467563719416</v>
      </c>
      <c r="BW67" s="89">
        <f t="shared" si="29"/>
        <v>0.21407066983657499</v>
      </c>
      <c r="BX67" s="89">
        <f t="shared" si="29"/>
        <v>0.17117025649673762</v>
      </c>
      <c r="BY67" s="89">
        <f t="shared" si="29"/>
        <v>0.29239569160908396</v>
      </c>
      <c r="BZ67" s="89">
        <f t="shared" si="29"/>
        <v>0.19350642844686097</v>
      </c>
      <c r="CA67" s="89" t="str">
        <f t="shared" si="29"/>
        <v>ND</v>
      </c>
      <c r="CB67" s="89" t="str">
        <f t="shared" si="29"/>
        <v>ND</v>
      </c>
      <c r="CC67" s="89" t="str">
        <f t="shared" si="29"/>
        <v>ND</v>
      </c>
      <c r="CD67" s="89" t="str">
        <f t="shared" si="29"/>
        <v>ND</v>
      </c>
      <c r="CE67" s="89" t="str">
        <f t="shared" si="29"/>
        <v>ND</v>
      </c>
      <c r="CF67" s="89" t="str">
        <f t="shared" si="29"/>
        <v>ND</v>
      </c>
      <c r="CG67" s="89" t="str">
        <f t="shared" si="29"/>
        <v>ND</v>
      </c>
      <c r="CH67" s="89" t="str">
        <f t="shared" si="29"/>
        <v>ND</v>
      </c>
      <c r="CI67" s="89" t="str">
        <f t="shared" si="29"/>
        <v>ND</v>
      </c>
      <c r="CJ67" s="89" t="str">
        <f t="shared" si="29"/>
        <v>ND</v>
      </c>
      <c r="CK67" s="89" t="str">
        <f t="shared" si="29"/>
        <v>ND</v>
      </c>
      <c r="CL67" s="89" t="str">
        <f t="shared" si="29"/>
        <v>ND</v>
      </c>
      <c r="CM67" s="89">
        <f t="shared" si="29"/>
        <v>0.69598761147086585</v>
      </c>
      <c r="CN67" s="89" t="str">
        <f t="shared" si="29"/>
        <v>ND</v>
      </c>
      <c r="CO67" s="89">
        <f t="shared" si="29"/>
        <v>0.40199974037692293</v>
      </c>
      <c r="CP67" s="89">
        <f t="shared" si="29"/>
        <v>9.0176751427885629E-2</v>
      </c>
      <c r="CQ67" s="89">
        <f t="shared" si="29"/>
        <v>0.17896443370522624</v>
      </c>
      <c r="CR67" s="89" t="str">
        <f t="shared" si="29"/>
        <v>ND</v>
      </c>
      <c r="CS67" s="89" t="str">
        <f t="shared" si="29"/>
        <v>ND</v>
      </c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  <c r="DK67" s="81"/>
      <c r="DL67" s="81"/>
      <c r="DM67" s="81"/>
    </row>
    <row r="68" spans="1:117" x14ac:dyDescent="0.35">
      <c r="A68" s="81"/>
      <c r="B68" s="86">
        <f t="shared" si="3"/>
        <v>41712</v>
      </c>
      <c r="C68" s="87">
        <v>42.45</v>
      </c>
      <c r="D68" s="87">
        <v>46.3</v>
      </c>
      <c r="E68" s="87">
        <v>41.28</v>
      </c>
      <c r="F68" s="87">
        <v>75.319999999999993</v>
      </c>
      <c r="G68" s="87">
        <v>24.31</v>
      </c>
      <c r="H68" s="87">
        <v>13.875400000000001</v>
      </c>
      <c r="I68" s="87">
        <v>43.18</v>
      </c>
      <c r="J68" s="87">
        <v>36.090000000000003</v>
      </c>
      <c r="K68" s="87">
        <v>95.92</v>
      </c>
      <c r="L68" s="87">
        <v>53.72</v>
      </c>
      <c r="M68" s="87">
        <v>29.8733</v>
      </c>
      <c r="N68" s="87">
        <v>38.07</v>
      </c>
      <c r="O68" s="87" t="s">
        <v>82</v>
      </c>
      <c r="P68" s="87">
        <v>39.65</v>
      </c>
      <c r="Q68" s="87" t="s">
        <v>82</v>
      </c>
      <c r="R68" s="87" t="s">
        <v>82</v>
      </c>
      <c r="S68" s="87">
        <v>23.125399999999999</v>
      </c>
      <c r="T68" s="87" t="s">
        <v>82</v>
      </c>
      <c r="U68" s="87">
        <v>51.57</v>
      </c>
      <c r="V68" s="87">
        <v>49.14</v>
      </c>
      <c r="W68" s="87">
        <v>21.68</v>
      </c>
      <c r="X68" s="87">
        <v>48.39</v>
      </c>
      <c r="Y68" s="87">
        <v>23.195</v>
      </c>
      <c r="Z68" s="87">
        <v>31.7</v>
      </c>
      <c r="AA68" s="87">
        <v>12.6</v>
      </c>
      <c r="AB68" s="87">
        <v>58.8</v>
      </c>
      <c r="AC68" s="87" t="s">
        <v>82</v>
      </c>
      <c r="AD68" s="87">
        <v>27.86</v>
      </c>
      <c r="AE68" s="87">
        <v>46.65</v>
      </c>
      <c r="AF68" s="87">
        <v>41.41</v>
      </c>
      <c r="AG68" s="87">
        <v>1841.13</v>
      </c>
      <c r="AH68" s="81"/>
      <c r="AI68" s="92">
        <f t="shared" si="28"/>
        <v>8.3135391923991886E-3</v>
      </c>
      <c r="AJ68" s="92">
        <f t="shared" si="28"/>
        <v>1.8253793710138577E-2</v>
      </c>
      <c r="AK68" s="92">
        <f t="shared" si="28"/>
        <v>4.8426217766862401E-2</v>
      </c>
      <c r="AL68" s="92">
        <f t="shared" si="28"/>
        <v>2.5599128540304994E-2</v>
      </c>
      <c r="AM68" s="92">
        <f t="shared" si="28"/>
        <v>8.6237712243074194E-2</v>
      </c>
      <c r="AN68" s="92">
        <f t="shared" si="28"/>
        <v>1.699710484846273E-2</v>
      </c>
      <c r="AO68" s="92">
        <f t="shared" si="28"/>
        <v>2.5653206650831262E-2</v>
      </c>
      <c r="AP68" s="92">
        <f t="shared" si="28"/>
        <v>1.2626262626262763E-2</v>
      </c>
      <c r="AQ68" s="92">
        <f t="shared" si="28"/>
        <v>2.4020497491192394E-2</v>
      </c>
      <c r="AR68" s="92">
        <f t="shared" si="28"/>
        <v>6.1809327589434915E-3</v>
      </c>
      <c r="AS68" s="92">
        <f t="shared" si="28"/>
        <v>5.608162468399458E-3</v>
      </c>
      <c r="AT68" s="92">
        <f t="shared" si="28"/>
        <v>2.4488697524219782E-2</v>
      </c>
      <c r="AU68" s="92" t="str">
        <f t="shared" si="28"/>
        <v>-</v>
      </c>
      <c r="AV68" s="92">
        <f t="shared" si="28"/>
        <v>1.1479591836734526E-2</v>
      </c>
      <c r="AW68" s="92" t="str">
        <f t="shared" si="28"/>
        <v>-</v>
      </c>
      <c r="AX68" s="92" t="str">
        <f t="shared" si="27"/>
        <v>-</v>
      </c>
      <c r="AY68" s="92">
        <f t="shared" si="10"/>
        <v>-5.5624298111281334E-2</v>
      </c>
      <c r="AZ68" s="92" t="str">
        <f t="shared" si="10"/>
        <v>-</v>
      </c>
      <c r="BA68" s="92">
        <f t="shared" si="10"/>
        <v>-4.2479243097123254E-3</v>
      </c>
      <c r="BB68" s="92">
        <f t="shared" si="10"/>
        <v>-1.7199999999999993E-2</v>
      </c>
      <c r="BC68" s="92">
        <f t="shared" si="10"/>
        <v>4.2307692307692157E-2</v>
      </c>
      <c r="BD68" s="92">
        <f t="shared" si="10"/>
        <v>-2.0661157024792765E-4</v>
      </c>
      <c r="BE68" s="92">
        <f t="shared" si="26"/>
        <v>2.5873507297655918E-2</v>
      </c>
      <c r="BF68" s="92">
        <f t="shared" si="26"/>
        <v>-9.3750000000000222E-3</v>
      </c>
      <c r="BG68" s="92">
        <f t="shared" si="26"/>
        <v>-3.4482758620689724E-2</v>
      </c>
      <c r="BH68" s="92">
        <f t="shared" si="26"/>
        <v>-2.7137042062416183E-3</v>
      </c>
      <c r="BI68" s="92" t="str">
        <f t="shared" si="26"/>
        <v>-</v>
      </c>
      <c r="BJ68" s="92">
        <f t="shared" si="26"/>
        <v>2.2197761878554489E-2</v>
      </c>
      <c r="BK68" s="92">
        <f t="shared" si="26"/>
        <v>2.3475208424747596E-2</v>
      </c>
      <c r="BL68" s="92">
        <f t="shared" si="26"/>
        <v>-2.998360271726408E-2</v>
      </c>
      <c r="BM68" s="92">
        <f t="shared" si="26"/>
        <v>-1.9653468509722827E-2</v>
      </c>
      <c r="BN68" s="81"/>
      <c r="BO68" s="103">
        <v>2020</v>
      </c>
      <c r="BP68" s="89" t="str">
        <f t="shared" si="29"/>
        <v>ND</v>
      </c>
      <c r="BQ68" s="89">
        <f t="shared" si="29"/>
        <v>0.62756734028219407</v>
      </c>
      <c r="BR68" s="89">
        <f t="shared" si="29"/>
        <v>0.43954879706446248</v>
      </c>
      <c r="BS68" s="89">
        <f t="shared" si="29"/>
        <v>0.37737330544076514</v>
      </c>
      <c r="BT68" s="89">
        <f t="shared" si="29"/>
        <v>0.46093692897309163</v>
      </c>
      <c r="BU68" s="89">
        <f t="shared" si="29"/>
        <v>0.55579969526360051</v>
      </c>
      <c r="BV68" s="89">
        <f t="shared" si="29"/>
        <v>0.41296121304269962</v>
      </c>
      <c r="BW68" s="89">
        <f t="shared" si="29"/>
        <v>0.61297168260280577</v>
      </c>
      <c r="BX68" s="89">
        <f t="shared" si="29"/>
        <v>0.80868687665335393</v>
      </c>
      <c r="BY68" s="89">
        <f t="shared" si="29"/>
        <v>0.67683824278276628</v>
      </c>
      <c r="BZ68" s="89">
        <f t="shared" si="29"/>
        <v>0.58507838650905708</v>
      </c>
      <c r="CA68" s="89" t="str">
        <f t="shared" si="29"/>
        <v>ND</v>
      </c>
      <c r="CB68" s="89" t="str">
        <f t="shared" si="29"/>
        <v>ND</v>
      </c>
      <c r="CC68" s="89" t="str">
        <f t="shared" si="29"/>
        <v>ND</v>
      </c>
      <c r="CD68" s="89">
        <f t="shared" si="29"/>
        <v>0.64691246210193487</v>
      </c>
      <c r="CE68" s="89" t="str">
        <f t="shared" si="29"/>
        <v>ND</v>
      </c>
      <c r="CF68" s="89">
        <f t="shared" si="29"/>
        <v>0.4724447512899993</v>
      </c>
      <c r="CG68" s="89" t="str">
        <f t="shared" si="29"/>
        <v>ND</v>
      </c>
      <c r="CH68" s="89" t="str">
        <f t="shared" si="29"/>
        <v>ND</v>
      </c>
      <c r="CI68" s="89" t="str">
        <f t="shared" si="29"/>
        <v>ND</v>
      </c>
      <c r="CJ68" s="89" t="str">
        <f t="shared" si="29"/>
        <v>ND</v>
      </c>
      <c r="CK68" s="89" t="str">
        <f t="shared" si="29"/>
        <v>ND</v>
      </c>
      <c r="CL68" s="89">
        <f t="shared" si="29"/>
        <v>0.43631913815804563</v>
      </c>
      <c r="CM68" s="89">
        <f t="shared" si="29"/>
        <v>0.64894160896824482</v>
      </c>
      <c r="CN68" s="89" t="str">
        <f t="shared" si="29"/>
        <v>ND</v>
      </c>
      <c r="CO68" s="89">
        <f t="shared" si="29"/>
        <v>0.72592766714439894</v>
      </c>
      <c r="CP68" s="89">
        <f t="shared" si="29"/>
        <v>0.20581417037603481</v>
      </c>
      <c r="CQ68" s="89">
        <f t="shared" si="29"/>
        <v>0.3713227160970265</v>
      </c>
      <c r="CR68" s="89">
        <f t="shared" si="29"/>
        <v>0.50504859205023678</v>
      </c>
      <c r="CS68" s="89">
        <f t="shared" si="29"/>
        <v>0.66697050007544378</v>
      </c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  <c r="DK68" s="81"/>
      <c r="DL68" s="81"/>
      <c r="DM68" s="81"/>
    </row>
    <row r="69" spans="1:117" x14ac:dyDescent="0.35">
      <c r="A69" s="81"/>
      <c r="B69" s="86">
        <f t="shared" si="3"/>
        <v>41719</v>
      </c>
      <c r="C69" s="87">
        <v>41.62</v>
      </c>
      <c r="D69" s="87">
        <v>46.12</v>
      </c>
      <c r="E69" s="87">
        <v>42.246699999999997</v>
      </c>
      <c r="F69" s="87">
        <v>69.45</v>
      </c>
      <c r="G69" s="87">
        <v>23.864999999999998</v>
      </c>
      <c r="H69" s="87">
        <v>13.7811</v>
      </c>
      <c r="I69" s="87">
        <v>42.91</v>
      </c>
      <c r="J69" s="87">
        <v>36.229999999999997</v>
      </c>
      <c r="K69" s="87">
        <v>96.3</v>
      </c>
      <c r="L69" s="87">
        <v>53.01</v>
      </c>
      <c r="M69" s="87">
        <v>29.673300000000001</v>
      </c>
      <c r="N69" s="87">
        <v>38.049999999999997</v>
      </c>
      <c r="O69" s="87" t="s">
        <v>82</v>
      </c>
      <c r="P69" s="87">
        <v>39.21</v>
      </c>
      <c r="Q69" s="87" t="s">
        <v>82</v>
      </c>
      <c r="R69" s="87" t="s">
        <v>82</v>
      </c>
      <c r="S69" s="87">
        <v>24.941500000000001</v>
      </c>
      <c r="T69" s="87" t="s">
        <v>82</v>
      </c>
      <c r="U69" s="87">
        <v>54.04</v>
      </c>
      <c r="V69" s="87">
        <v>50.66</v>
      </c>
      <c r="W69" s="87">
        <v>21.13</v>
      </c>
      <c r="X69" s="87">
        <v>48.05</v>
      </c>
      <c r="Y69" s="87">
        <v>23.15</v>
      </c>
      <c r="Z69" s="87">
        <v>31.15</v>
      </c>
      <c r="AA69" s="87">
        <v>13.32</v>
      </c>
      <c r="AB69" s="87">
        <v>59.43</v>
      </c>
      <c r="AC69" s="87">
        <v>12.833299999999999</v>
      </c>
      <c r="AD69" s="87">
        <v>27.35</v>
      </c>
      <c r="AE69" s="87">
        <v>46.53</v>
      </c>
      <c r="AF69" s="87">
        <v>40.61</v>
      </c>
      <c r="AG69" s="87">
        <v>1866.52</v>
      </c>
      <c r="AH69" s="81"/>
      <c r="AI69" s="92">
        <f t="shared" si="28"/>
        <v>-1.9552414605418234E-2</v>
      </c>
      <c r="AJ69" s="92">
        <f t="shared" si="28"/>
        <v>-3.8876889848812324E-3</v>
      </c>
      <c r="AK69" s="92">
        <f t="shared" si="28"/>
        <v>2.3418120155038746E-2</v>
      </c>
      <c r="AL69" s="92">
        <f t="shared" si="28"/>
        <v>-7.7934147636749773E-2</v>
      </c>
      <c r="AM69" s="92">
        <f t="shared" si="28"/>
        <v>-1.8305224187577185E-2</v>
      </c>
      <c r="AN69" s="92">
        <f t="shared" si="28"/>
        <v>-6.7962004698963741E-3</v>
      </c>
      <c r="AO69" s="92">
        <f t="shared" si="28"/>
        <v>-6.2528948587309285E-3</v>
      </c>
      <c r="AP69" s="92">
        <f t="shared" si="28"/>
        <v>3.8791909116095979E-3</v>
      </c>
      <c r="AQ69" s="92">
        <f t="shared" si="28"/>
        <v>3.9616346955795301E-3</v>
      </c>
      <c r="AR69" s="92">
        <f t="shared" si="28"/>
        <v>-1.3216679076693993E-2</v>
      </c>
      <c r="AS69" s="92">
        <f t="shared" si="28"/>
        <v>-6.6949416368462522E-3</v>
      </c>
      <c r="AT69" s="92">
        <f t="shared" si="28"/>
        <v>-5.253480430785773E-4</v>
      </c>
      <c r="AU69" s="92" t="str">
        <f t="shared" si="28"/>
        <v>-</v>
      </c>
      <c r="AV69" s="92">
        <f t="shared" si="28"/>
        <v>-1.1097099621689699E-2</v>
      </c>
      <c r="AW69" s="92" t="str">
        <f t="shared" si="28"/>
        <v>-</v>
      </c>
      <c r="AX69" s="92" t="str">
        <f t="shared" si="27"/>
        <v>-</v>
      </c>
      <c r="AY69" s="92">
        <f t="shared" si="10"/>
        <v>7.8532695650670004E-2</v>
      </c>
      <c r="AZ69" s="92" t="str">
        <f t="shared" si="10"/>
        <v>-</v>
      </c>
      <c r="BA69" s="92">
        <f t="shared" si="10"/>
        <v>4.7896063602869798E-2</v>
      </c>
      <c r="BB69" s="92">
        <f t="shared" si="10"/>
        <v>3.0932030932030896E-2</v>
      </c>
      <c r="BC69" s="92">
        <f t="shared" si="10"/>
        <v>-2.5369003690036918E-2</v>
      </c>
      <c r="BD69" s="92">
        <f t="shared" si="10"/>
        <v>-7.0262450919612585E-3</v>
      </c>
      <c r="BE69" s="92">
        <f t="shared" si="26"/>
        <v>-1.9400732916577956E-3</v>
      </c>
      <c r="BF69" s="92">
        <f t="shared" si="26"/>
        <v>-1.7350157728706628E-2</v>
      </c>
      <c r="BG69" s="92">
        <f t="shared" si="26"/>
        <v>5.7142857142857162E-2</v>
      </c>
      <c r="BH69" s="92">
        <f t="shared" si="26"/>
        <v>1.0714285714285676E-2</v>
      </c>
      <c r="BI69" s="92" t="str">
        <f t="shared" si="26"/>
        <v>-</v>
      </c>
      <c r="BJ69" s="92">
        <f t="shared" si="26"/>
        <v>-1.8305814788226793E-2</v>
      </c>
      <c r="BK69" s="92">
        <f t="shared" si="26"/>
        <v>-2.5723472668809366E-3</v>
      </c>
      <c r="BL69" s="92">
        <f t="shared" si="26"/>
        <v>-1.9319005071238737E-2</v>
      </c>
      <c r="BM69" s="92">
        <f t="shared" si="26"/>
        <v>1.3790443912162553E-2</v>
      </c>
      <c r="BN69" s="81"/>
      <c r="BO69" s="103">
        <v>2021</v>
      </c>
      <c r="BP69" s="89" t="str">
        <f t="shared" si="29"/>
        <v>ND</v>
      </c>
      <c r="BQ69" s="89">
        <f t="shared" si="29"/>
        <v>0.26483201406434054</v>
      </c>
      <c r="BR69" s="89">
        <f t="shared" si="29"/>
        <v>0.17425251003767275</v>
      </c>
      <c r="BS69" s="89">
        <f t="shared" si="29"/>
        <v>0.31015232426124911</v>
      </c>
      <c r="BT69" s="89">
        <f t="shared" si="29"/>
        <v>0.16273062024062684</v>
      </c>
      <c r="BU69" s="89">
        <f t="shared" si="29"/>
        <v>8.9405365504005518E-2</v>
      </c>
      <c r="BV69" s="89">
        <f t="shared" si="29"/>
        <v>7.9629443329782876E-2</v>
      </c>
      <c r="BW69" s="89">
        <f t="shared" si="29"/>
        <v>0.22639374718227595</v>
      </c>
      <c r="BX69" s="89">
        <f t="shared" si="29"/>
        <v>0.27265632042718924</v>
      </c>
      <c r="BY69" s="89">
        <f t="shared" si="29"/>
        <v>0.14094345864102675</v>
      </c>
      <c r="BZ69" s="89" t="str">
        <f t="shared" si="29"/>
        <v>ND</v>
      </c>
      <c r="CA69" s="89" t="str">
        <f t="shared" si="29"/>
        <v>ND</v>
      </c>
      <c r="CB69" s="89" t="str">
        <f t="shared" si="29"/>
        <v>ND</v>
      </c>
      <c r="CC69" s="89" t="str">
        <f t="shared" si="29"/>
        <v>ND</v>
      </c>
      <c r="CD69" s="89">
        <f t="shared" si="29"/>
        <v>6.2386134218657609E-2</v>
      </c>
      <c r="CE69" s="89" t="str">
        <f t="shared" ref="CE69:CS69" si="30">IFERROR(IF(OR(CE43&gt;1,CE56&gt;1),"ND",CE30/(1+(1-CE56)*(CE43/(1-CE43)))),"ND")</f>
        <v>ND</v>
      </c>
      <c r="CF69" s="89" t="str">
        <f t="shared" si="30"/>
        <v>ND</v>
      </c>
      <c r="CG69" s="89" t="str">
        <f t="shared" si="30"/>
        <v>ND</v>
      </c>
      <c r="CH69" s="89" t="str">
        <f t="shared" si="30"/>
        <v>ND</v>
      </c>
      <c r="CI69" s="89">
        <f t="shared" si="30"/>
        <v>0.13489698822611937</v>
      </c>
      <c r="CJ69" s="89" t="str">
        <f t="shared" si="30"/>
        <v>ND</v>
      </c>
      <c r="CK69" s="89" t="str">
        <f t="shared" si="30"/>
        <v>ND</v>
      </c>
      <c r="CL69" s="89" t="str">
        <f t="shared" si="30"/>
        <v>ND</v>
      </c>
      <c r="CM69" s="89">
        <f t="shared" si="30"/>
        <v>0.44474498904235743</v>
      </c>
      <c r="CN69" s="89" t="str">
        <f t="shared" si="30"/>
        <v>ND</v>
      </c>
      <c r="CO69" s="89">
        <f t="shared" si="30"/>
        <v>0.41044566907895158</v>
      </c>
      <c r="CP69" s="89">
        <f t="shared" si="30"/>
        <v>0.23220219094244904</v>
      </c>
      <c r="CQ69" s="89">
        <f t="shared" si="30"/>
        <v>0.16333779626169415</v>
      </c>
      <c r="CR69" s="89">
        <f t="shared" si="30"/>
        <v>0.26070906226550289</v>
      </c>
      <c r="CS69" s="89">
        <f t="shared" si="30"/>
        <v>0.17231895104537276</v>
      </c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1"/>
      <c r="DH69" s="81"/>
      <c r="DI69" s="81"/>
      <c r="DJ69" s="81"/>
      <c r="DK69" s="81"/>
      <c r="DL69" s="81"/>
      <c r="DM69" s="81"/>
    </row>
    <row r="70" spans="1:117" x14ac:dyDescent="0.35">
      <c r="A70" s="81"/>
      <c r="B70" s="86">
        <f t="shared" si="3"/>
        <v>41726</v>
      </c>
      <c r="C70" s="87">
        <v>41.99</v>
      </c>
      <c r="D70" s="87">
        <v>46.07</v>
      </c>
      <c r="E70" s="87">
        <v>41.906700000000001</v>
      </c>
      <c r="F70" s="87">
        <v>69.06</v>
      </c>
      <c r="G70" s="87">
        <v>24.62</v>
      </c>
      <c r="H70" s="87">
        <v>13.8911</v>
      </c>
      <c r="I70" s="87">
        <v>43.68</v>
      </c>
      <c r="J70" s="87">
        <v>35.1</v>
      </c>
      <c r="K70" s="87">
        <v>95.75</v>
      </c>
      <c r="L70" s="87">
        <v>52.87</v>
      </c>
      <c r="M70" s="87">
        <v>29.866700000000002</v>
      </c>
      <c r="N70" s="87">
        <v>38.770000000000003</v>
      </c>
      <c r="O70" s="87" t="s">
        <v>82</v>
      </c>
      <c r="P70" s="87">
        <v>39.25</v>
      </c>
      <c r="Q70" s="87" t="s">
        <v>82</v>
      </c>
      <c r="R70" s="87" t="s">
        <v>82</v>
      </c>
      <c r="S70" s="87">
        <v>26.479199999999999</v>
      </c>
      <c r="T70" s="87" t="s">
        <v>82</v>
      </c>
      <c r="U70" s="87">
        <v>54.87</v>
      </c>
      <c r="V70" s="87">
        <v>49.48</v>
      </c>
      <c r="W70" s="87">
        <v>20.14</v>
      </c>
      <c r="X70" s="87">
        <v>47.61</v>
      </c>
      <c r="Y70" s="87">
        <v>23.355</v>
      </c>
      <c r="Z70" s="87">
        <v>32.14</v>
      </c>
      <c r="AA70" s="87">
        <v>13.09</v>
      </c>
      <c r="AB70" s="87">
        <v>58.49</v>
      </c>
      <c r="AC70" s="87">
        <v>12.72</v>
      </c>
      <c r="AD70" s="87">
        <v>27.605</v>
      </c>
      <c r="AE70" s="87">
        <v>46.44</v>
      </c>
      <c r="AF70" s="87">
        <v>40.92</v>
      </c>
      <c r="AG70" s="87">
        <v>1857.62</v>
      </c>
      <c r="AH70" s="81"/>
      <c r="AI70" s="92">
        <f t="shared" si="28"/>
        <v>8.8899567515619005E-3</v>
      </c>
      <c r="AJ70" s="92">
        <f t="shared" si="28"/>
        <v>-1.0841283607978536E-3</v>
      </c>
      <c r="AK70" s="92">
        <f t="shared" si="28"/>
        <v>-8.0479658766245965E-3</v>
      </c>
      <c r="AL70" s="92">
        <f t="shared" si="28"/>
        <v>-5.6155507559395579E-3</v>
      </c>
      <c r="AM70" s="92">
        <f t="shared" si="28"/>
        <v>3.1636287450240941E-2</v>
      </c>
      <c r="AN70" s="92">
        <f t="shared" si="28"/>
        <v>7.981946288757813E-3</v>
      </c>
      <c r="AO70" s="92">
        <f t="shared" si="28"/>
        <v>1.794453507340954E-2</v>
      </c>
      <c r="AP70" s="92">
        <f t="shared" si="28"/>
        <v>-3.118962186033658E-2</v>
      </c>
      <c r="AQ70" s="92">
        <f t="shared" si="28"/>
        <v>-5.7113187954309641E-3</v>
      </c>
      <c r="AR70" s="92">
        <f t="shared" si="28"/>
        <v>-2.6410111299755012E-3</v>
      </c>
      <c r="AS70" s="92">
        <f t="shared" si="28"/>
        <v>6.517643807732787E-3</v>
      </c>
      <c r="AT70" s="92">
        <f t="shared" si="28"/>
        <v>1.8922470433640148E-2</v>
      </c>
      <c r="AU70" s="92" t="str">
        <f t="shared" si="28"/>
        <v>-</v>
      </c>
      <c r="AV70" s="92">
        <f t="shared" si="28"/>
        <v>1.0201479214486664E-3</v>
      </c>
      <c r="AW70" s="92" t="str">
        <f t="shared" si="28"/>
        <v>-</v>
      </c>
      <c r="AX70" s="92" t="str">
        <f t="shared" si="27"/>
        <v>-</v>
      </c>
      <c r="AY70" s="92">
        <f t="shared" si="10"/>
        <v>6.165226630314935E-2</v>
      </c>
      <c r="AZ70" s="92" t="str">
        <f t="shared" si="10"/>
        <v>-</v>
      </c>
      <c r="BA70" s="92">
        <f t="shared" si="10"/>
        <v>1.5358993338267846E-2</v>
      </c>
      <c r="BB70" s="92">
        <f t="shared" si="10"/>
        <v>-2.3292538491906822E-2</v>
      </c>
      <c r="BC70" s="92">
        <f t="shared" si="10"/>
        <v>-4.6852815901561651E-2</v>
      </c>
      <c r="BD70" s="92">
        <f t="shared" si="10"/>
        <v>-9.1571279916753401E-3</v>
      </c>
      <c r="BE70" s="92">
        <f t="shared" si="26"/>
        <v>8.8552915766739737E-3</v>
      </c>
      <c r="BF70" s="92">
        <f t="shared" si="26"/>
        <v>3.178170144462289E-2</v>
      </c>
      <c r="BG70" s="92">
        <f t="shared" si="26"/>
        <v>-1.726726726726735E-2</v>
      </c>
      <c r="BH70" s="92">
        <f t="shared" si="26"/>
        <v>-1.5816927477704801E-2</v>
      </c>
      <c r="BI70" s="92">
        <f t="shared" si="26"/>
        <v>-8.8285943599852867E-3</v>
      </c>
      <c r="BJ70" s="92">
        <f t="shared" si="26"/>
        <v>9.3235831809872494E-3</v>
      </c>
      <c r="BK70" s="92">
        <f t="shared" si="26"/>
        <v>-1.9342359767892114E-3</v>
      </c>
      <c r="BL70" s="92">
        <f t="shared" si="26"/>
        <v>7.6335877862596657E-3</v>
      </c>
      <c r="BM70" s="92">
        <f t="shared" si="26"/>
        <v>-4.7682317896406978E-3</v>
      </c>
      <c r="BN70" s="81"/>
      <c r="BO70" s="103">
        <v>2022</v>
      </c>
      <c r="BP70" s="89" t="str">
        <f t="shared" ref="BP70:CS70" si="31">IFERROR(IF(OR(BP44&gt;1,BP57&gt;1),"ND",BP31/(1+(1-BP57)*(BP44/(1-BP44)))),"ND")</f>
        <v>ND</v>
      </c>
      <c r="BQ70" s="89">
        <f t="shared" si="31"/>
        <v>0.36545801249566867</v>
      </c>
      <c r="BR70" s="89">
        <f t="shared" si="31"/>
        <v>0.25972713109767753</v>
      </c>
      <c r="BS70" s="89">
        <f t="shared" si="31"/>
        <v>0.37285699326319521</v>
      </c>
      <c r="BT70" s="89">
        <f t="shared" si="31"/>
        <v>0.26718959285129751</v>
      </c>
      <c r="BU70" s="89">
        <f t="shared" si="31"/>
        <v>0.32818719734462515</v>
      </c>
      <c r="BV70" s="89">
        <f t="shared" si="31"/>
        <v>0.15988493784692057</v>
      </c>
      <c r="BW70" s="89">
        <f t="shared" si="31"/>
        <v>0.1632277411748953</v>
      </c>
      <c r="BX70" s="89">
        <f t="shared" si="31"/>
        <v>0.56295210013655828</v>
      </c>
      <c r="BY70" s="89" t="str">
        <f t="shared" si="31"/>
        <v>ND</v>
      </c>
      <c r="BZ70" s="89" t="str">
        <f t="shared" si="31"/>
        <v>ND</v>
      </c>
      <c r="CA70" s="89" t="str">
        <f t="shared" si="31"/>
        <v>ND</v>
      </c>
      <c r="CB70" s="89" t="str">
        <f t="shared" si="31"/>
        <v>ND</v>
      </c>
      <c r="CC70" s="89" t="str">
        <f t="shared" si="31"/>
        <v>ND</v>
      </c>
      <c r="CD70" s="89">
        <f t="shared" si="31"/>
        <v>0.42066346365725282</v>
      </c>
      <c r="CE70" s="89" t="str">
        <f t="shared" si="31"/>
        <v>ND</v>
      </c>
      <c r="CF70" s="89">
        <f t="shared" si="31"/>
        <v>0.28722373631387932</v>
      </c>
      <c r="CG70" s="89" t="str">
        <f t="shared" si="31"/>
        <v>ND</v>
      </c>
      <c r="CH70" s="89" t="str">
        <f t="shared" si="31"/>
        <v>ND</v>
      </c>
      <c r="CI70" s="89" t="str">
        <f t="shared" si="31"/>
        <v>ND</v>
      </c>
      <c r="CJ70" s="89" t="str">
        <f t="shared" si="31"/>
        <v>ND</v>
      </c>
      <c r="CK70" s="89" t="str">
        <f t="shared" si="31"/>
        <v>ND</v>
      </c>
      <c r="CL70" s="89">
        <f t="shared" si="31"/>
        <v>0.35285567763454601</v>
      </c>
      <c r="CM70" s="89">
        <f t="shared" si="31"/>
        <v>0.36885969653305284</v>
      </c>
      <c r="CN70" s="89" t="str">
        <f t="shared" si="31"/>
        <v>ND</v>
      </c>
      <c r="CO70" s="89">
        <f t="shared" si="31"/>
        <v>0.4062713203103297</v>
      </c>
      <c r="CP70" s="89">
        <f t="shared" si="31"/>
        <v>8.6062338941899089E-2</v>
      </c>
      <c r="CQ70" s="89" t="str">
        <f t="shared" si="31"/>
        <v>ND</v>
      </c>
      <c r="CR70" s="89">
        <f t="shared" si="31"/>
        <v>0.25469340580970695</v>
      </c>
      <c r="CS70" s="89">
        <f t="shared" si="31"/>
        <v>0.3387793425543883</v>
      </c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1"/>
      <c r="DH70" s="81"/>
      <c r="DI70" s="81"/>
      <c r="DJ70" s="81"/>
      <c r="DK70" s="81"/>
      <c r="DL70" s="81"/>
      <c r="DM70" s="81"/>
    </row>
    <row r="71" spans="1:117" x14ac:dyDescent="0.35">
      <c r="A71" s="81"/>
      <c r="B71" s="86">
        <f t="shared" si="3"/>
        <v>41733</v>
      </c>
      <c r="C71" s="87">
        <v>43.53</v>
      </c>
      <c r="D71" s="87">
        <v>47.65</v>
      </c>
      <c r="E71" s="87">
        <v>41.3</v>
      </c>
      <c r="F71" s="87">
        <v>69.89</v>
      </c>
      <c r="G71" s="87">
        <v>24.535</v>
      </c>
      <c r="H71" s="87">
        <v>13.8675</v>
      </c>
      <c r="I71" s="87">
        <v>43.9</v>
      </c>
      <c r="J71" s="87">
        <v>36.590000000000003</v>
      </c>
      <c r="K71" s="87">
        <v>96.44</v>
      </c>
      <c r="L71" s="87">
        <v>53.13</v>
      </c>
      <c r="M71" s="87">
        <v>30.186699999999998</v>
      </c>
      <c r="N71" s="87">
        <v>39.229999999999997</v>
      </c>
      <c r="O71" s="87" t="s">
        <v>82</v>
      </c>
      <c r="P71" s="87">
        <v>39.56</v>
      </c>
      <c r="Q71" s="87" t="s">
        <v>82</v>
      </c>
      <c r="R71" s="87" t="s">
        <v>82</v>
      </c>
      <c r="S71" s="87">
        <v>26.454999999999998</v>
      </c>
      <c r="T71" s="87" t="s">
        <v>82</v>
      </c>
      <c r="U71" s="87">
        <v>54.8</v>
      </c>
      <c r="V71" s="87">
        <v>51.09</v>
      </c>
      <c r="W71" s="87">
        <v>19.41</v>
      </c>
      <c r="X71" s="87">
        <v>49.33</v>
      </c>
      <c r="Y71" s="87">
        <v>23.715</v>
      </c>
      <c r="Z71" s="87">
        <v>33.020000000000003</v>
      </c>
      <c r="AA71" s="87">
        <v>14.06</v>
      </c>
      <c r="AB71" s="87">
        <v>59.77</v>
      </c>
      <c r="AC71" s="87">
        <v>12.7667</v>
      </c>
      <c r="AD71" s="87">
        <v>27.835000000000001</v>
      </c>
      <c r="AE71" s="87">
        <v>46.23</v>
      </c>
      <c r="AF71" s="87">
        <v>40.26</v>
      </c>
      <c r="AG71" s="87">
        <v>1865.09</v>
      </c>
      <c r="AH71" s="81"/>
      <c r="AI71" s="92">
        <f t="shared" ref="AI71:AW87" si="32">IFERROR((C71/C70-1),"-")</f>
        <v>3.6675398904501E-2</v>
      </c>
      <c r="AJ71" s="92">
        <f t="shared" si="32"/>
        <v>3.4295637074017726E-2</v>
      </c>
      <c r="AK71" s="92">
        <f t="shared" si="32"/>
        <v>-1.4477398602132929E-2</v>
      </c>
      <c r="AL71" s="92">
        <f t="shared" si="32"/>
        <v>1.2018534607587616E-2</v>
      </c>
      <c r="AM71" s="92">
        <f t="shared" si="32"/>
        <v>-3.4524776604386576E-3</v>
      </c>
      <c r="AN71" s="92">
        <f t="shared" si="32"/>
        <v>-1.6989295304187246E-3</v>
      </c>
      <c r="AO71" s="92">
        <f t="shared" si="32"/>
        <v>5.0366300366300187E-3</v>
      </c>
      <c r="AP71" s="92">
        <f t="shared" si="32"/>
        <v>4.2450142450142447E-2</v>
      </c>
      <c r="AQ71" s="92">
        <f t="shared" si="32"/>
        <v>7.206266318537935E-3</v>
      </c>
      <c r="AR71" s="92">
        <f t="shared" si="32"/>
        <v>4.9177227160961401E-3</v>
      </c>
      <c r="AS71" s="92">
        <f t="shared" si="32"/>
        <v>1.071427375639078E-2</v>
      </c>
      <c r="AT71" s="92">
        <f t="shared" si="32"/>
        <v>1.1864843951508774E-2</v>
      </c>
      <c r="AU71" s="92" t="str">
        <f t="shared" si="32"/>
        <v>-</v>
      </c>
      <c r="AV71" s="92">
        <f t="shared" si="32"/>
        <v>7.8980891719746538E-3</v>
      </c>
      <c r="AW71" s="92" t="str">
        <f t="shared" si="32"/>
        <v>-</v>
      </c>
      <c r="AX71" s="92" t="str">
        <f t="shared" si="27"/>
        <v>-</v>
      </c>
      <c r="AY71" s="92">
        <f t="shared" si="10"/>
        <v>-9.1392489199071392E-4</v>
      </c>
      <c r="AZ71" s="92" t="str">
        <f t="shared" si="10"/>
        <v>-</v>
      </c>
      <c r="BA71" s="92">
        <f t="shared" si="10"/>
        <v>-1.2757426644797176E-3</v>
      </c>
      <c r="BB71" s="92">
        <f t="shared" si="10"/>
        <v>3.2538399353274183E-2</v>
      </c>
      <c r="BC71" s="92">
        <f t="shared" si="10"/>
        <v>-3.6246276067527283E-2</v>
      </c>
      <c r="BD71" s="92">
        <f t="shared" si="10"/>
        <v>3.6126864104179868E-2</v>
      </c>
      <c r="BE71" s="92">
        <f t="shared" si="26"/>
        <v>1.5414258188824581E-2</v>
      </c>
      <c r="BF71" s="92">
        <f t="shared" si="26"/>
        <v>2.7380211574362212E-2</v>
      </c>
      <c r="BG71" s="92">
        <f t="shared" si="26"/>
        <v>7.4102368220015258E-2</v>
      </c>
      <c r="BH71" s="92">
        <f t="shared" si="26"/>
        <v>2.1884082749187961E-2</v>
      </c>
      <c r="BI71" s="92">
        <f t="shared" si="26"/>
        <v>3.6713836477986206E-3</v>
      </c>
      <c r="BJ71" s="92">
        <f t="shared" si="26"/>
        <v>8.3318239449374776E-3</v>
      </c>
      <c r="BK71" s="92">
        <f t="shared" si="26"/>
        <v>-4.5219638242893767E-3</v>
      </c>
      <c r="BL71" s="92">
        <f t="shared" si="26"/>
        <v>-1.6129032258064613E-2</v>
      </c>
      <c r="BM71" s="92">
        <f t="shared" si="26"/>
        <v>4.0212745340812983E-3</v>
      </c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</row>
    <row r="72" spans="1:117" x14ac:dyDescent="0.35">
      <c r="A72" s="81"/>
      <c r="B72" s="86">
        <f t="shared" ref="B72:B135" si="33">B71+7</f>
        <v>41740</v>
      </c>
      <c r="C72" s="87">
        <v>43.54</v>
      </c>
      <c r="D72" s="87">
        <v>48.52</v>
      </c>
      <c r="E72" s="87">
        <v>39.973300000000002</v>
      </c>
      <c r="F72" s="87">
        <v>68.77</v>
      </c>
      <c r="G72" s="87">
        <v>23.99</v>
      </c>
      <c r="H72" s="87">
        <v>13.651400000000001</v>
      </c>
      <c r="I72" s="87">
        <v>44</v>
      </c>
      <c r="J72" s="87">
        <v>35.03</v>
      </c>
      <c r="K72" s="87">
        <v>96.42</v>
      </c>
      <c r="L72" s="87">
        <v>52.46</v>
      </c>
      <c r="M72" s="87">
        <v>29.833300000000001</v>
      </c>
      <c r="N72" s="87">
        <v>38.85</v>
      </c>
      <c r="O72" s="87" t="s">
        <v>82</v>
      </c>
      <c r="P72" s="87">
        <v>38.53</v>
      </c>
      <c r="Q72" s="87" t="s">
        <v>82</v>
      </c>
      <c r="R72" s="87" t="s">
        <v>82</v>
      </c>
      <c r="S72" s="87">
        <v>25.849599999999999</v>
      </c>
      <c r="T72" s="87" t="s">
        <v>82</v>
      </c>
      <c r="U72" s="87">
        <v>55.95</v>
      </c>
      <c r="V72" s="87">
        <v>52.25</v>
      </c>
      <c r="W72" s="87">
        <v>18.68</v>
      </c>
      <c r="X72" s="87">
        <v>49.57</v>
      </c>
      <c r="Y72" s="87">
        <v>23.905000000000001</v>
      </c>
      <c r="Z72" s="87">
        <v>32.29</v>
      </c>
      <c r="AA72" s="87">
        <v>13.92</v>
      </c>
      <c r="AB72" s="87">
        <v>58.51</v>
      </c>
      <c r="AC72" s="87">
        <v>12.833299999999999</v>
      </c>
      <c r="AD72" s="87">
        <v>27.305</v>
      </c>
      <c r="AE72" s="87">
        <v>46.36</v>
      </c>
      <c r="AF72" s="87">
        <v>40.14</v>
      </c>
      <c r="AG72" s="87">
        <v>1815.69</v>
      </c>
      <c r="AH72" s="81"/>
      <c r="AI72" s="92">
        <f t="shared" si="32"/>
        <v>2.2972662531572929E-4</v>
      </c>
      <c r="AJ72" s="92">
        <f t="shared" si="32"/>
        <v>1.8258132214060918E-2</v>
      </c>
      <c r="AK72" s="92">
        <f t="shared" si="32"/>
        <v>-3.2123486682808622E-2</v>
      </c>
      <c r="AL72" s="92">
        <f t="shared" si="32"/>
        <v>-1.6025182429532214E-2</v>
      </c>
      <c r="AM72" s="92">
        <f t="shared" si="32"/>
        <v>-2.2213164866517254E-2</v>
      </c>
      <c r="AN72" s="92">
        <f t="shared" si="32"/>
        <v>-1.5583198125112552E-2</v>
      </c>
      <c r="AO72" s="92">
        <f t="shared" si="32"/>
        <v>2.277904328018332E-3</v>
      </c>
      <c r="AP72" s="92">
        <f t="shared" si="32"/>
        <v>-4.2634599617381808E-2</v>
      </c>
      <c r="AQ72" s="92">
        <f t="shared" si="32"/>
        <v>-2.0738282870169655E-4</v>
      </c>
      <c r="AR72" s="92">
        <f t="shared" si="32"/>
        <v>-1.2610577827969149E-2</v>
      </c>
      <c r="AS72" s="92">
        <f t="shared" si="32"/>
        <v>-1.1707142549533311E-2</v>
      </c>
      <c r="AT72" s="92">
        <f t="shared" si="32"/>
        <v>-9.6864644404791589E-3</v>
      </c>
      <c r="AU72" s="92" t="str">
        <f t="shared" si="32"/>
        <v>-</v>
      </c>
      <c r="AV72" s="92">
        <f t="shared" si="32"/>
        <v>-2.6036400404448989E-2</v>
      </c>
      <c r="AW72" s="92" t="str">
        <f t="shared" si="32"/>
        <v>-</v>
      </c>
      <c r="AX72" s="92" t="str">
        <f t="shared" si="27"/>
        <v>-</v>
      </c>
      <c r="AY72" s="92">
        <f t="shared" si="10"/>
        <v>-2.2884142884142866E-2</v>
      </c>
      <c r="AZ72" s="92" t="str">
        <f t="shared" si="10"/>
        <v>-</v>
      </c>
      <c r="BA72" s="92">
        <f t="shared" si="10"/>
        <v>2.0985401459854058E-2</v>
      </c>
      <c r="BB72" s="92">
        <f t="shared" si="10"/>
        <v>2.2705030338618037E-2</v>
      </c>
      <c r="BC72" s="92">
        <f t="shared" si="10"/>
        <v>-3.7609479649665101E-2</v>
      </c>
      <c r="BD72" s="92">
        <f t="shared" si="10"/>
        <v>4.8651935941617097E-3</v>
      </c>
      <c r="BE72" s="92">
        <f t="shared" si="26"/>
        <v>8.011806873287064E-3</v>
      </c>
      <c r="BF72" s="92">
        <f t="shared" si="26"/>
        <v>-2.2107813446396229E-2</v>
      </c>
      <c r="BG72" s="92">
        <f t="shared" si="26"/>
        <v>-9.957325746799417E-3</v>
      </c>
      <c r="BH72" s="92">
        <f t="shared" si="26"/>
        <v>-2.1080809770788078E-2</v>
      </c>
      <c r="BI72" s="92">
        <f t="shared" si="26"/>
        <v>5.2166965621498473E-3</v>
      </c>
      <c r="BJ72" s="92">
        <f t="shared" si="26"/>
        <v>-1.9040776001437054E-2</v>
      </c>
      <c r="BK72" s="92">
        <f t="shared" si="26"/>
        <v>2.8120268224096634E-3</v>
      </c>
      <c r="BL72" s="92">
        <f t="shared" si="26"/>
        <v>-2.9806259314455463E-3</v>
      </c>
      <c r="BM72" s="92">
        <f t="shared" si="26"/>
        <v>-2.6486657480335962E-2</v>
      </c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1"/>
      <c r="DH72" s="81"/>
      <c r="DI72" s="81"/>
      <c r="DJ72" s="81"/>
      <c r="DK72" s="81"/>
      <c r="DL72" s="81"/>
      <c r="DM72" s="81"/>
    </row>
    <row r="73" spans="1:117" x14ac:dyDescent="0.35">
      <c r="A73" s="81"/>
      <c r="B73" s="86">
        <f t="shared" si="33"/>
        <v>41747</v>
      </c>
      <c r="C73" s="87">
        <v>44.42</v>
      </c>
      <c r="D73" s="87">
        <v>49.9</v>
      </c>
      <c r="E73" s="87">
        <v>40.653300000000002</v>
      </c>
      <c r="F73" s="87">
        <v>69.98</v>
      </c>
      <c r="G73" s="87">
        <v>24.355</v>
      </c>
      <c r="H73" s="87">
        <v>14.1151</v>
      </c>
      <c r="I73" s="87">
        <v>44.53</v>
      </c>
      <c r="J73" s="87">
        <v>35.880000000000003</v>
      </c>
      <c r="K73" s="87">
        <v>97.13</v>
      </c>
      <c r="L73" s="87">
        <v>54.15</v>
      </c>
      <c r="M73" s="87">
        <v>30.473299999999998</v>
      </c>
      <c r="N73" s="87">
        <v>40.19</v>
      </c>
      <c r="O73" s="87" t="s">
        <v>82</v>
      </c>
      <c r="P73" s="87">
        <v>39.409999999999997</v>
      </c>
      <c r="Q73" s="87" t="s">
        <v>82</v>
      </c>
      <c r="R73" s="87" t="s">
        <v>82</v>
      </c>
      <c r="S73" s="87">
        <v>26.515499999999999</v>
      </c>
      <c r="T73" s="87" t="s">
        <v>82</v>
      </c>
      <c r="U73" s="87">
        <v>55.28</v>
      </c>
      <c r="V73" s="87">
        <v>51.84</v>
      </c>
      <c r="W73" s="87">
        <v>18.45</v>
      </c>
      <c r="X73" s="87">
        <v>53.63</v>
      </c>
      <c r="Y73" s="87">
        <v>24.18</v>
      </c>
      <c r="Z73" s="87">
        <v>33.770000000000003</v>
      </c>
      <c r="AA73" s="87">
        <v>15.72</v>
      </c>
      <c r="AB73" s="87">
        <v>61.03</v>
      </c>
      <c r="AC73" s="87" t="s">
        <v>82</v>
      </c>
      <c r="AD73" s="87">
        <v>28.015000000000001</v>
      </c>
      <c r="AE73" s="87">
        <v>46.86</v>
      </c>
      <c r="AF73" s="87">
        <v>41.79</v>
      </c>
      <c r="AG73" s="87">
        <v>1864.85</v>
      </c>
      <c r="AH73" s="81"/>
      <c r="AI73" s="92">
        <f t="shared" si="32"/>
        <v>2.0211299954065343E-2</v>
      </c>
      <c r="AJ73" s="92">
        <f t="shared" si="32"/>
        <v>2.8441879637262968E-2</v>
      </c>
      <c r="AK73" s="92">
        <f t="shared" si="32"/>
        <v>1.7011355079515678E-2</v>
      </c>
      <c r="AL73" s="92">
        <f t="shared" si="32"/>
        <v>1.7594881489021441E-2</v>
      </c>
      <c r="AM73" s="92">
        <f t="shared" si="32"/>
        <v>1.5214672780325289E-2</v>
      </c>
      <c r="AN73" s="92">
        <f t="shared" si="32"/>
        <v>3.3967212154064841E-2</v>
      </c>
      <c r="AO73" s="92">
        <f t="shared" si="32"/>
        <v>1.204545454545447E-2</v>
      </c>
      <c r="AP73" s="92">
        <f t="shared" si="32"/>
        <v>2.4264915786468721E-2</v>
      </c>
      <c r="AQ73" s="92">
        <f t="shared" si="32"/>
        <v>7.3636175067413046E-3</v>
      </c>
      <c r="AR73" s="92">
        <f t="shared" si="32"/>
        <v>3.2215020968356711E-2</v>
      </c>
      <c r="AS73" s="92">
        <f t="shared" si="32"/>
        <v>2.1452537935796379E-2</v>
      </c>
      <c r="AT73" s="92">
        <f t="shared" si="32"/>
        <v>3.4491634491634393E-2</v>
      </c>
      <c r="AU73" s="92" t="str">
        <f t="shared" si="32"/>
        <v>-</v>
      </c>
      <c r="AV73" s="92">
        <f t="shared" si="32"/>
        <v>2.2839345964183577E-2</v>
      </c>
      <c r="AW73" s="92" t="str">
        <f t="shared" si="32"/>
        <v>-</v>
      </c>
      <c r="AX73" s="92" t="str">
        <f t="shared" si="27"/>
        <v>-</v>
      </c>
      <c r="AY73" s="92">
        <f t="shared" si="10"/>
        <v>2.5760553354790883E-2</v>
      </c>
      <c r="AZ73" s="92" t="str">
        <f t="shared" si="10"/>
        <v>-</v>
      </c>
      <c r="BA73" s="92">
        <f t="shared" si="10"/>
        <v>-1.1974977658623764E-2</v>
      </c>
      <c r="BB73" s="92">
        <f t="shared" si="10"/>
        <v>-7.8468899521529911E-3</v>
      </c>
      <c r="BC73" s="92">
        <f t="shared" si="10"/>
        <v>-1.2312633832976427E-2</v>
      </c>
      <c r="BD73" s="92">
        <f t="shared" si="10"/>
        <v>8.190437764777081E-2</v>
      </c>
      <c r="BE73" s="92">
        <f t="shared" si="26"/>
        <v>1.1503869483371565E-2</v>
      </c>
      <c r="BF73" s="92">
        <f t="shared" si="26"/>
        <v>4.58346237225149E-2</v>
      </c>
      <c r="BG73" s="92">
        <f t="shared" si="26"/>
        <v>0.1293103448275863</v>
      </c>
      <c r="BH73" s="92">
        <f t="shared" si="26"/>
        <v>4.3069560758844716E-2</v>
      </c>
      <c r="BI73" s="92" t="str">
        <f t="shared" si="26"/>
        <v>-</v>
      </c>
      <c r="BJ73" s="92">
        <f t="shared" si="26"/>
        <v>2.6002563633034326E-2</v>
      </c>
      <c r="BK73" s="92">
        <f t="shared" si="26"/>
        <v>1.0785159620362306E-2</v>
      </c>
      <c r="BL73" s="92">
        <f t="shared" si="26"/>
        <v>4.1106128550074672E-2</v>
      </c>
      <c r="BM73" s="92">
        <f t="shared" si="26"/>
        <v>2.7075106433366747E-2</v>
      </c>
      <c r="BN73" s="81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1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1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1"/>
      <c r="DH73" s="81"/>
      <c r="DI73" s="81"/>
      <c r="DJ73" s="81"/>
      <c r="DK73" s="81"/>
      <c r="DL73" s="81"/>
      <c r="DM73" s="81"/>
    </row>
    <row r="74" spans="1:117" x14ac:dyDescent="0.35">
      <c r="A74" s="81"/>
      <c r="B74" s="86">
        <f t="shared" si="33"/>
        <v>41754</v>
      </c>
      <c r="C74" s="87">
        <v>45.25</v>
      </c>
      <c r="D74" s="87">
        <v>51.27</v>
      </c>
      <c r="E74" s="87">
        <v>42.666699999999999</v>
      </c>
      <c r="F74" s="87">
        <v>72.58</v>
      </c>
      <c r="G74" s="87">
        <v>24.535</v>
      </c>
      <c r="H74" s="87">
        <v>14.173999999999999</v>
      </c>
      <c r="I74" s="87">
        <v>44.67</v>
      </c>
      <c r="J74" s="87">
        <v>36.54</v>
      </c>
      <c r="K74" s="87">
        <v>98.66</v>
      </c>
      <c r="L74" s="87">
        <v>54.78</v>
      </c>
      <c r="M74" s="87">
        <v>30.9</v>
      </c>
      <c r="N74" s="87">
        <v>40.61</v>
      </c>
      <c r="O74" s="87" t="s">
        <v>82</v>
      </c>
      <c r="P74" s="87">
        <v>39.729999999999997</v>
      </c>
      <c r="Q74" s="87" t="s">
        <v>82</v>
      </c>
      <c r="R74" s="87" t="s">
        <v>82</v>
      </c>
      <c r="S74" s="87">
        <v>26.5397</v>
      </c>
      <c r="T74" s="87" t="s">
        <v>82</v>
      </c>
      <c r="U74" s="87">
        <v>56.18</v>
      </c>
      <c r="V74" s="87">
        <v>51.42</v>
      </c>
      <c r="W74" s="87">
        <v>19.010000000000002</v>
      </c>
      <c r="X74" s="87">
        <v>54.58</v>
      </c>
      <c r="Y74" s="87">
        <v>23.425000000000001</v>
      </c>
      <c r="Z74" s="87">
        <v>33</v>
      </c>
      <c r="AA74" s="87">
        <v>16.16</v>
      </c>
      <c r="AB74" s="87">
        <v>62.69</v>
      </c>
      <c r="AC74" s="87" t="s">
        <v>82</v>
      </c>
      <c r="AD74" s="87">
        <v>28.285</v>
      </c>
      <c r="AE74" s="87">
        <v>46.45</v>
      </c>
      <c r="AF74" s="87">
        <v>41.26</v>
      </c>
      <c r="AG74" s="87">
        <v>1863.4</v>
      </c>
      <c r="AH74" s="81"/>
      <c r="AI74" s="92">
        <f t="shared" si="32"/>
        <v>1.8685276902296266E-2</v>
      </c>
      <c r="AJ74" s="92">
        <f t="shared" si="32"/>
        <v>2.7454909819639273E-2</v>
      </c>
      <c r="AK74" s="92">
        <f t="shared" si="32"/>
        <v>4.9526114731153426E-2</v>
      </c>
      <c r="AL74" s="92">
        <f t="shared" si="32"/>
        <v>3.7153472420691447E-2</v>
      </c>
      <c r="AM74" s="92">
        <f t="shared" si="32"/>
        <v>7.3906795319236274E-3</v>
      </c>
      <c r="AN74" s="92">
        <f t="shared" si="32"/>
        <v>4.1728361825279503E-3</v>
      </c>
      <c r="AO74" s="92">
        <f t="shared" si="32"/>
        <v>3.1439479002919324E-3</v>
      </c>
      <c r="AP74" s="92">
        <f t="shared" si="32"/>
        <v>1.8394648829431315E-2</v>
      </c>
      <c r="AQ74" s="92">
        <f t="shared" si="32"/>
        <v>1.5752084834757651E-2</v>
      </c>
      <c r="AR74" s="92">
        <f t="shared" si="32"/>
        <v>1.1634349030470892E-2</v>
      </c>
      <c r="AS74" s="92">
        <f t="shared" si="32"/>
        <v>1.400242179219191E-2</v>
      </c>
      <c r="AT74" s="92">
        <f t="shared" si="32"/>
        <v>1.0450360786265378E-2</v>
      </c>
      <c r="AU74" s="92" t="str">
        <f t="shared" si="32"/>
        <v>-</v>
      </c>
      <c r="AV74" s="92">
        <f t="shared" si="32"/>
        <v>8.1197665567114274E-3</v>
      </c>
      <c r="AW74" s="92" t="str">
        <f t="shared" si="32"/>
        <v>-</v>
      </c>
      <c r="AX74" s="92" t="str">
        <f t="shared" si="27"/>
        <v>-</v>
      </c>
      <c r="AY74" s="92">
        <f t="shared" si="10"/>
        <v>9.1267371914538487E-4</v>
      </c>
      <c r="AZ74" s="92" t="str">
        <f t="shared" si="10"/>
        <v>-</v>
      </c>
      <c r="BA74" s="92">
        <f t="shared" si="10"/>
        <v>1.6280752532561449E-2</v>
      </c>
      <c r="BB74" s="92">
        <f t="shared" si="10"/>
        <v>-8.1018518518518601E-3</v>
      </c>
      <c r="BC74" s="92">
        <f t="shared" si="10"/>
        <v>3.0352303523035307E-2</v>
      </c>
      <c r="BD74" s="92">
        <f t="shared" si="10"/>
        <v>1.7713966063770181E-2</v>
      </c>
      <c r="BE74" s="92">
        <f t="shared" si="26"/>
        <v>-3.1224152191894117E-2</v>
      </c>
      <c r="BF74" s="92">
        <f t="shared" si="26"/>
        <v>-2.2801302931596212E-2</v>
      </c>
      <c r="BG74" s="92">
        <f t="shared" si="26"/>
        <v>2.7989821882951516E-2</v>
      </c>
      <c r="BH74" s="92">
        <f t="shared" si="26"/>
        <v>2.7199737833852211E-2</v>
      </c>
      <c r="BI74" s="92" t="str">
        <f t="shared" si="26"/>
        <v>-</v>
      </c>
      <c r="BJ74" s="92">
        <f t="shared" si="26"/>
        <v>9.6376940924505217E-3</v>
      </c>
      <c r="BK74" s="92">
        <f t="shared" si="26"/>
        <v>-8.7494664959453239E-3</v>
      </c>
      <c r="BL74" s="92">
        <f t="shared" si="26"/>
        <v>-1.2682459918640809E-2</v>
      </c>
      <c r="BM74" s="92">
        <f t="shared" si="26"/>
        <v>-7.7754242968597342E-4</v>
      </c>
      <c r="BN74" s="81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1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1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1"/>
      <c r="DH74" s="81"/>
      <c r="DI74" s="81"/>
      <c r="DJ74" s="81"/>
      <c r="DK74" s="81"/>
      <c r="DL74" s="81"/>
      <c r="DM74" s="81"/>
    </row>
    <row r="75" spans="1:117" x14ac:dyDescent="0.35">
      <c r="A75" s="81"/>
      <c r="B75" s="86">
        <f t="shared" si="33"/>
        <v>41761</v>
      </c>
      <c r="C75" s="87">
        <v>46.49</v>
      </c>
      <c r="D75" s="87">
        <v>50.56</v>
      </c>
      <c r="E75" s="87">
        <v>40.773299999999999</v>
      </c>
      <c r="F75" s="87">
        <v>73.25</v>
      </c>
      <c r="G75" s="87">
        <v>24.33</v>
      </c>
      <c r="H75" s="87">
        <v>14.2408</v>
      </c>
      <c r="I75" s="87">
        <v>43.13</v>
      </c>
      <c r="J75" s="87">
        <v>36.39</v>
      </c>
      <c r="K75" s="87">
        <v>98.09</v>
      </c>
      <c r="L75" s="87">
        <v>54.27</v>
      </c>
      <c r="M75" s="87">
        <v>30.88</v>
      </c>
      <c r="N75" s="87">
        <v>40.26</v>
      </c>
      <c r="O75" s="87" t="s">
        <v>82</v>
      </c>
      <c r="P75" s="87">
        <v>38.729999999999997</v>
      </c>
      <c r="Q75" s="87" t="s">
        <v>82</v>
      </c>
      <c r="R75" s="87" t="s">
        <v>82</v>
      </c>
      <c r="S75" s="87">
        <v>25.783000000000001</v>
      </c>
      <c r="T75" s="87" t="s">
        <v>82</v>
      </c>
      <c r="U75" s="87">
        <v>56.91</v>
      </c>
      <c r="V75" s="87">
        <v>54.11</v>
      </c>
      <c r="W75" s="87">
        <v>18.850000000000001</v>
      </c>
      <c r="X75" s="87">
        <v>56.27</v>
      </c>
      <c r="Y75" s="87">
        <v>23.395</v>
      </c>
      <c r="Z75" s="87">
        <v>32.72</v>
      </c>
      <c r="AA75" s="87">
        <v>15.86</v>
      </c>
      <c r="AB75" s="87">
        <v>63.18</v>
      </c>
      <c r="AC75" s="87">
        <v>12.826700000000001</v>
      </c>
      <c r="AD75" s="87">
        <v>28.17</v>
      </c>
      <c r="AE75" s="87">
        <v>46.46</v>
      </c>
      <c r="AF75" s="87">
        <v>42.84</v>
      </c>
      <c r="AG75" s="87">
        <v>1881.14</v>
      </c>
      <c r="AH75" s="81"/>
      <c r="AI75" s="92">
        <f t="shared" si="32"/>
        <v>2.7403314917127108E-2</v>
      </c>
      <c r="AJ75" s="92">
        <f t="shared" si="32"/>
        <v>-1.3848254339769883E-2</v>
      </c>
      <c r="AK75" s="92">
        <f t="shared" si="32"/>
        <v>-4.4376527830837675E-2</v>
      </c>
      <c r="AL75" s="92">
        <f t="shared" si="32"/>
        <v>9.2311931661614999E-3</v>
      </c>
      <c r="AM75" s="92">
        <f t="shared" si="32"/>
        <v>-8.35541063786438E-3</v>
      </c>
      <c r="AN75" s="92">
        <f t="shared" si="32"/>
        <v>4.7128545223649176E-3</v>
      </c>
      <c r="AO75" s="92">
        <f t="shared" si="32"/>
        <v>-3.4475039176180888E-2</v>
      </c>
      <c r="AP75" s="92">
        <f t="shared" si="32"/>
        <v>-4.1050903119868032E-3</v>
      </c>
      <c r="AQ75" s="92">
        <f t="shared" si="32"/>
        <v>-5.7774173930670303E-3</v>
      </c>
      <c r="AR75" s="92">
        <f t="shared" si="32"/>
        <v>-9.3099671412923968E-3</v>
      </c>
      <c r="AS75" s="92">
        <f t="shared" si="32"/>
        <v>-6.4724919093850364E-4</v>
      </c>
      <c r="AT75" s="92">
        <f t="shared" si="32"/>
        <v>-8.6185668554543682E-3</v>
      </c>
      <c r="AU75" s="92" t="str">
        <f t="shared" si="32"/>
        <v>-</v>
      </c>
      <c r="AV75" s="92">
        <f t="shared" si="32"/>
        <v>-2.5169896803423075E-2</v>
      </c>
      <c r="AW75" s="92" t="str">
        <f t="shared" si="32"/>
        <v>-</v>
      </c>
      <c r="AX75" s="92" t="str">
        <f t="shared" si="27"/>
        <v>-</v>
      </c>
      <c r="AY75" s="92">
        <f t="shared" si="10"/>
        <v>-2.8512002773203871E-2</v>
      </c>
      <c r="AZ75" s="92" t="str">
        <f t="shared" si="10"/>
        <v>-</v>
      </c>
      <c r="BA75" s="92">
        <f t="shared" si="10"/>
        <v>1.2993948024207835E-2</v>
      </c>
      <c r="BB75" s="92">
        <f t="shared" ref="BB75:BG118" si="34">IFERROR((V75/V74-1),"-")</f>
        <v>5.2314274601322319E-2</v>
      </c>
      <c r="BC75" s="92">
        <f t="shared" si="34"/>
        <v>-8.4166228300894819E-3</v>
      </c>
      <c r="BD75" s="92">
        <f t="shared" si="34"/>
        <v>3.0963722975448915E-2</v>
      </c>
      <c r="BE75" s="92">
        <f t="shared" si="26"/>
        <v>-1.2806830309498585E-3</v>
      </c>
      <c r="BF75" s="92">
        <f t="shared" si="26"/>
        <v>-8.4848484848485395E-3</v>
      </c>
      <c r="BG75" s="92">
        <f t="shared" si="26"/>
        <v>-1.8564356435643581E-2</v>
      </c>
      <c r="BH75" s="92">
        <f t="shared" si="26"/>
        <v>7.8162386345510537E-3</v>
      </c>
      <c r="BI75" s="92" t="str">
        <f t="shared" si="26"/>
        <v>-</v>
      </c>
      <c r="BJ75" s="92">
        <f t="shared" si="26"/>
        <v>-4.0657592363443351E-3</v>
      </c>
      <c r="BK75" s="92">
        <f t="shared" si="26"/>
        <v>2.1528525296021783E-4</v>
      </c>
      <c r="BL75" s="92">
        <f t="shared" si="26"/>
        <v>3.8293746970431641E-2</v>
      </c>
      <c r="BM75" s="92">
        <f t="shared" si="26"/>
        <v>9.5202318342815229E-3</v>
      </c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1"/>
      <c r="DJ75" s="81"/>
      <c r="DK75" s="81"/>
      <c r="DL75" s="81"/>
      <c r="DM75" s="81"/>
    </row>
    <row r="76" spans="1:117" x14ac:dyDescent="0.35">
      <c r="A76" s="81"/>
      <c r="B76" s="86">
        <f t="shared" si="33"/>
        <v>41768</v>
      </c>
      <c r="C76" s="87">
        <v>45.08</v>
      </c>
      <c r="D76" s="87">
        <v>50.41</v>
      </c>
      <c r="E76" s="87">
        <v>42.56</v>
      </c>
      <c r="F76" s="87">
        <v>74.44</v>
      </c>
      <c r="G76" s="87">
        <v>24.71</v>
      </c>
      <c r="H76" s="87">
        <v>14.1229</v>
      </c>
      <c r="I76" s="87">
        <v>44.02</v>
      </c>
      <c r="J76" s="87">
        <v>35.94</v>
      </c>
      <c r="K76" s="87">
        <v>98.35</v>
      </c>
      <c r="L76" s="87">
        <v>53.65</v>
      </c>
      <c r="M76" s="87">
        <v>31.14</v>
      </c>
      <c r="N76" s="87">
        <v>39.89</v>
      </c>
      <c r="O76" s="87" t="s">
        <v>82</v>
      </c>
      <c r="P76" s="87">
        <v>38.72</v>
      </c>
      <c r="Q76" s="87" t="s">
        <v>82</v>
      </c>
      <c r="R76" s="87" t="s">
        <v>82</v>
      </c>
      <c r="S76" s="87">
        <v>25.643799999999999</v>
      </c>
      <c r="T76" s="87" t="s">
        <v>82</v>
      </c>
      <c r="U76" s="87">
        <v>55.46</v>
      </c>
      <c r="V76" s="87">
        <v>53.64</v>
      </c>
      <c r="W76" s="87">
        <v>19.13</v>
      </c>
      <c r="X76" s="87">
        <v>52.42</v>
      </c>
      <c r="Y76" s="87">
        <v>24.77</v>
      </c>
      <c r="Z76" s="87">
        <v>32.15</v>
      </c>
      <c r="AA76" s="87">
        <v>15.92</v>
      </c>
      <c r="AB76" s="87">
        <v>61.89</v>
      </c>
      <c r="AC76" s="87">
        <v>12.966799999999999</v>
      </c>
      <c r="AD76" s="87">
        <v>28.3</v>
      </c>
      <c r="AE76" s="87">
        <v>46.58</v>
      </c>
      <c r="AF76" s="87">
        <v>43.69</v>
      </c>
      <c r="AG76" s="87">
        <v>1878.48</v>
      </c>
      <c r="AH76" s="81"/>
      <c r="AI76" s="92">
        <f t="shared" si="32"/>
        <v>-3.0329103032910365E-2</v>
      </c>
      <c r="AJ76" s="92">
        <f t="shared" si="32"/>
        <v>-2.9667721518988888E-3</v>
      </c>
      <c r="AK76" s="92">
        <f t="shared" si="32"/>
        <v>4.3820343214799884E-2</v>
      </c>
      <c r="AL76" s="92">
        <f t="shared" si="32"/>
        <v>1.6245733788395889E-2</v>
      </c>
      <c r="AM76" s="92">
        <f t="shared" si="32"/>
        <v>1.5618577887381857E-2</v>
      </c>
      <c r="AN76" s="92">
        <f t="shared" si="32"/>
        <v>-8.2790292680187116E-3</v>
      </c>
      <c r="AO76" s="92">
        <f t="shared" si="32"/>
        <v>2.0635288662184115E-2</v>
      </c>
      <c r="AP76" s="92">
        <f t="shared" si="32"/>
        <v>-1.2366034624897049E-2</v>
      </c>
      <c r="AQ76" s="92">
        <f t="shared" si="32"/>
        <v>2.6506269752266665E-3</v>
      </c>
      <c r="AR76" s="92">
        <f t="shared" si="32"/>
        <v>-1.142435968306621E-2</v>
      </c>
      <c r="AS76" s="92">
        <f t="shared" si="32"/>
        <v>8.4196891191710144E-3</v>
      </c>
      <c r="AT76" s="92">
        <f t="shared" si="32"/>
        <v>-9.1902632886239344E-3</v>
      </c>
      <c r="AU76" s="92" t="str">
        <f t="shared" si="32"/>
        <v>-</v>
      </c>
      <c r="AV76" s="92">
        <f t="shared" si="32"/>
        <v>-2.5819777949909195E-4</v>
      </c>
      <c r="AW76" s="92" t="str">
        <f t="shared" si="32"/>
        <v>-</v>
      </c>
      <c r="AX76" s="92" t="str">
        <f t="shared" si="27"/>
        <v>-</v>
      </c>
      <c r="AY76" s="92">
        <f t="shared" si="27"/>
        <v>-5.3989062560603207E-3</v>
      </c>
      <c r="AZ76" s="92" t="str">
        <f t="shared" si="27"/>
        <v>-</v>
      </c>
      <c r="BA76" s="92">
        <f t="shared" si="27"/>
        <v>-2.5478826216833506E-2</v>
      </c>
      <c r="BB76" s="92">
        <f t="shared" si="34"/>
        <v>-8.686009979671061E-3</v>
      </c>
      <c r="BC76" s="92">
        <f t="shared" si="34"/>
        <v>1.4854111405835368E-2</v>
      </c>
      <c r="BD76" s="92">
        <f t="shared" si="34"/>
        <v>-6.8420117291629667E-2</v>
      </c>
      <c r="BE76" s="92">
        <f t="shared" si="26"/>
        <v>5.8773242145757632E-2</v>
      </c>
      <c r="BF76" s="92">
        <f t="shared" si="26"/>
        <v>-1.7420537897310573E-2</v>
      </c>
      <c r="BG76" s="92">
        <f t="shared" si="26"/>
        <v>3.7831021437579881E-3</v>
      </c>
      <c r="BH76" s="92">
        <f t="shared" ref="BH76:BM118" si="35">IFERROR((AB76/AB75-1),"-")</f>
        <v>-2.0417853751187098E-2</v>
      </c>
      <c r="BI76" s="92">
        <f t="shared" si="35"/>
        <v>1.0922528787606911E-2</v>
      </c>
      <c r="BJ76" s="92">
        <f t="shared" si="35"/>
        <v>4.6148384806532494E-3</v>
      </c>
      <c r="BK76" s="92">
        <f t="shared" si="35"/>
        <v>2.5828669823504402E-3</v>
      </c>
      <c r="BL76" s="92">
        <f t="shared" si="35"/>
        <v>1.9841269841269771E-2</v>
      </c>
      <c r="BM76" s="92">
        <f t="shared" si="35"/>
        <v>-1.4140361695568204E-3</v>
      </c>
      <c r="BN76" s="81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1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1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</row>
    <row r="77" spans="1:117" x14ac:dyDescent="0.35">
      <c r="A77" s="81"/>
      <c r="B77" s="86">
        <f t="shared" si="33"/>
        <v>41775</v>
      </c>
      <c r="C77" s="87">
        <v>46.56</v>
      </c>
      <c r="D77" s="87">
        <v>50.58</v>
      </c>
      <c r="E77" s="87">
        <v>43.04</v>
      </c>
      <c r="F77" s="87">
        <v>74.680000000000007</v>
      </c>
      <c r="G77" s="87">
        <v>26.24</v>
      </c>
      <c r="H77" s="87">
        <v>14.335100000000001</v>
      </c>
      <c r="I77" s="87">
        <v>44.58</v>
      </c>
      <c r="J77" s="87">
        <v>36.340000000000003</v>
      </c>
      <c r="K77" s="87">
        <v>98.2</v>
      </c>
      <c r="L77" s="87">
        <v>52.94</v>
      </c>
      <c r="M77" s="87">
        <v>31.9267</v>
      </c>
      <c r="N77" s="87">
        <v>38.97</v>
      </c>
      <c r="O77" s="87" t="s">
        <v>82</v>
      </c>
      <c r="P77" s="87">
        <v>40.11</v>
      </c>
      <c r="Q77" s="87" t="s">
        <v>82</v>
      </c>
      <c r="R77" s="87" t="s">
        <v>82</v>
      </c>
      <c r="S77" s="87">
        <v>25.207899999999999</v>
      </c>
      <c r="T77" s="87" t="s">
        <v>82</v>
      </c>
      <c r="U77" s="87">
        <v>57.79</v>
      </c>
      <c r="V77" s="87">
        <v>54.46</v>
      </c>
      <c r="W77" s="87">
        <v>19.920000000000002</v>
      </c>
      <c r="X77" s="87">
        <v>50.62</v>
      </c>
      <c r="Y77" s="87">
        <v>25.54</v>
      </c>
      <c r="Z77" s="87">
        <v>33.450000000000003</v>
      </c>
      <c r="AA77" s="87">
        <v>15.71</v>
      </c>
      <c r="AB77" s="87">
        <v>62.5</v>
      </c>
      <c r="AC77" s="87" t="s">
        <v>82</v>
      </c>
      <c r="AD77" s="87">
        <v>28.38</v>
      </c>
      <c r="AE77" s="87">
        <v>46.08</v>
      </c>
      <c r="AF77" s="87">
        <v>45.6</v>
      </c>
      <c r="AG77" s="87">
        <v>1877.86</v>
      </c>
      <c r="AH77" s="81"/>
      <c r="AI77" s="92">
        <f t="shared" si="32"/>
        <v>3.2830523513753374E-2</v>
      </c>
      <c r="AJ77" s="92">
        <f t="shared" si="32"/>
        <v>3.3723467565960341E-3</v>
      </c>
      <c r="AK77" s="92">
        <f t="shared" si="32"/>
        <v>1.1278195488721776E-2</v>
      </c>
      <c r="AL77" s="92">
        <f t="shared" si="32"/>
        <v>3.2240730789898642E-3</v>
      </c>
      <c r="AM77" s="92">
        <f t="shared" si="32"/>
        <v>6.1918251719951245E-2</v>
      </c>
      <c r="AN77" s="92">
        <f t="shared" si="32"/>
        <v>1.5025242690948737E-2</v>
      </c>
      <c r="AO77" s="92">
        <f t="shared" si="32"/>
        <v>1.2721490231712762E-2</v>
      </c>
      <c r="AP77" s="92">
        <f t="shared" si="32"/>
        <v>1.112966054535347E-2</v>
      </c>
      <c r="AQ77" s="92">
        <f t="shared" si="32"/>
        <v>-1.5251652262328053E-3</v>
      </c>
      <c r="AR77" s="92">
        <f t="shared" si="32"/>
        <v>-1.3233923578751194E-2</v>
      </c>
      <c r="AS77" s="92">
        <f t="shared" si="32"/>
        <v>2.5263326910725636E-2</v>
      </c>
      <c r="AT77" s="92">
        <f t="shared" si="32"/>
        <v>-2.3063424417147149E-2</v>
      </c>
      <c r="AU77" s="92" t="str">
        <f t="shared" si="32"/>
        <v>-</v>
      </c>
      <c r="AV77" s="92">
        <f t="shared" si="32"/>
        <v>3.5898760330578483E-2</v>
      </c>
      <c r="AW77" s="92" t="str">
        <f t="shared" si="32"/>
        <v>-</v>
      </c>
      <c r="AX77" s="92" t="str">
        <f t="shared" si="27"/>
        <v>-</v>
      </c>
      <c r="AY77" s="92">
        <f t="shared" si="27"/>
        <v>-1.6998260788182673E-2</v>
      </c>
      <c r="AZ77" s="92" t="str">
        <f t="shared" si="27"/>
        <v>-</v>
      </c>
      <c r="BA77" s="92">
        <f t="shared" si="27"/>
        <v>4.2012261089073188E-2</v>
      </c>
      <c r="BB77" s="92">
        <f t="shared" si="34"/>
        <v>1.5287099179716712E-2</v>
      </c>
      <c r="BC77" s="92">
        <f t="shared" si="34"/>
        <v>4.1296393099843343E-2</v>
      </c>
      <c r="BD77" s="92">
        <f t="shared" si="34"/>
        <v>-3.4338038916444158E-2</v>
      </c>
      <c r="BE77" s="92">
        <f t="shared" si="34"/>
        <v>3.1085991118288137E-2</v>
      </c>
      <c r="BF77" s="92">
        <f t="shared" si="34"/>
        <v>4.043545878693644E-2</v>
      </c>
      <c r="BG77" s="92">
        <f t="shared" si="34"/>
        <v>-1.3190954773869334E-2</v>
      </c>
      <c r="BH77" s="92">
        <f t="shared" si="35"/>
        <v>9.8561964776215927E-3</v>
      </c>
      <c r="BI77" s="92" t="str">
        <f t="shared" si="35"/>
        <v>-</v>
      </c>
      <c r="BJ77" s="92">
        <f t="shared" si="35"/>
        <v>2.8268551236747541E-3</v>
      </c>
      <c r="BK77" s="92">
        <f t="shared" si="35"/>
        <v>-1.0734220695577501E-2</v>
      </c>
      <c r="BL77" s="92">
        <f t="shared" si="35"/>
        <v>4.3717097734035315E-2</v>
      </c>
      <c r="BM77" s="92">
        <f t="shared" si="35"/>
        <v>-3.3005408628261623E-4</v>
      </c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</row>
    <row r="78" spans="1:117" x14ac:dyDescent="0.35">
      <c r="A78" s="81"/>
      <c r="B78" s="86">
        <f t="shared" si="33"/>
        <v>41782</v>
      </c>
      <c r="C78" s="87">
        <v>46.75</v>
      </c>
      <c r="D78" s="87">
        <v>50.33</v>
      </c>
      <c r="E78" s="87">
        <v>43.36</v>
      </c>
      <c r="F78" s="87">
        <v>74.17</v>
      </c>
      <c r="G78" s="87">
        <v>26.684999999999999</v>
      </c>
      <c r="H78" s="87">
        <v>14.6967</v>
      </c>
      <c r="I78" s="87">
        <v>44.52</v>
      </c>
      <c r="J78" s="87">
        <v>36.21</v>
      </c>
      <c r="K78" s="87">
        <v>99.14</v>
      </c>
      <c r="L78" s="87">
        <v>52.11</v>
      </c>
      <c r="M78" s="87">
        <v>31.973299999999998</v>
      </c>
      <c r="N78" s="87">
        <v>38.979999999999997</v>
      </c>
      <c r="O78" s="87" t="s">
        <v>82</v>
      </c>
      <c r="P78" s="87">
        <v>39.799999999999997</v>
      </c>
      <c r="Q78" s="87" t="s">
        <v>82</v>
      </c>
      <c r="R78" s="87" t="s">
        <v>82</v>
      </c>
      <c r="S78" s="87">
        <v>25.195799999999998</v>
      </c>
      <c r="T78" s="87" t="s">
        <v>82</v>
      </c>
      <c r="U78" s="87">
        <v>58.15</v>
      </c>
      <c r="V78" s="87">
        <v>55.81</v>
      </c>
      <c r="W78" s="87">
        <v>19.66</v>
      </c>
      <c r="X78" s="87">
        <v>52.87</v>
      </c>
      <c r="Y78" s="87">
        <v>25.715</v>
      </c>
      <c r="Z78" s="87">
        <v>33.68</v>
      </c>
      <c r="AA78" s="87">
        <v>17.64</v>
      </c>
      <c r="AB78" s="87">
        <v>64.81</v>
      </c>
      <c r="AC78" s="87">
        <v>12.746700000000001</v>
      </c>
      <c r="AD78" s="87">
        <v>28.39</v>
      </c>
      <c r="AE78" s="87">
        <v>45.6</v>
      </c>
      <c r="AF78" s="87">
        <v>46.87</v>
      </c>
      <c r="AG78" s="87">
        <v>1900.53</v>
      </c>
      <c r="AH78" s="81"/>
      <c r="AI78" s="92">
        <f t="shared" si="32"/>
        <v>4.08075601374569E-3</v>
      </c>
      <c r="AJ78" s="92">
        <f t="shared" si="32"/>
        <v>-4.9426650850138421E-3</v>
      </c>
      <c r="AK78" s="92">
        <f t="shared" si="32"/>
        <v>7.4349442379182396E-3</v>
      </c>
      <c r="AL78" s="92">
        <f t="shared" si="32"/>
        <v>-6.8291376539904025E-3</v>
      </c>
      <c r="AM78" s="92">
        <f t="shared" si="32"/>
        <v>1.6958841463414753E-2</v>
      </c>
      <c r="AN78" s="92">
        <f t="shared" si="32"/>
        <v>2.5224797873750315E-2</v>
      </c>
      <c r="AO78" s="92">
        <f t="shared" si="32"/>
        <v>-1.3458950201883368E-3</v>
      </c>
      <c r="AP78" s="92">
        <f t="shared" si="32"/>
        <v>-3.5773252614199613E-3</v>
      </c>
      <c r="AQ78" s="92">
        <f t="shared" si="32"/>
        <v>9.5723014256618999E-3</v>
      </c>
      <c r="AR78" s="92">
        <f t="shared" si="32"/>
        <v>-1.5678126180581731E-2</v>
      </c>
      <c r="AS78" s="92">
        <f t="shared" si="32"/>
        <v>1.4595933810885864E-3</v>
      </c>
      <c r="AT78" s="92">
        <f t="shared" si="32"/>
        <v>2.5660764690793592E-4</v>
      </c>
      <c r="AU78" s="92" t="str">
        <f t="shared" si="32"/>
        <v>-</v>
      </c>
      <c r="AV78" s="92">
        <f t="shared" si="32"/>
        <v>-7.728745948641258E-3</v>
      </c>
      <c r="AW78" s="92" t="str">
        <f t="shared" si="32"/>
        <v>-</v>
      </c>
      <c r="AX78" s="92" t="str">
        <f t="shared" si="27"/>
        <v>-</v>
      </c>
      <c r="AY78" s="92">
        <f t="shared" si="27"/>
        <v>-4.8000825138150294E-4</v>
      </c>
      <c r="AZ78" s="92" t="str">
        <f t="shared" si="27"/>
        <v>-</v>
      </c>
      <c r="BA78" s="92">
        <f t="shared" si="27"/>
        <v>6.2294514621907826E-3</v>
      </c>
      <c r="BB78" s="92">
        <f t="shared" si="34"/>
        <v>2.4788835842820545E-2</v>
      </c>
      <c r="BC78" s="92">
        <f t="shared" si="34"/>
        <v>-1.3052208835341417E-2</v>
      </c>
      <c r="BD78" s="92">
        <f t="shared" si="34"/>
        <v>4.4448834452785357E-2</v>
      </c>
      <c r="BE78" s="92">
        <f t="shared" si="34"/>
        <v>6.851996867658583E-3</v>
      </c>
      <c r="BF78" s="92">
        <f t="shared" si="34"/>
        <v>6.8759342301942805E-3</v>
      </c>
      <c r="BG78" s="92">
        <f t="shared" si="34"/>
        <v>0.12285168682367908</v>
      </c>
      <c r="BH78" s="92">
        <f t="shared" si="35"/>
        <v>3.6960000000000104E-2</v>
      </c>
      <c r="BI78" s="92" t="str">
        <f t="shared" si="35"/>
        <v>-</v>
      </c>
      <c r="BJ78" s="92">
        <f t="shared" si="35"/>
        <v>3.5236081747713754E-4</v>
      </c>
      <c r="BK78" s="92">
        <f t="shared" si="35"/>
        <v>-1.041666666666663E-2</v>
      </c>
      <c r="BL78" s="92">
        <f t="shared" si="35"/>
        <v>2.7850877192982404E-2</v>
      </c>
      <c r="BM78" s="92">
        <f t="shared" si="35"/>
        <v>1.2072252457584698E-2</v>
      </c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</row>
    <row r="79" spans="1:117" x14ac:dyDescent="0.35">
      <c r="A79" s="81"/>
      <c r="B79" s="86">
        <f t="shared" si="33"/>
        <v>41789</v>
      </c>
      <c r="C79" s="87">
        <v>47.38</v>
      </c>
      <c r="D79" s="87">
        <v>50.1</v>
      </c>
      <c r="E79" s="87">
        <v>43.606699999999996</v>
      </c>
      <c r="F79" s="87">
        <v>75</v>
      </c>
      <c r="G79" s="87">
        <v>27.504999999999999</v>
      </c>
      <c r="H79" s="87">
        <v>14.684900000000001</v>
      </c>
      <c r="I79" s="87">
        <v>45.27</v>
      </c>
      <c r="J79" s="87">
        <v>36.630000000000003</v>
      </c>
      <c r="K79" s="87">
        <v>100.35</v>
      </c>
      <c r="L79" s="87">
        <v>52.36</v>
      </c>
      <c r="M79" s="87">
        <v>32.4467</v>
      </c>
      <c r="N79" s="87">
        <v>39.880000000000003</v>
      </c>
      <c r="O79" s="87" t="s">
        <v>82</v>
      </c>
      <c r="P79" s="87">
        <v>40.549999999999997</v>
      </c>
      <c r="Q79" s="87" t="s">
        <v>82</v>
      </c>
      <c r="R79" s="87" t="s">
        <v>82</v>
      </c>
      <c r="S79" s="87">
        <v>25.2684</v>
      </c>
      <c r="T79" s="87" t="s">
        <v>82</v>
      </c>
      <c r="U79" s="87">
        <v>68.11</v>
      </c>
      <c r="V79" s="87">
        <v>53.71</v>
      </c>
      <c r="W79" s="87">
        <v>19.71</v>
      </c>
      <c r="X79" s="87">
        <v>52.45</v>
      </c>
      <c r="Y79" s="87">
        <v>25.48</v>
      </c>
      <c r="Z79" s="87">
        <v>33.39</v>
      </c>
      <c r="AA79" s="87">
        <v>17.489999999999998</v>
      </c>
      <c r="AB79" s="87">
        <v>64.489999999999995</v>
      </c>
      <c r="AC79" s="87">
        <v>12.987500000000001</v>
      </c>
      <c r="AD79" s="87">
        <v>28.76</v>
      </c>
      <c r="AE79" s="87">
        <v>46.68</v>
      </c>
      <c r="AF79" s="87">
        <v>46.96</v>
      </c>
      <c r="AG79" s="87">
        <v>1923.57</v>
      </c>
      <c r="AH79" s="81"/>
      <c r="AI79" s="92">
        <f t="shared" si="32"/>
        <v>1.3475935828876962E-2</v>
      </c>
      <c r="AJ79" s="92">
        <f t="shared" si="32"/>
        <v>-4.5698390621894402E-3</v>
      </c>
      <c r="AK79" s="92">
        <f t="shared" si="32"/>
        <v>5.6895756457564506E-3</v>
      </c>
      <c r="AL79" s="92">
        <f t="shared" si="32"/>
        <v>1.1190508291762047E-2</v>
      </c>
      <c r="AM79" s="92">
        <f t="shared" si="32"/>
        <v>3.0728873899194209E-2</v>
      </c>
      <c r="AN79" s="92">
        <f t="shared" si="32"/>
        <v>-8.0290133159133248E-4</v>
      </c>
      <c r="AO79" s="92">
        <f t="shared" si="32"/>
        <v>1.6846361185983927E-2</v>
      </c>
      <c r="AP79" s="92">
        <f t="shared" si="32"/>
        <v>1.1599005799503015E-2</v>
      </c>
      <c r="AQ79" s="92">
        <f t="shared" si="32"/>
        <v>1.2204962679039699E-2</v>
      </c>
      <c r="AR79" s="92">
        <f t="shared" si="32"/>
        <v>4.7975436576472852E-3</v>
      </c>
      <c r="AS79" s="92">
        <f t="shared" si="32"/>
        <v>1.4806103842893936E-2</v>
      </c>
      <c r="AT79" s="92">
        <f t="shared" si="32"/>
        <v>2.3088763468445572E-2</v>
      </c>
      <c r="AU79" s="92" t="str">
        <f t="shared" si="32"/>
        <v>-</v>
      </c>
      <c r="AV79" s="92">
        <f t="shared" si="32"/>
        <v>1.8844221105527748E-2</v>
      </c>
      <c r="AW79" s="92" t="str">
        <f t="shared" si="32"/>
        <v>-</v>
      </c>
      <c r="AX79" s="92" t="str">
        <f t="shared" si="27"/>
        <v>-</v>
      </c>
      <c r="AY79" s="92">
        <f t="shared" si="27"/>
        <v>2.8814326197224016E-3</v>
      </c>
      <c r="AZ79" s="92" t="str">
        <f t="shared" si="27"/>
        <v>-</v>
      </c>
      <c r="BA79" s="92">
        <f t="shared" si="27"/>
        <v>0.17128116938950999</v>
      </c>
      <c r="BB79" s="92">
        <f t="shared" si="34"/>
        <v>-3.7627665292958246E-2</v>
      </c>
      <c r="BC79" s="92">
        <f t="shared" si="34"/>
        <v>2.5432349949134903E-3</v>
      </c>
      <c r="BD79" s="92">
        <f t="shared" si="34"/>
        <v>-7.9440136183089871E-3</v>
      </c>
      <c r="BE79" s="92">
        <f t="shared" si="34"/>
        <v>-9.1386350379155656E-3</v>
      </c>
      <c r="BF79" s="92">
        <f t="shared" si="34"/>
        <v>-8.6104513064132471E-3</v>
      </c>
      <c r="BG79" s="92">
        <f t="shared" si="34"/>
        <v>-8.5034013605443937E-3</v>
      </c>
      <c r="BH79" s="92">
        <f t="shared" si="35"/>
        <v>-4.9375096435736454E-3</v>
      </c>
      <c r="BI79" s="92">
        <f t="shared" si="35"/>
        <v>1.8891163987541981E-2</v>
      </c>
      <c r="BJ79" s="92">
        <f t="shared" si="35"/>
        <v>1.3032758013385104E-2</v>
      </c>
      <c r="BK79" s="92">
        <f t="shared" si="35"/>
        <v>2.3684210526315752E-2</v>
      </c>
      <c r="BL79" s="92">
        <f t="shared" si="35"/>
        <v>1.9202048218476264E-3</v>
      </c>
      <c r="BM79" s="92">
        <f t="shared" si="35"/>
        <v>1.2122934128900864E-2</v>
      </c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</row>
    <row r="80" spans="1:117" x14ac:dyDescent="0.35">
      <c r="A80" s="81"/>
      <c r="B80" s="86">
        <f t="shared" si="33"/>
        <v>41796</v>
      </c>
      <c r="C80" s="87">
        <v>48.09</v>
      </c>
      <c r="D80" s="87">
        <v>51.17</v>
      </c>
      <c r="E80" s="87">
        <v>45.82</v>
      </c>
      <c r="F80" s="87">
        <v>75.67</v>
      </c>
      <c r="G80" s="87">
        <v>27.664999999999999</v>
      </c>
      <c r="H80" s="87">
        <v>14.834199999999999</v>
      </c>
      <c r="I80" s="87">
        <v>45.93</v>
      </c>
      <c r="J80" s="87">
        <v>36.79</v>
      </c>
      <c r="K80" s="87">
        <v>100.71</v>
      </c>
      <c r="L80" s="87">
        <v>52.95</v>
      </c>
      <c r="M80" s="87">
        <v>33.113300000000002</v>
      </c>
      <c r="N80" s="87">
        <v>40.07</v>
      </c>
      <c r="O80" s="87" t="s">
        <v>82</v>
      </c>
      <c r="P80" s="87">
        <v>41.31</v>
      </c>
      <c r="Q80" s="87" t="s">
        <v>82</v>
      </c>
      <c r="R80" s="87" t="s">
        <v>82</v>
      </c>
      <c r="S80" s="87">
        <v>25.831399999999999</v>
      </c>
      <c r="T80" s="87" t="s">
        <v>82</v>
      </c>
      <c r="U80" s="87">
        <v>66.03</v>
      </c>
      <c r="V80" s="87">
        <v>55.25</v>
      </c>
      <c r="W80" s="87">
        <v>20.39</v>
      </c>
      <c r="X80" s="87">
        <v>53.28</v>
      </c>
      <c r="Y80" s="87">
        <v>27.135000000000002</v>
      </c>
      <c r="Z80" s="87">
        <v>35.08</v>
      </c>
      <c r="AA80" s="87">
        <v>17.21</v>
      </c>
      <c r="AB80" s="87">
        <v>65.89</v>
      </c>
      <c r="AC80" s="87" t="s">
        <v>82</v>
      </c>
      <c r="AD80" s="87">
        <v>29.065000000000001</v>
      </c>
      <c r="AE80" s="87">
        <v>46.93</v>
      </c>
      <c r="AF80" s="87">
        <v>47.73</v>
      </c>
      <c r="AG80" s="87">
        <v>1949.44</v>
      </c>
      <c r="AH80" s="81"/>
      <c r="AI80" s="92">
        <f t="shared" si="32"/>
        <v>1.4985225833685112E-2</v>
      </c>
      <c r="AJ80" s="92">
        <f t="shared" si="32"/>
        <v>2.1357285429141726E-2</v>
      </c>
      <c r="AK80" s="92">
        <f t="shared" si="32"/>
        <v>5.0755961813207628E-2</v>
      </c>
      <c r="AL80" s="92">
        <f t="shared" si="32"/>
        <v>8.9333333333334597E-3</v>
      </c>
      <c r="AM80" s="92">
        <f t="shared" si="32"/>
        <v>5.8171241592437362E-3</v>
      </c>
      <c r="AN80" s="92">
        <f t="shared" si="32"/>
        <v>1.0166906141682919E-2</v>
      </c>
      <c r="AO80" s="92">
        <f t="shared" si="32"/>
        <v>1.4579191517561263E-2</v>
      </c>
      <c r="AP80" s="92">
        <f t="shared" si="32"/>
        <v>4.3680043680043301E-3</v>
      </c>
      <c r="AQ80" s="92">
        <f t="shared" si="32"/>
        <v>3.5874439461882623E-3</v>
      </c>
      <c r="AR80" s="92">
        <f t="shared" si="32"/>
        <v>1.1268143621084858E-2</v>
      </c>
      <c r="AS80" s="92">
        <f t="shared" si="32"/>
        <v>2.054446214869321E-2</v>
      </c>
      <c r="AT80" s="92">
        <f t="shared" si="32"/>
        <v>4.7642928786357785E-3</v>
      </c>
      <c r="AU80" s="92" t="str">
        <f t="shared" si="32"/>
        <v>-</v>
      </c>
      <c r="AV80" s="92">
        <f t="shared" si="32"/>
        <v>1.8742293464858228E-2</v>
      </c>
      <c r="AW80" s="92" t="str">
        <f t="shared" si="32"/>
        <v>-</v>
      </c>
      <c r="AX80" s="92" t="str">
        <f t="shared" si="27"/>
        <v>-</v>
      </c>
      <c r="AY80" s="92">
        <f t="shared" si="27"/>
        <v>2.2280793402035703E-2</v>
      </c>
      <c r="AZ80" s="92" t="str">
        <f t="shared" si="27"/>
        <v>-</v>
      </c>
      <c r="BA80" s="92">
        <f t="shared" si="27"/>
        <v>-3.0538834238731494E-2</v>
      </c>
      <c r="BB80" s="92">
        <f t="shared" si="34"/>
        <v>2.8672500465462658E-2</v>
      </c>
      <c r="BC80" s="92">
        <f t="shared" si="34"/>
        <v>3.4500253678335868E-2</v>
      </c>
      <c r="BD80" s="92">
        <f t="shared" si="34"/>
        <v>1.5824594852240192E-2</v>
      </c>
      <c r="BE80" s="92">
        <f t="shared" si="34"/>
        <v>6.4952904238618547E-2</v>
      </c>
      <c r="BF80" s="92">
        <f t="shared" si="34"/>
        <v>5.0613956274333516E-2</v>
      </c>
      <c r="BG80" s="92">
        <f t="shared" si="34"/>
        <v>-1.6009148084619618E-2</v>
      </c>
      <c r="BH80" s="92">
        <f t="shared" si="35"/>
        <v>2.1708792060784798E-2</v>
      </c>
      <c r="BI80" s="92" t="str">
        <f t="shared" si="35"/>
        <v>-</v>
      </c>
      <c r="BJ80" s="92">
        <f t="shared" si="35"/>
        <v>1.0605006954102825E-2</v>
      </c>
      <c r="BK80" s="92">
        <f t="shared" si="35"/>
        <v>5.3556126820908379E-3</v>
      </c>
      <c r="BL80" s="92">
        <f t="shared" si="35"/>
        <v>1.6396933560477001E-2</v>
      </c>
      <c r="BM80" s="92">
        <f t="shared" si="35"/>
        <v>1.3448951688787014E-2</v>
      </c>
      <c r="BN80" s="81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1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1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1"/>
      <c r="DH80" s="81"/>
      <c r="DI80" s="81"/>
      <c r="DJ80" s="81"/>
      <c r="DK80" s="81"/>
      <c r="DL80" s="81"/>
      <c r="DM80" s="81"/>
    </row>
    <row r="81" spans="1:117" x14ac:dyDescent="0.35">
      <c r="A81" s="81"/>
      <c r="B81" s="86">
        <f t="shared" si="33"/>
        <v>41803</v>
      </c>
      <c r="C81" s="87">
        <v>44.8</v>
      </c>
      <c r="D81" s="87">
        <v>51.07</v>
      </c>
      <c r="E81" s="87">
        <v>45.506700000000002</v>
      </c>
      <c r="F81" s="87">
        <v>74.64</v>
      </c>
      <c r="G81" s="87">
        <v>27.315000000000001</v>
      </c>
      <c r="H81" s="87">
        <v>14.614100000000001</v>
      </c>
      <c r="I81" s="87">
        <v>45.09</v>
      </c>
      <c r="J81" s="87">
        <v>37.840000000000003</v>
      </c>
      <c r="K81" s="87">
        <v>101.12</v>
      </c>
      <c r="L81" s="87">
        <v>51.64</v>
      </c>
      <c r="M81" s="87">
        <v>32.18</v>
      </c>
      <c r="N81" s="87">
        <v>39.74</v>
      </c>
      <c r="O81" s="87" t="s">
        <v>82</v>
      </c>
      <c r="P81" s="87">
        <v>41.16</v>
      </c>
      <c r="Q81" s="87" t="s">
        <v>82</v>
      </c>
      <c r="R81" s="87" t="s">
        <v>82</v>
      </c>
      <c r="S81" s="87">
        <v>26.067499999999999</v>
      </c>
      <c r="T81" s="87" t="s">
        <v>82</v>
      </c>
      <c r="U81" s="87">
        <v>66.290000000000006</v>
      </c>
      <c r="V81" s="87">
        <v>56.15</v>
      </c>
      <c r="W81" s="87">
        <v>20.12</v>
      </c>
      <c r="X81" s="87">
        <v>51.98</v>
      </c>
      <c r="Y81" s="87">
        <v>26.204999999999998</v>
      </c>
      <c r="Z81" s="87">
        <v>35.19</v>
      </c>
      <c r="AA81" s="87">
        <v>17.71</v>
      </c>
      <c r="AB81" s="87">
        <v>65.150000000000006</v>
      </c>
      <c r="AC81" s="87" t="s">
        <v>82</v>
      </c>
      <c r="AD81" s="87">
        <v>28.79</v>
      </c>
      <c r="AE81" s="87">
        <v>47.39</v>
      </c>
      <c r="AF81" s="87">
        <v>47.18</v>
      </c>
      <c r="AG81" s="87">
        <v>1936.16</v>
      </c>
      <c r="AH81" s="81"/>
      <c r="AI81" s="92">
        <f t="shared" si="32"/>
        <v>-6.8413391557496483E-2</v>
      </c>
      <c r="AJ81" s="92">
        <f t="shared" si="32"/>
        <v>-1.9542700801250534E-3</v>
      </c>
      <c r="AK81" s="92">
        <f t="shared" si="32"/>
        <v>-6.8376254910519352E-3</v>
      </c>
      <c r="AL81" s="92">
        <f t="shared" si="32"/>
        <v>-1.361173516585179E-2</v>
      </c>
      <c r="AM81" s="92">
        <f t="shared" si="32"/>
        <v>-1.2651364540032461E-2</v>
      </c>
      <c r="AN81" s="92">
        <f t="shared" si="32"/>
        <v>-1.4837335346698732E-2</v>
      </c>
      <c r="AO81" s="92">
        <f t="shared" si="32"/>
        <v>-1.8288700195950303E-2</v>
      </c>
      <c r="AP81" s="92">
        <f t="shared" si="32"/>
        <v>2.8540364229410198E-2</v>
      </c>
      <c r="AQ81" s="92">
        <f t="shared" si="32"/>
        <v>4.0710952239102483E-3</v>
      </c>
      <c r="AR81" s="92">
        <f t="shared" si="32"/>
        <v>-2.47403210576016E-2</v>
      </c>
      <c r="AS81" s="92">
        <f t="shared" si="32"/>
        <v>-2.8185049511827653E-2</v>
      </c>
      <c r="AT81" s="92">
        <f t="shared" si="32"/>
        <v>-8.2355877214873585E-3</v>
      </c>
      <c r="AU81" s="92" t="str">
        <f t="shared" si="32"/>
        <v>-</v>
      </c>
      <c r="AV81" s="92">
        <f t="shared" si="32"/>
        <v>-3.6310820624547713E-3</v>
      </c>
      <c r="AW81" s="92" t="str">
        <f t="shared" si="32"/>
        <v>-</v>
      </c>
      <c r="AX81" s="92" t="str">
        <f t="shared" si="27"/>
        <v>-</v>
      </c>
      <c r="AY81" s="92">
        <f t="shared" si="27"/>
        <v>9.1400388674249822E-3</v>
      </c>
      <c r="AZ81" s="92" t="str">
        <f t="shared" si="27"/>
        <v>-</v>
      </c>
      <c r="BA81" s="92">
        <f t="shared" si="27"/>
        <v>3.9376041193397437E-3</v>
      </c>
      <c r="BB81" s="92">
        <f t="shared" si="34"/>
        <v>1.6289592760180938E-2</v>
      </c>
      <c r="BC81" s="92">
        <f t="shared" si="34"/>
        <v>-1.3241785188818023E-2</v>
      </c>
      <c r="BD81" s="92">
        <f t="shared" si="34"/>
        <v>-2.4399399399399502E-2</v>
      </c>
      <c r="BE81" s="92">
        <f t="shared" si="34"/>
        <v>-3.4273079049198518E-2</v>
      </c>
      <c r="BF81" s="92">
        <f t="shared" si="34"/>
        <v>3.1356898517673759E-3</v>
      </c>
      <c r="BG81" s="92">
        <f t="shared" si="34"/>
        <v>2.9052876234747282E-2</v>
      </c>
      <c r="BH81" s="92">
        <f t="shared" si="35"/>
        <v>-1.1230839277583726E-2</v>
      </c>
      <c r="BI81" s="92" t="str">
        <f t="shared" si="35"/>
        <v>-</v>
      </c>
      <c r="BJ81" s="92">
        <f t="shared" si="35"/>
        <v>-9.4615516944779321E-3</v>
      </c>
      <c r="BK81" s="92">
        <f t="shared" si="35"/>
        <v>9.8018325165138975E-3</v>
      </c>
      <c r="BL81" s="92">
        <f t="shared" si="35"/>
        <v>-1.1523151058034697E-2</v>
      </c>
      <c r="BM81" s="92">
        <f t="shared" si="35"/>
        <v>-6.8122127380170205E-3</v>
      </c>
      <c r="BN81" s="81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1"/>
      <c r="DH81" s="81"/>
      <c r="DI81" s="81"/>
      <c r="DJ81" s="81"/>
      <c r="DK81" s="81"/>
      <c r="DL81" s="81"/>
      <c r="DM81" s="81"/>
    </row>
    <row r="82" spans="1:117" x14ac:dyDescent="0.35">
      <c r="A82" s="81"/>
      <c r="B82" s="86">
        <f t="shared" si="33"/>
        <v>41810</v>
      </c>
      <c r="C82" s="87">
        <v>45.01</v>
      </c>
      <c r="D82" s="87">
        <v>52.67</v>
      </c>
      <c r="E82" s="87">
        <v>46.673299999999998</v>
      </c>
      <c r="F82" s="87">
        <v>76.23</v>
      </c>
      <c r="G82" s="87">
        <v>27.95</v>
      </c>
      <c r="H82" s="87">
        <v>15.136799999999999</v>
      </c>
      <c r="I82" s="87">
        <v>46.19</v>
      </c>
      <c r="J82" s="87">
        <v>38.03</v>
      </c>
      <c r="K82" s="87">
        <v>103.96</v>
      </c>
      <c r="L82" s="87">
        <v>52.06</v>
      </c>
      <c r="M82" s="87">
        <v>32.853299999999997</v>
      </c>
      <c r="N82" s="87">
        <v>41.4</v>
      </c>
      <c r="O82" s="87" t="s">
        <v>82</v>
      </c>
      <c r="P82" s="87">
        <v>42.75</v>
      </c>
      <c r="Q82" s="87" t="s">
        <v>82</v>
      </c>
      <c r="R82" s="87" t="s">
        <v>82</v>
      </c>
      <c r="S82" s="87">
        <v>27.139099999999999</v>
      </c>
      <c r="T82" s="87" t="s">
        <v>82</v>
      </c>
      <c r="U82" s="87">
        <v>68.540000000000006</v>
      </c>
      <c r="V82" s="87">
        <v>56.23</v>
      </c>
      <c r="W82" s="87">
        <v>20.260000000000002</v>
      </c>
      <c r="X82" s="87">
        <v>50.63</v>
      </c>
      <c r="Y82" s="87">
        <v>27.305</v>
      </c>
      <c r="Z82" s="87">
        <v>36.03</v>
      </c>
      <c r="AA82" s="87">
        <v>17.03</v>
      </c>
      <c r="AB82" s="87">
        <v>66.34</v>
      </c>
      <c r="AC82" s="87">
        <v>12.9533</v>
      </c>
      <c r="AD82" s="87">
        <v>29.55</v>
      </c>
      <c r="AE82" s="87">
        <v>47.96</v>
      </c>
      <c r="AF82" s="87">
        <v>57.66</v>
      </c>
      <c r="AG82" s="87">
        <v>1962.87</v>
      </c>
      <c r="AH82" s="81"/>
      <c r="AI82" s="92">
        <f t="shared" si="32"/>
        <v>4.6874999999999556E-3</v>
      </c>
      <c r="AJ82" s="92">
        <f t="shared" si="32"/>
        <v>3.1329547679655345E-2</v>
      </c>
      <c r="AK82" s="92">
        <f t="shared" si="32"/>
        <v>2.5635785499717567E-2</v>
      </c>
      <c r="AL82" s="92">
        <f t="shared" si="32"/>
        <v>2.1302250803858502E-2</v>
      </c>
      <c r="AM82" s="92">
        <f t="shared" si="32"/>
        <v>2.3247300018304884E-2</v>
      </c>
      <c r="AN82" s="92">
        <f t="shared" si="32"/>
        <v>3.576682792645447E-2</v>
      </c>
      <c r="AO82" s="92">
        <f t="shared" si="32"/>
        <v>2.4395653138167939E-2</v>
      </c>
      <c r="AP82" s="92">
        <f t="shared" si="32"/>
        <v>5.0211416490486549E-3</v>
      </c>
      <c r="AQ82" s="92">
        <f t="shared" si="32"/>
        <v>2.8085443037974667E-2</v>
      </c>
      <c r="AR82" s="92">
        <f t="shared" si="32"/>
        <v>8.1332300542216185E-3</v>
      </c>
      <c r="AS82" s="92">
        <f t="shared" si="32"/>
        <v>2.0922933499067708E-2</v>
      </c>
      <c r="AT82" s="92">
        <f t="shared" si="32"/>
        <v>4.17715148465021E-2</v>
      </c>
      <c r="AU82" s="92" t="str">
        <f t="shared" si="32"/>
        <v>-</v>
      </c>
      <c r="AV82" s="92">
        <f t="shared" si="32"/>
        <v>3.862973760932964E-2</v>
      </c>
      <c r="AW82" s="92" t="str">
        <f t="shared" si="32"/>
        <v>-</v>
      </c>
      <c r="AX82" s="92" t="str">
        <f t="shared" si="27"/>
        <v>-</v>
      </c>
      <c r="AY82" s="92">
        <f t="shared" si="27"/>
        <v>4.1108660209072667E-2</v>
      </c>
      <c r="AZ82" s="92" t="str">
        <f t="shared" si="27"/>
        <v>-</v>
      </c>
      <c r="BA82" s="92">
        <f t="shared" si="27"/>
        <v>3.3941771006184895E-2</v>
      </c>
      <c r="BB82" s="92">
        <f t="shared" si="34"/>
        <v>1.4247551202137831E-3</v>
      </c>
      <c r="BC82" s="92">
        <f t="shared" si="34"/>
        <v>6.958250497017815E-3</v>
      </c>
      <c r="BD82" s="92">
        <f t="shared" si="34"/>
        <v>-2.597152751058085E-2</v>
      </c>
      <c r="BE82" s="92">
        <f t="shared" si="34"/>
        <v>4.1976721999618549E-2</v>
      </c>
      <c r="BF82" s="92">
        <f t="shared" si="34"/>
        <v>2.3870417732310356E-2</v>
      </c>
      <c r="BG82" s="92">
        <f t="shared" si="34"/>
        <v>-3.8396386222473211E-2</v>
      </c>
      <c r="BH82" s="92">
        <f t="shared" si="35"/>
        <v>1.8265541059094392E-2</v>
      </c>
      <c r="BI82" s="92" t="str">
        <f t="shared" si="35"/>
        <v>-</v>
      </c>
      <c r="BJ82" s="92">
        <f t="shared" si="35"/>
        <v>2.6398054880166777E-2</v>
      </c>
      <c r="BK82" s="92">
        <f t="shared" si="35"/>
        <v>1.2027853977632397E-2</v>
      </c>
      <c r="BL82" s="92">
        <f t="shared" si="35"/>
        <v>0.22212802034760482</v>
      </c>
      <c r="BM82" s="92">
        <f t="shared" si="35"/>
        <v>1.3795347491942778E-2</v>
      </c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</row>
    <row r="83" spans="1:117" x14ac:dyDescent="0.35">
      <c r="A83" s="81"/>
      <c r="B83" s="86">
        <f t="shared" si="33"/>
        <v>41817</v>
      </c>
      <c r="C83" s="87">
        <v>45.21</v>
      </c>
      <c r="D83" s="87">
        <v>52.71</v>
      </c>
      <c r="E83" s="87">
        <v>47.326700000000002</v>
      </c>
      <c r="F83" s="87">
        <v>76.91</v>
      </c>
      <c r="G83" s="87">
        <v>28.66</v>
      </c>
      <c r="H83" s="87">
        <v>15.415800000000001</v>
      </c>
      <c r="I83" s="87">
        <v>47.03</v>
      </c>
      <c r="J83" s="87">
        <v>37.76</v>
      </c>
      <c r="K83" s="87">
        <v>104.03</v>
      </c>
      <c r="L83" s="87">
        <v>52.74</v>
      </c>
      <c r="M83" s="87">
        <v>33.406700000000001</v>
      </c>
      <c r="N83" s="87">
        <v>41.78</v>
      </c>
      <c r="O83" s="87" t="s">
        <v>82</v>
      </c>
      <c r="P83" s="87">
        <v>42.68</v>
      </c>
      <c r="Q83" s="87" t="s">
        <v>82</v>
      </c>
      <c r="R83" s="87" t="s">
        <v>82</v>
      </c>
      <c r="S83" s="87">
        <v>27.429600000000001</v>
      </c>
      <c r="T83" s="87" t="s">
        <v>82</v>
      </c>
      <c r="U83" s="87">
        <v>69.95</v>
      </c>
      <c r="V83" s="87">
        <v>57.06</v>
      </c>
      <c r="W83" s="87">
        <v>20.88</v>
      </c>
      <c r="X83" s="87">
        <v>52.51</v>
      </c>
      <c r="Y83" s="87">
        <v>29.204999999999998</v>
      </c>
      <c r="Z83" s="87">
        <v>36.04</v>
      </c>
      <c r="AA83" s="87">
        <v>18.829999999999998</v>
      </c>
      <c r="AB83" s="87">
        <v>67.52</v>
      </c>
      <c r="AC83" s="87">
        <v>12.8667</v>
      </c>
      <c r="AD83" s="87">
        <v>30.065000000000001</v>
      </c>
      <c r="AE83" s="87">
        <v>48.41</v>
      </c>
      <c r="AF83" s="87">
        <v>58.56</v>
      </c>
      <c r="AG83" s="87">
        <v>1960.96</v>
      </c>
      <c r="AH83" s="81"/>
      <c r="AI83" s="92">
        <f t="shared" si="32"/>
        <v>4.4434570095535086E-3</v>
      </c>
      <c r="AJ83" s="92">
        <f t="shared" si="32"/>
        <v>7.5944560470864175E-4</v>
      </c>
      <c r="AK83" s="92">
        <f t="shared" si="32"/>
        <v>1.3999438651220331E-2</v>
      </c>
      <c r="AL83" s="92">
        <f t="shared" si="32"/>
        <v>8.9203725567361669E-3</v>
      </c>
      <c r="AM83" s="92">
        <f t="shared" si="32"/>
        <v>2.5402504472271881E-2</v>
      </c>
      <c r="AN83" s="92">
        <f t="shared" si="32"/>
        <v>1.843190106231174E-2</v>
      </c>
      <c r="AO83" s="92">
        <f t="shared" si="32"/>
        <v>1.8185754492314521E-2</v>
      </c>
      <c r="AP83" s="92">
        <f t="shared" si="32"/>
        <v>-7.0996581646070034E-3</v>
      </c>
      <c r="AQ83" s="92">
        <f t="shared" si="32"/>
        <v>6.733358984225557E-4</v>
      </c>
      <c r="AR83" s="92">
        <f t="shared" si="32"/>
        <v>1.3061851709565975E-2</v>
      </c>
      <c r="AS83" s="92">
        <f t="shared" si="32"/>
        <v>1.6844578778996366E-2</v>
      </c>
      <c r="AT83" s="92">
        <f t="shared" si="32"/>
        <v>9.1787439613526534E-3</v>
      </c>
      <c r="AU83" s="92" t="str">
        <f t="shared" si="32"/>
        <v>-</v>
      </c>
      <c r="AV83" s="92">
        <f t="shared" si="32"/>
        <v>-1.6374269005847708E-3</v>
      </c>
      <c r="AW83" s="92" t="str">
        <f t="shared" si="32"/>
        <v>-</v>
      </c>
      <c r="AX83" s="92" t="str">
        <f t="shared" si="27"/>
        <v>-</v>
      </c>
      <c r="AY83" s="92">
        <f t="shared" si="27"/>
        <v>1.0704113253571457E-2</v>
      </c>
      <c r="AZ83" s="92" t="str">
        <f t="shared" si="27"/>
        <v>-</v>
      </c>
      <c r="BA83" s="92">
        <f t="shared" si="27"/>
        <v>2.0571928800700245E-2</v>
      </c>
      <c r="BB83" s="92">
        <f t="shared" si="34"/>
        <v>1.4760803841366021E-2</v>
      </c>
      <c r="BC83" s="92">
        <f t="shared" si="34"/>
        <v>3.0602171767028397E-2</v>
      </c>
      <c r="BD83" s="92">
        <f t="shared" si="34"/>
        <v>3.7132135097768026E-2</v>
      </c>
      <c r="BE83" s="92">
        <f t="shared" si="34"/>
        <v>6.9584325215162002E-2</v>
      </c>
      <c r="BF83" s="92">
        <f t="shared" si="34"/>
        <v>2.7754648903677293E-4</v>
      </c>
      <c r="BG83" s="92">
        <f t="shared" si="34"/>
        <v>0.10569583088667045</v>
      </c>
      <c r="BH83" s="92">
        <f t="shared" si="35"/>
        <v>1.7787157069641069E-2</v>
      </c>
      <c r="BI83" s="92">
        <f t="shared" si="35"/>
        <v>-6.6855550323083879E-3</v>
      </c>
      <c r="BJ83" s="92">
        <f t="shared" si="35"/>
        <v>1.742808798646367E-2</v>
      </c>
      <c r="BK83" s="92">
        <f t="shared" si="35"/>
        <v>9.3828190158464775E-3</v>
      </c>
      <c r="BL83" s="92">
        <f t="shared" si="35"/>
        <v>1.5608740894901274E-2</v>
      </c>
      <c r="BM83" s="92">
        <f t="shared" si="35"/>
        <v>-9.7306495081173061E-4</v>
      </c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</row>
    <row r="84" spans="1:117" x14ac:dyDescent="0.35">
      <c r="A84" s="81"/>
      <c r="B84" s="86">
        <f t="shared" si="33"/>
        <v>41824</v>
      </c>
      <c r="C84" s="87">
        <v>45.22</v>
      </c>
      <c r="D84" s="87">
        <v>51.45</v>
      </c>
      <c r="E84" s="87">
        <v>47.6267</v>
      </c>
      <c r="F84" s="87">
        <v>76.17</v>
      </c>
      <c r="G84" s="87">
        <v>27.704999999999998</v>
      </c>
      <c r="H84" s="87">
        <v>15.0032</v>
      </c>
      <c r="I84" s="87">
        <v>46.03</v>
      </c>
      <c r="J84" s="87">
        <v>37.08</v>
      </c>
      <c r="K84" s="87">
        <v>100.73</v>
      </c>
      <c r="L84" s="87">
        <v>51.32</v>
      </c>
      <c r="M84" s="87">
        <v>33.486699999999999</v>
      </c>
      <c r="N84" s="87">
        <v>40.6</v>
      </c>
      <c r="O84" s="87" t="s">
        <v>82</v>
      </c>
      <c r="P84" s="87">
        <v>41.94</v>
      </c>
      <c r="Q84" s="87" t="s">
        <v>82</v>
      </c>
      <c r="R84" s="87" t="s">
        <v>82</v>
      </c>
      <c r="S84" s="87">
        <v>27.363</v>
      </c>
      <c r="T84" s="87" t="s">
        <v>82</v>
      </c>
      <c r="U84" s="87">
        <v>72.52</v>
      </c>
      <c r="V84" s="87">
        <v>55.5</v>
      </c>
      <c r="W84" s="87">
        <v>21.74</v>
      </c>
      <c r="X84" s="87">
        <v>53.5</v>
      </c>
      <c r="Y84" s="87">
        <v>29.13</v>
      </c>
      <c r="Z84" s="87">
        <v>35.65</v>
      </c>
      <c r="AA84" s="87">
        <v>18.29</v>
      </c>
      <c r="AB84" s="87">
        <v>67.61</v>
      </c>
      <c r="AC84" s="87">
        <v>12.9267</v>
      </c>
      <c r="AD84" s="87">
        <v>29.36</v>
      </c>
      <c r="AE84" s="87">
        <v>47.68</v>
      </c>
      <c r="AF84" s="87">
        <v>58.11</v>
      </c>
      <c r="AG84" s="87">
        <v>1985.44</v>
      </c>
      <c r="AH84" s="81"/>
      <c r="AI84" s="92">
        <f t="shared" si="32"/>
        <v>2.2119000221176854E-4</v>
      </c>
      <c r="AJ84" s="92">
        <f t="shared" si="32"/>
        <v>-2.3904382470119501E-2</v>
      </c>
      <c r="AK84" s="92">
        <f t="shared" si="32"/>
        <v>6.3389165101306322E-3</v>
      </c>
      <c r="AL84" s="92">
        <f t="shared" si="32"/>
        <v>-9.6216356780651768E-3</v>
      </c>
      <c r="AM84" s="92">
        <f t="shared" si="32"/>
        <v>-3.3321702721563207E-2</v>
      </c>
      <c r="AN84" s="92">
        <f t="shared" si="32"/>
        <v>-2.6764747856095727E-2</v>
      </c>
      <c r="AO84" s="92">
        <f t="shared" si="32"/>
        <v>-2.1263023601956199E-2</v>
      </c>
      <c r="AP84" s="92">
        <f t="shared" si="32"/>
        <v>-1.8008474576271194E-2</v>
      </c>
      <c r="AQ84" s="92">
        <f t="shared" si="32"/>
        <v>-3.1721618763818071E-2</v>
      </c>
      <c r="AR84" s="92">
        <f t="shared" si="32"/>
        <v>-2.692453545695872E-2</v>
      </c>
      <c r="AS84" s="92">
        <f t="shared" si="32"/>
        <v>2.394729201028456E-3</v>
      </c>
      <c r="AT84" s="92">
        <f t="shared" si="32"/>
        <v>-2.8243178554332227E-2</v>
      </c>
      <c r="AU84" s="92" t="str">
        <f t="shared" si="32"/>
        <v>-</v>
      </c>
      <c r="AV84" s="92">
        <f t="shared" si="32"/>
        <v>-1.7338331771321491E-2</v>
      </c>
      <c r="AW84" s="92" t="str">
        <f t="shared" si="32"/>
        <v>-</v>
      </c>
      <c r="AX84" s="92" t="str">
        <f t="shared" si="27"/>
        <v>-</v>
      </c>
      <c r="AY84" s="92">
        <f t="shared" si="27"/>
        <v>-2.4280339487269265E-3</v>
      </c>
      <c r="AZ84" s="92" t="str">
        <f t="shared" si="27"/>
        <v>-</v>
      </c>
      <c r="BA84" s="92">
        <f t="shared" si="27"/>
        <v>3.6740528949249285E-2</v>
      </c>
      <c r="BB84" s="92">
        <f t="shared" si="34"/>
        <v>-2.733964248159837E-2</v>
      </c>
      <c r="BC84" s="92">
        <f t="shared" si="34"/>
        <v>4.1187739463601547E-2</v>
      </c>
      <c r="BD84" s="92">
        <f t="shared" si="34"/>
        <v>1.8853551704437255E-2</v>
      </c>
      <c r="BE84" s="92">
        <f t="shared" si="34"/>
        <v>-2.5680534155110291E-3</v>
      </c>
      <c r="BF84" s="92">
        <f t="shared" si="34"/>
        <v>-1.0821309655937861E-2</v>
      </c>
      <c r="BG84" s="92">
        <f t="shared" si="34"/>
        <v>-2.8677642060541686E-2</v>
      </c>
      <c r="BH84" s="92">
        <f t="shared" si="35"/>
        <v>1.3329383886255819E-3</v>
      </c>
      <c r="BI84" s="92">
        <f t="shared" si="35"/>
        <v>4.663200354403374E-3</v>
      </c>
      <c r="BJ84" s="92">
        <f t="shared" si="35"/>
        <v>-2.3449193414269098E-2</v>
      </c>
      <c r="BK84" s="92">
        <f t="shared" si="35"/>
        <v>-1.5079529022929083E-2</v>
      </c>
      <c r="BL84" s="92">
        <f t="shared" si="35"/>
        <v>-7.6844262295082677E-3</v>
      </c>
      <c r="BM84" s="92">
        <f t="shared" si="35"/>
        <v>1.2483681462140961E-2</v>
      </c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</row>
    <row r="85" spans="1:117" x14ac:dyDescent="0.35">
      <c r="A85" s="81"/>
      <c r="B85" s="86">
        <f t="shared" si="33"/>
        <v>41831</v>
      </c>
      <c r="C85" s="87">
        <v>45.88</v>
      </c>
      <c r="D85" s="87">
        <v>51.2</v>
      </c>
      <c r="E85" s="87">
        <v>47.08</v>
      </c>
      <c r="F85" s="87">
        <v>75.59</v>
      </c>
      <c r="G85" s="87">
        <v>27.975000000000001</v>
      </c>
      <c r="H85" s="87">
        <v>15.360799999999999</v>
      </c>
      <c r="I85" s="87">
        <v>46.56</v>
      </c>
      <c r="J85" s="87">
        <v>36.94</v>
      </c>
      <c r="K85" s="87">
        <v>102.24</v>
      </c>
      <c r="L85" s="87">
        <v>51.99</v>
      </c>
      <c r="M85" s="87">
        <v>33.793300000000002</v>
      </c>
      <c r="N85" s="87">
        <v>40.79</v>
      </c>
      <c r="O85" s="87" t="s">
        <v>82</v>
      </c>
      <c r="P85" s="87">
        <v>41.44</v>
      </c>
      <c r="Q85" s="87" t="s">
        <v>82</v>
      </c>
      <c r="R85" s="87" t="s">
        <v>82</v>
      </c>
      <c r="S85" s="87">
        <v>26.097799999999999</v>
      </c>
      <c r="T85" s="87" t="s">
        <v>82</v>
      </c>
      <c r="U85" s="87">
        <v>71.12</v>
      </c>
      <c r="V85" s="87">
        <v>55.4</v>
      </c>
      <c r="W85" s="87">
        <v>21.14</v>
      </c>
      <c r="X85" s="87">
        <v>53.8</v>
      </c>
      <c r="Y85" s="87">
        <v>28.76</v>
      </c>
      <c r="Z85" s="87">
        <v>35.630000000000003</v>
      </c>
      <c r="AA85" s="87">
        <v>18.25</v>
      </c>
      <c r="AB85" s="87">
        <v>66.69</v>
      </c>
      <c r="AC85" s="87" t="s">
        <v>82</v>
      </c>
      <c r="AD85" s="87">
        <v>29.004999999999999</v>
      </c>
      <c r="AE85" s="87">
        <v>47.67</v>
      </c>
      <c r="AF85" s="87">
        <v>58.21</v>
      </c>
      <c r="AG85" s="87">
        <v>1967.57</v>
      </c>
      <c r="AH85" s="81"/>
      <c r="AI85" s="92">
        <f t="shared" si="32"/>
        <v>1.4595311808934142E-2</v>
      </c>
      <c r="AJ85" s="92">
        <f t="shared" si="32"/>
        <v>-4.8590864917396059E-3</v>
      </c>
      <c r="AK85" s="92">
        <f t="shared" si="32"/>
        <v>-1.1478855347945571E-2</v>
      </c>
      <c r="AL85" s="92">
        <f t="shared" si="32"/>
        <v>-7.6145464093474446E-3</v>
      </c>
      <c r="AM85" s="92">
        <f t="shared" si="32"/>
        <v>9.7455332972389286E-3</v>
      </c>
      <c r="AN85" s="92">
        <f t="shared" si="32"/>
        <v>2.3834915218086783E-2</v>
      </c>
      <c r="AO85" s="92">
        <f t="shared" si="32"/>
        <v>1.1514229850097868E-2</v>
      </c>
      <c r="AP85" s="92">
        <f t="shared" si="32"/>
        <v>-3.7756202804746231E-3</v>
      </c>
      <c r="AQ85" s="92">
        <f t="shared" si="32"/>
        <v>1.4990568847413899E-2</v>
      </c>
      <c r="AR85" s="92">
        <f t="shared" si="32"/>
        <v>1.305533904910372E-2</v>
      </c>
      <c r="AS85" s="92">
        <f t="shared" si="32"/>
        <v>9.1558738245334226E-3</v>
      </c>
      <c r="AT85" s="92">
        <f t="shared" si="32"/>
        <v>4.6798029556649468E-3</v>
      </c>
      <c r="AU85" s="92" t="str">
        <f t="shared" si="32"/>
        <v>-</v>
      </c>
      <c r="AV85" s="92">
        <f t="shared" si="32"/>
        <v>-1.1921793037672823E-2</v>
      </c>
      <c r="AW85" s="92" t="str">
        <f t="shared" si="32"/>
        <v>-</v>
      </c>
      <c r="AX85" s="92" t="str">
        <f t="shared" si="27"/>
        <v>-</v>
      </c>
      <c r="AY85" s="92">
        <f t="shared" si="27"/>
        <v>-4.6237620143990021E-2</v>
      </c>
      <c r="AZ85" s="92" t="str">
        <f t="shared" si="27"/>
        <v>-</v>
      </c>
      <c r="BA85" s="92">
        <f t="shared" si="27"/>
        <v>-1.9305019305019155E-2</v>
      </c>
      <c r="BB85" s="92">
        <f t="shared" si="34"/>
        <v>-1.8018018018017834E-3</v>
      </c>
      <c r="BC85" s="92">
        <f t="shared" si="34"/>
        <v>-2.7598896044158105E-2</v>
      </c>
      <c r="BD85" s="92">
        <f t="shared" si="34"/>
        <v>5.6074766355138639E-3</v>
      </c>
      <c r="BE85" s="92">
        <f t="shared" si="34"/>
        <v>-1.2701682114658386E-2</v>
      </c>
      <c r="BF85" s="92">
        <f t="shared" si="34"/>
        <v>-5.6100981767170932E-4</v>
      </c>
      <c r="BG85" s="92">
        <f t="shared" si="34"/>
        <v>-2.186987424822262E-3</v>
      </c>
      <c r="BH85" s="92">
        <f t="shared" si="35"/>
        <v>-1.3607454518562379E-2</v>
      </c>
      <c r="BI85" s="92" t="str">
        <f t="shared" si="35"/>
        <v>-</v>
      </c>
      <c r="BJ85" s="92">
        <f t="shared" si="35"/>
        <v>-1.2091280653950931E-2</v>
      </c>
      <c r="BK85" s="92">
        <f t="shared" si="35"/>
        <v>-2.0973154362413648E-4</v>
      </c>
      <c r="BL85" s="92">
        <f t="shared" si="35"/>
        <v>1.7208742040957237E-3</v>
      </c>
      <c r="BM85" s="92">
        <f t="shared" si="35"/>
        <v>-9.0005238133613608E-3</v>
      </c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</row>
    <row r="86" spans="1:117" x14ac:dyDescent="0.35">
      <c r="A86" s="81"/>
      <c r="B86" s="86">
        <f t="shared" si="33"/>
        <v>41838</v>
      </c>
      <c r="C86" s="87">
        <v>45.82</v>
      </c>
      <c r="D86" s="87">
        <v>51.35</v>
      </c>
      <c r="E86" s="87">
        <v>46.426699999999997</v>
      </c>
      <c r="F86" s="87">
        <v>72.930000000000007</v>
      </c>
      <c r="G86" s="87">
        <v>27.984999999999999</v>
      </c>
      <c r="H86" s="87">
        <v>15.411899999999999</v>
      </c>
      <c r="I86" s="87">
        <v>46.34</v>
      </c>
      <c r="J86" s="87">
        <v>37.72</v>
      </c>
      <c r="K86" s="87">
        <v>102.51</v>
      </c>
      <c r="L86" s="87">
        <v>52.15</v>
      </c>
      <c r="M86" s="87">
        <v>33.793300000000002</v>
      </c>
      <c r="N86" s="87">
        <v>40.200000000000003</v>
      </c>
      <c r="O86" s="87" t="s">
        <v>82</v>
      </c>
      <c r="P86" s="87">
        <v>41.45</v>
      </c>
      <c r="Q86" s="87" t="s">
        <v>82</v>
      </c>
      <c r="R86" s="87" t="s">
        <v>82</v>
      </c>
      <c r="S86" s="87">
        <v>26.1281</v>
      </c>
      <c r="T86" s="87" t="s">
        <v>82</v>
      </c>
      <c r="U86" s="87">
        <v>72.819999999999993</v>
      </c>
      <c r="V86" s="87">
        <v>57.29</v>
      </c>
      <c r="W86" s="87">
        <v>19.899999999999999</v>
      </c>
      <c r="X86" s="87">
        <v>53.68</v>
      </c>
      <c r="Y86" s="87">
        <v>28.81</v>
      </c>
      <c r="Z86" s="87">
        <v>37.549999999999997</v>
      </c>
      <c r="AA86" s="87">
        <v>19.27</v>
      </c>
      <c r="AB86" s="87">
        <v>66.48</v>
      </c>
      <c r="AC86" s="87">
        <v>12.8667</v>
      </c>
      <c r="AD86" s="87">
        <v>28.69</v>
      </c>
      <c r="AE86" s="87">
        <v>48.35</v>
      </c>
      <c r="AF86" s="87">
        <v>58.22</v>
      </c>
      <c r="AG86" s="87">
        <v>1978.22</v>
      </c>
      <c r="AH86" s="81"/>
      <c r="AI86" s="92">
        <f t="shared" si="32"/>
        <v>-1.3077593722755632E-3</v>
      </c>
      <c r="AJ86" s="92">
        <f t="shared" si="32"/>
        <v>2.9296875E-3</v>
      </c>
      <c r="AK86" s="92">
        <f t="shared" si="32"/>
        <v>-1.38763806287171E-2</v>
      </c>
      <c r="AL86" s="92">
        <f t="shared" si="32"/>
        <v>-3.5189839925916067E-2</v>
      </c>
      <c r="AM86" s="92">
        <f t="shared" si="32"/>
        <v>3.5746201966024849E-4</v>
      </c>
      <c r="AN86" s="92">
        <f t="shared" si="32"/>
        <v>3.3266496536639156E-3</v>
      </c>
      <c r="AO86" s="92">
        <f t="shared" si="32"/>
        <v>-4.7250859106529042E-3</v>
      </c>
      <c r="AP86" s="92">
        <f t="shared" si="32"/>
        <v>2.1115322144017457E-2</v>
      </c>
      <c r="AQ86" s="92">
        <f t="shared" si="32"/>
        <v>2.640845070422726E-3</v>
      </c>
      <c r="AR86" s="92">
        <f t="shared" si="32"/>
        <v>3.0775149067128194E-3</v>
      </c>
      <c r="AS86" s="92">
        <f t="shared" si="32"/>
        <v>0</v>
      </c>
      <c r="AT86" s="92">
        <f t="shared" si="32"/>
        <v>-1.4464329492522632E-2</v>
      </c>
      <c r="AU86" s="92" t="str">
        <f t="shared" si="32"/>
        <v>-</v>
      </c>
      <c r="AV86" s="92">
        <f t="shared" si="32"/>
        <v>2.4131274131278246E-4</v>
      </c>
      <c r="AW86" s="92" t="str">
        <f t="shared" si="32"/>
        <v>-</v>
      </c>
      <c r="AX86" s="92" t="str">
        <f t="shared" si="27"/>
        <v>-</v>
      </c>
      <c r="AY86" s="92">
        <f t="shared" si="27"/>
        <v>1.1610174037659515E-3</v>
      </c>
      <c r="AZ86" s="92" t="str">
        <f t="shared" si="27"/>
        <v>-</v>
      </c>
      <c r="BA86" s="92">
        <f t="shared" si="27"/>
        <v>2.3903262092238364E-2</v>
      </c>
      <c r="BB86" s="92">
        <f t="shared" si="34"/>
        <v>3.4115523465704012E-2</v>
      </c>
      <c r="BC86" s="92">
        <f t="shared" si="34"/>
        <v>-5.8656575212866713E-2</v>
      </c>
      <c r="BD86" s="92">
        <f t="shared" si="34"/>
        <v>-2.2304832713754275E-3</v>
      </c>
      <c r="BE86" s="92">
        <f t="shared" si="34"/>
        <v>1.73852573018074E-3</v>
      </c>
      <c r="BF86" s="92">
        <f t="shared" si="34"/>
        <v>5.3887173730002624E-2</v>
      </c>
      <c r="BG86" s="92">
        <f t="shared" si="34"/>
        <v>5.5890410958904013E-2</v>
      </c>
      <c r="BH86" s="92">
        <f t="shared" si="35"/>
        <v>-3.1488978857399097E-3</v>
      </c>
      <c r="BI86" s="92" t="str">
        <f t="shared" si="35"/>
        <v>-</v>
      </c>
      <c r="BJ86" s="92">
        <f t="shared" si="35"/>
        <v>-1.0860196517841647E-2</v>
      </c>
      <c r="BK86" s="92">
        <f t="shared" si="35"/>
        <v>1.4264736731697036E-2</v>
      </c>
      <c r="BL86" s="92">
        <f t="shared" si="35"/>
        <v>1.7179178835258213E-4</v>
      </c>
      <c r="BM86" s="92">
        <f t="shared" si="35"/>
        <v>5.4127680336659711E-3</v>
      </c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</row>
    <row r="87" spans="1:117" x14ac:dyDescent="0.35">
      <c r="A87" s="81"/>
      <c r="B87" s="86">
        <f t="shared" si="33"/>
        <v>41845</v>
      </c>
      <c r="C87" s="87">
        <v>45.93</v>
      </c>
      <c r="D87" s="87">
        <v>50.2</v>
      </c>
      <c r="E87" s="87">
        <v>44.86</v>
      </c>
      <c r="F87" s="87">
        <v>70.069999999999993</v>
      </c>
      <c r="G87" s="87">
        <v>26.61</v>
      </c>
      <c r="H87" s="87">
        <v>15.4472</v>
      </c>
      <c r="I87" s="87">
        <v>45.12</v>
      </c>
      <c r="J87" s="87">
        <v>37.61</v>
      </c>
      <c r="K87" s="87">
        <v>101.54</v>
      </c>
      <c r="L87" s="87">
        <v>50.92</v>
      </c>
      <c r="M87" s="87">
        <v>33.066699999999997</v>
      </c>
      <c r="N87" s="87">
        <v>39.229999999999997</v>
      </c>
      <c r="O87" s="87" t="s">
        <v>82</v>
      </c>
      <c r="P87" s="87">
        <v>39.89</v>
      </c>
      <c r="Q87" s="87" t="s">
        <v>82</v>
      </c>
      <c r="R87" s="87" t="s">
        <v>82</v>
      </c>
      <c r="S87" s="87">
        <v>25.9404</v>
      </c>
      <c r="T87" s="87" t="s">
        <v>82</v>
      </c>
      <c r="U87" s="87">
        <v>75.45</v>
      </c>
      <c r="V87" s="87">
        <v>55.98</v>
      </c>
      <c r="W87" s="87">
        <v>19.850000000000001</v>
      </c>
      <c r="X87" s="87">
        <v>52.84</v>
      </c>
      <c r="Y87" s="87">
        <v>29.89</v>
      </c>
      <c r="Z87" s="87">
        <v>37.9</v>
      </c>
      <c r="AA87" s="87">
        <v>19.440000000000001</v>
      </c>
      <c r="AB87" s="87">
        <v>66.83</v>
      </c>
      <c r="AC87" s="87">
        <v>12.94</v>
      </c>
      <c r="AD87" s="87">
        <v>27.42</v>
      </c>
      <c r="AE87" s="87">
        <v>48.14</v>
      </c>
      <c r="AF87" s="87">
        <v>58.2</v>
      </c>
      <c r="AG87" s="87">
        <v>1978.34</v>
      </c>
      <c r="AH87" s="81"/>
      <c r="AI87" s="92">
        <f t="shared" si="32"/>
        <v>2.4006983849846897E-3</v>
      </c>
      <c r="AJ87" s="92">
        <f t="shared" si="32"/>
        <v>-2.2395326192794496E-2</v>
      </c>
      <c r="AK87" s="92">
        <f t="shared" si="32"/>
        <v>-3.3745667902306153E-2</v>
      </c>
      <c r="AL87" s="92">
        <f t="shared" si="32"/>
        <v>-3.9215686274509998E-2</v>
      </c>
      <c r="AM87" s="92">
        <f t="shared" si="32"/>
        <v>-4.9133464355904932E-2</v>
      </c>
      <c r="AN87" s="92">
        <f t="shared" si="32"/>
        <v>2.2904379083696913E-3</v>
      </c>
      <c r="AO87" s="92">
        <f t="shared" si="32"/>
        <v>-2.6327147173068721E-2</v>
      </c>
      <c r="AP87" s="92">
        <f t="shared" si="32"/>
        <v>-2.9162248144219971E-3</v>
      </c>
      <c r="AQ87" s="92">
        <f t="shared" si="32"/>
        <v>-9.4624914642473801E-3</v>
      </c>
      <c r="AR87" s="92">
        <f t="shared" si="32"/>
        <v>-2.3585810162991327E-2</v>
      </c>
      <c r="AS87" s="92">
        <f t="shared" si="32"/>
        <v>-2.1501303512826642E-2</v>
      </c>
      <c r="AT87" s="92">
        <f t="shared" si="32"/>
        <v>-2.412935323383103E-2</v>
      </c>
      <c r="AU87" s="92" t="str">
        <f t="shared" si="32"/>
        <v>-</v>
      </c>
      <c r="AV87" s="92">
        <f t="shared" si="32"/>
        <v>-3.7635705669481379E-2</v>
      </c>
      <c r="AW87" s="92" t="str">
        <f t="shared" si="32"/>
        <v>-</v>
      </c>
      <c r="AX87" s="92" t="str">
        <f t="shared" si="27"/>
        <v>-</v>
      </c>
      <c r="AY87" s="92">
        <f t="shared" si="27"/>
        <v>-7.1838365591068154E-3</v>
      </c>
      <c r="AZ87" s="92" t="str">
        <f t="shared" si="27"/>
        <v>-</v>
      </c>
      <c r="BA87" s="92">
        <f t="shared" si="27"/>
        <v>3.6116451524306648E-2</v>
      </c>
      <c r="BB87" s="92">
        <f t="shared" si="34"/>
        <v>-2.2866119741665303E-2</v>
      </c>
      <c r="BC87" s="92">
        <f t="shared" si="34"/>
        <v>-2.5125628140701961E-3</v>
      </c>
      <c r="BD87" s="92">
        <f t="shared" si="34"/>
        <v>-1.5648286140089396E-2</v>
      </c>
      <c r="BE87" s="92">
        <f t="shared" si="34"/>
        <v>3.7486983686220166E-2</v>
      </c>
      <c r="BF87" s="92">
        <f t="shared" si="34"/>
        <v>9.320905459387463E-3</v>
      </c>
      <c r="BG87" s="92">
        <f t="shared" si="34"/>
        <v>8.8220031136483357E-3</v>
      </c>
      <c r="BH87" s="92">
        <f t="shared" si="35"/>
        <v>5.2647412755715273E-3</v>
      </c>
      <c r="BI87" s="92">
        <f t="shared" si="35"/>
        <v>5.6968764329625721E-3</v>
      </c>
      <c r="BJ87" s="92">
        <f t="shared" si="35"/>
        <v>-4.4266294876263435E-2</v>
      </c>
      <c r="BK87" s="92">
        <f t="shared" si="35"/>
        <v>-4.3433298862461944E-3</v>
      </c>
      <c r="BL87" s="92">
        <f t="shared" si="35"/>
        <v>-3.4352456200614778E-4</v>
      </c>
      <c r="BM87" s="92">
        <f t="shared" si="35"/>
        <v>6.0660593867112311E-5</v>
      </c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</row>
    <row r="88" spans="1:117" x14ac:dyDescent="0.35">
      <c r="A88" s="81"/>
      <c r="B88" s="86">
        <f t="shared" si="33"/>
        <v>41852</v>
      </c>
      <c r="C88" s="87">
        <v>44.87</v>
      </c>
      <c r="D88" s="87">
        <v>48.16</v>
      </c>
      <c r="E88" s="87">
        <v>43.46</v>
      </c>
      <c r="F88" s="87">
        <v>69.53</v>
      </c>
      <c r="G88" s="87">
        <v>25.38</v>
      </c>
      <c r="H88" s="87">
        <v>14.633800000000001</v>
      </c>
      <c r="I88" s="87">
        <v>43.07</v>
      </c>
      <c r="J88" s="87">
        <v>35.770000000000003</v>
      </c>
      <c r="K88" s="87">
        <v>99.76</v>
      </c>
      <c r="L88" s="87">
        <v>49.41</v>
      </c>
      <c r="M88" s="87">
        <v>32.32</v>
      </c>
      <c r="N88" s="87">
        <v>38.18</v>
      </c>
      <c r="O88" s="87" t="s">
        <v>82</v>
      </c>
      <c r="P88" s="87">
        <v>38.78</v>
      </c>
      <c r="Q88" s="87" t="s">
        <v>82</v>
      </c>
      <c r="R88" s="87" t="s">
        <v>82</v>
      </c>
      <c r="S88" s="87">
        <v>25.601400000000002</v>
      </c>
      <c r="T88" s="87" t="s">
        <v>82</v>
      </c>
      <c r="U88" s="87">
        <v>70.2</v>
      </c>
      <c r="V88" s="87">
        <v>54.17</v>
      </c>
      <c r="W88" s="87">
        <v>19.55</v>
      </c>
      <c r="X88" s="87">
        <v>51.62</v>
      </c>
      <c r="Y88" s="87">
        <v>27</v>
      </c>
      <c r="Z88" s="87">
        <v>35.49</v>
      </c>
      <c r="AA88" s="87">
        <v>18.8</v>
      </c>
      <c r="AB88" s="87">
        <v>63.94</v>
      </c>
      <c r="AC88" s="87">
        <v>13.22</v>
      </c>
      <c r="AD88" s="87">
        <v>26.78</v>
      </c>
      <c r="AE88" s="87">
        <v>46.76</v>
      </c>
      <c r="AF88" s="87">
        <v>55.55</v>
      </c>
      <c r="AG88" s="87">
        <v>1925.15</v>
      </c>
      <c r="AH88" s="81"/>
      <c r="AI88" s="92">
        <f t="shared" ref="AI88:AW104" si="36">IFERROR((C88/C87-1),"-")</f>
        <v>-2.3078597866318384E-2</v>
      </c>
      <c r="AJ88" s="92">
        <f t="shared" si="36"/>
        <v>-4.0637450199203284E-2</v>
      </c>
      <c r="AK88" s="92">
        <f t="shared" si="36"/>
        <v>-3.1208203299152859E-2</v>
      </c>
      <c r="AL88" s="92">
        <f t="shared" si="36"/>
        <v>-7.7065791351504931E-3</v>
      </c>
      <c r="AM88" s="92">
        <f t="shared" si="36"/>
        <v>-4.6223224351747527E-2</v>
      </c>
      <c r="AN88" s="92">
        <f t="shared" si="36"/>
        <v>-5.2656792169454625E-2</v>
      </c>
      <c r="AO88" s="92">
        <f t="shared" si="36"/>
        <v>-4.5434397163120477E-2</v>
      </c>
      <c r="AP88" s="92">
        <f t="shared" si="36"/>
        <v>-4.8923158734379024E-2</v>
      </c>
      <c r="AQ88" s="92">
        <f t="shared" si="36"/>
        <v>-1.7530037423675426E-2</v>
      </c>
      <c r="AR88" s="92">
        <f t="shared" si="36"/>
        <v>-2.9654359780047268E-2</v>
      </c>
      <c r="AS88" s="92">
        <f t="shared" si="36"/>
        <v>-2.258163046206596E-2</v>
      </c>
      <c r="AT88" s="92">
        <f t="shared" si="36"/>
        <v>-2.6765230690797837E-2</v>
      </c>
      <c r="AU88" s="92" t="str">
        <f t="shared" si="36"/>
        <v>-</v>
      </c>
      <c r="AV88" s="92">
        <f t="shared" si="36"/>
        <v>-2.7826522938079745E-2</v>
      </c>
      <c r="AW88" s="92" t="str">
        <f t="shared" si="36"/>
        <v>-</v>
      </c>
      <c r="AX88" s="92" t="str">
        <f t="shared" si="27"/>
        <v>-</v>
      </c>
      <c r="AY88" s="92">
        <f t="shared" si="27"/>
        <v>-1.3068418374427515E-2</v>
      </c>
      <c r="AZ88" s="92" t="str">
        <f t="shared" si="27"/>
        <v>-</v>
      </c>
      <c r="BA88" s="92">
        <f t="shared" si="27"/>
        <v>-6.9582504970178927E-2</v>
      </c>
      <c r="BB88" s="92">
        <f t="shared" si="34"/>
        <v>-3.2332976062879548E-2</v>
      </c>
      <c r="BC88" s="92">
        <f t="shared" si="34"/>
        <v>-1.5113350125944613E-2</v>
      </c>
      <c r="BD88" s="92">
        <f t="shared" si="34"/>
        <v>-2.3088569265707903E-2</v>
      </c>
      <c r="BE88" s="92">
        <f t="shared" si="34"/>
        <v>-9.6687855470056872E-2</v>
      </c>
      <c r="BF88" s="92">
        <f t="shared" si="34"/>
        <v>-6.3588390501319147E-2</v>
      </c>
      <c r="BG88" s="92">
        <f t="shared" si="34"/>
        <v>-3.292181069958855E-2</v>
      </c>
      <c r="BH88" s="92">
        <f t="shared" si="35"/>
        <v>-4.3244052072422545E-2</v>
      </c>
      <c r="BI88" s="92">
        <f t="shared" si="35"/>
        <v>2.1638330757341562E-2</v>
      </c>
      <c r="BJ88" s="92">
        <f t="shared" si="35"/>
        <v>-2.334062727935815E-2</v>
      </c>
      <c r="BK88" s="92">
        <f t="shared" si="35"/>
        <v>-2.8666389696717975E-2</v>
      </c>
      <c r="BL88" s="92">
        <f t="shared" si="35"/>
        <v>-4.5532646048110026E-2</v>
      </c>
      <c r="BM88" s="92">
        <f t="shared" si="35"/>
        <v>-2.688617730016063E-2</v>
      </c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</row>
    <row r="89" spans="1:117" x14ac:dyDescent="0.35">
      <c r="A89" s="81"/>
      <c r="B89" s="86">
        <f t="shared" si="33"/>
        <v>41859</v>
      </c>
      <c r="C89" s="87">
        <v>44.31</v>
      </c>
      <c r="D89" s="87">
        <v>48.47</v>
      </c>
      <c r="E89" s="87">
        <v>44.033299999999997</v>
      </c>
      <c r="F89" s="87">
        <v>71.290000000000006</v>
      </c>
      <c r="G89" s="87">
        <v>25.425000000000001</v>
      </c>
      <c r="H89" s="87">
        <v>14.6652</v>
      </c>
      <c r="I89" s="87">
        <v>43.5</v>
      </c>
      <c r="J89" s="87">
        <v>35.56</v>
      </c>
      <c r="K89" s="87">
        <v>100.94</v>
      </c>
      <c r="L89" s="87">
        <v>49.05</v>
      </c>
      <c r="M89" s="87">
        <v>32.68</v>
      </c>
      <c r="N89" s="87">
        <v>38.520000000000003</v>
      </c>
      <c r="O89" s="87" t="s">
        <v>82</v>
      </c>
      <c r="P89" s="87">
        <v>41.08</v>
      </c>
      <c r="Q89" s="87" t="s">
        <v>82</v>
      </c>
      <c r="R89" s="87" t="s">
        <v>82</v>
      </c>
      <c r="S89" s="87">
        <v>25.819299999999998</v>
      </c>
      <c r="T89" s="87" t="s">
        <v>82</v>
      </c>
      <c r="U89" s="87">
        <v>70.72</v>
      </c>
      <c r="V89" s="87">
        <v>52.08</v>
      </c>
      <c r="W89" s="87">
        <v>19.57</v>
      </c>
      <c r="X89" s="87">
        <v>52.61</v>
      </c>
      <c r="Y89" s="87">
        <v>27.855</v>
      </c>
      <c r="Z89" s="87">
        <v>36.119999999999997</v>
      </c>
      <c r="AA89" s="87">
        <v>19.2</v>
      </c>
      <c r="AB89" s="87">
        <v>63.35</v>
      </c>
      <c r="AC89" s="87">
        <v>13.28</v>
      </c>
      <c r="AD89" s="87">
        <v>27.914999999999999</v>
      </c>
      <c r="AE89" s="87">
        <v>47.35</v>
      </c>
      <c r="AF89" s="87">
        <v>56.25</v>
      </c>
      <c r="AG89" s="87">
        <v>1931.59</v>
      </c>
      <c r="AH89" s="81"/>
      <c r="AI89" s="92">
        <f t="shared" si="36"/>
        <v>-1.2480499219968744E-2</v>
      </c>
      <c r="AJ89" s="92">
        <f t="shared" si="36"/>
        <v>6.4368770764120509E-3</v>
      </c>
      <c r="AK89" s="92">
        <f t="shared" si="36"/>
        <v>1.3191440404970001E-2</v>
      </c>
      <c r="AL89" s="92">
        <f t="shared" si="36"/>
        <v>2.5312814612397538E-2</v>
      </c>
      <c r="AM89" s="92">
        <f t="shared" si="36"/>
        <v>1.7730496453900457E-3</v>
      </c>
      <c r="AN89" s="92">
        <f t="shared" si="36"/>
        <v>2.1457174486463337E-3</v>
      </c>
      <c r="AO89" s="92">
        <f t="shared" si="36"/>
        <v>9.9837473879731409E-3</v>
      </c>
      <c r="AP89" s="92">
        <f t="shared" si="36"/>
        <v>-5.8708414872798986E-3</v>
      </c>
      <c r="AQ89" s="92">
        <f t="shared" si="36"/>
        <v>1.1828388131515544E-2</v>
      </c>
      <c r="AR89" s="92">
        <f t="shared" si="36"/>
        <v>-7.2859744990891873E-3</v>
      </c>
      <c r="AS89" s="92">
        <f t="shared" si="36"/>
        <v>1.1138613861386037E-2</v>
      </c>
      <c r="AT89" s="92">
        <f t="shared" si="36"/>
        <v>8.9051859612363504E-3</v>
      </c>
      <c r="AU89" s="92" t="str">
        <f t="shared" si="36"/>
        <v>-</v>
      </c>
      <c r="AV89" s="92">
        <f t="shared" si="36"/>
        <v>5.9308922124806429E-2</v>
      </c>
      <c r="AW89" s="92" t="str">
        <f t="shared" si="36"/>
        <v>-</v>
      </c>
      <c r="AX89" s="92" t="str">
        <f t="shared" si="27"/>
        <v>-</v>
      </c>
      <c r="AY89" s="92">
        <f t="shared" si="27"/>
        <v>8.5112532908355742E-3</v>
      </c>
      <c r="AZ89" s="92" t="str">
        <f t="shared" si="27"/>
        <v>-</v>
      </c>
      <c r="BA89" s="92">
        <f t="shared" si="27"/>
        <v>7.4074074074073071E-3</v>
      </c>
      <c r="BB89" s="92">
        <f t="shared" si="34"/>
        <v>-3.8582241092855907E-2</v>
      </c>
      <c r="BC89" s="92">
        <f t="shared" si="34"/>
        <v>1.023017902813228E-3</v>
      </c>
      <c r="BD89" s="92">
        <f t="shared" si="34"/>
        <v>1.9178612940720763E-2</v>
      </c>
      <c r="BE89" s="92">
        <f t="shared" si="34"/>
        <v>3.1666666666666732E-2</v>
      </c>
      <c r="BF89" s="92">
        <f t="shared" si="34"/>
        <v>1.7751479289940697E-2</v>
      </c>
      <c r="BG89" s="92">
        <f t="shared" si="34"/>
        <v>2.1276595744680771E-2</v>
      </c>
      <c r="BH89" s="92">
        <f t="shared" si="35"/>
        <v>-9.2274006881450932E-3</v>
      </c>
      <c r="BI89" s="92">
        <f t="shared" si="35"/>
        <v>4.5385779122539827E-3</v>
      </c>
      <c r="BJ89" s="92">
        <f t="shared" si="35"/>
        <v>4.2382374906646758E-2</v>
      </c>
      <c r="BK89" s="92">
        <f t="shared" si="35"/>
        <v>1.2617621899059017E-2</v>
      </c>
      <c r="BL89" s="92">
        <f t="shared" si="35"/>
        <v>1.2601260126012592E-2</v>
      </c>
      <c r="BM89" s="92">
        <f t="shared" si="35"/>
        <v>3.3451938809963E-3</v>
      </c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</row>
    <row r="90" spans="1:117" x14ac:dyDescent="0.35">
      <c r="A90" s="81"/>
      <c r="B90" s="86">
        <f t="shared" si="33"/>
        <v>41866</v>
      </c>
      <c r="C90" s="87">
        <v>45.05</v>
      </c>
      <c r="D90" s="87">
        <v>49.77</v>
      </c>
      <c r="E90" s="87">
        <v>46.22</v>
      </c>
      <c r="F90" s="87">
        <v>74.150000000000006</v>
      </c>
      <c r="G90" s="87">
        <v>26.01</v>
      </c>
      <c r="H90" s="87">
        <v>15.1997</v>
      </c>
      <c r="I90" s="87">
        <v>44.42</v>
      </c>
      <c r="J90" s="87">
        <v>36.89</v>
      </c>
      <c r="K90" s="87">
        <v>103.04</v>
      </c>
      <c r="L90" s="87">
        <v>51.37</v>
      </c>
      <c r="M90" s="87">
        <v>33.633299999999998</v>
      </c>
      <c r="N90" s="87">
        <v>39.65</v>
      </c>
      <c r="O90" s="87" t="s">
        <v>82</v>
      </c>
      <c r="P90" s="87">
        <v>41.86</v>
      </c>
      <c r="Q90" s="87" t="s">
        <v>82</v>
      </c>
      <c r="R90" s="87" t="s">
        <v>82</v>
      </c>
      <c r="S90" s="87">
        <v>25.583200000000001</v>
      </c>
      <c r="T90" s="87" t="s">
        <v>82</v>
      </c>
      <c r="U90" s="87">
        <v>73.23</v>
      </c>
      <c r="V90" s="87">
        <v>53.23</v>
      </c>
      <c r="W90" s="87">
        <v>19.82</v>
      </c>
      <c r="X90" s="87">
        <v>54.5</v>
      </c>
      <c r="Y90" s="87">
        <v>28.96</v>
      </c>
      <c r="Z90" s="87">
        <v>41.43</v>
      </c>
      <c r="AA90" s="87">
        <v>19.97</v>
      </c>
      <c r="AB90" s="87">
        <v>66.45</v>
      </c>
      <c r="AC90" s="87">
        <v>13.02</v>
      </c>
      <c r="AD90" s="87">
        <v>28.59</v>
      </c>
      <c r="AE90" s="87">
        <v>48.45</v>
      </c>
      <c r="AF90" s="87">
        <v>57.79</v>
      </c>
      <c r="AG90" s="87">
        <v>1955.06</v>
      </c>
      <c r="AH90" s="81"/>
      <c r="AI90" s="92">
        <f t="shared" si="36"/>
        <v>1.6700519070187214E-2</v>
      </c>
      <c r="AJ90" s="92">
        <f t="shared" si="36"/>
        <v>2.682071384361473E-2</v>
      </c>
      <c r="AK90" s="92">
        <f t="shared" si="36"/>
        <v>4.9660143573159399E-2</v>
      </c>
      <c r="AL90" s="92">
        <f t="shared" si="36"/>
        <v>4.0117828587459714E-2</v>
      </c>
      <c r="AM90" s="92">
        <f t="shared" si="36"/>
        <v>2.3008849557522248E-2</v>
      </c>
      <c r="AN90" s="92">
        <f t="shared" si="36"/>
        <v>3.6446826500831975E-2</v>
      </c>
      <c r="AO90" s="92">
        <f t="shared" si="36"/>
        <v>2.1149425287356305E-2</v>
      </c>
      <c r="AP90" s="92">
        <f t="shared" si="36"/>
        <v>3.740157480314954E-2</v>
      </c>
      <c r="AQ90" s="92">
        <f t="shared" si="36"/>
        <v>2.0804438280166426E-2</v>
      </c>
      <c r="AR90" s="92">
        <f t="shared" si="36"/>
        <v>4.7298674821610653E-2</v>
      </c>
      <c r="AS90" s="92">
        <f t="shared" si="36"/>
        <v>2.9170746634026967E-2</v>
      </c>
      <c r="AT90" s="92">
        <f t="shared" si="36"/>
        <v>2.9335410176531518E-2</v>
      </c>
      <c r="AU90" s="92" t="str">
        <f t="shared" si="36"/>
        <v>-</v>
      </c>
      <c r="AV90" s="92">
        <f t="shared" si="36"/>
        <v>1.8987341772152E-2</v>
      </c>
      <c r="AW90" s="92" t="str">
        <f t="shared" si="36"/>
        <v>-</v>
      </c>
      <c r="AX90" s="92" t="str">
        <f t="shared" si="27"/>
        <v>-</v>
      </c>
      <c r="AY90" s="92">
        <f t="shared" si="27"/>
        <v>-9.1443222705493987E-3</v>
      </c>
      <c r="AZ90" s="92" t="str">
        <f t="shared" si="27"/>
        <v>-</v>
      </c>
      <c r="BA90" s="92">
        <f t="shared" si="27"/>
        <v>3.5492081447963786E-2</v>
      </c>
      <c r="BB90" s="92">
        <f t="shared" si="34"/>
        <v>2.2081413210445433E-2</v>
      </c>
      <c r="BC90" s="92">
        <f t="shared" si="34"/>
        <v>1.2774655084312636E-2</v>
      </c>
      <c r="BD90" s="92">
        <f t="shared" si="34"/>
        <v>3.5924729138947065E-2</v>
      </c>
      <c r="BE90" s="92">
        <f t="shared" si="34"/>
        <v>3.9669718183449998E-2</v>
      </c>
      <c r="BF90" s="92">
        <f t="shared" si="34"/>
        <v>0.14700996677740874</v>
      </c>
      <c r="BG90" s="92">
        <f t="shared" si="34"/>
        <v>4.0104166666666607E-2</v>
      </c>
      <c r="BH90" s="92">
        <f t="shared" si="35"/>
        <v>4.8934490923441265E-2</v>
      </c>
      <c r="BI90" s="92">
        <f t="shared" si="35"/>
        <v>-1.957831325301207E-2</v>
      </c>
      <c r="BJ90" s="92">
        <f t="shared" si="35"/>
        <v>2.4180548092423537E-2</v>
      </c>
      <c r="BK90" s="92">
        <f t="shared" si="35"/>
        <v>2.3231256599788752E-2</v>
      </c>
      <c r="BL90" s="92">
        <f t="shared" si="35"/>
        <v>2.7377777777777723E-2</v>
      </c>
      <c r="BM90" s="92">
        <f t="shared" si="35"/>
        <v>1.2150611672249401E-2</v>
      </c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</row>
    <row r="91" spans="1:117" x14ac:dyDescent="0.35">
      <c r="A91" s="81"/>
      <c r="B91" s="86">
        <f t="shared" si="33"/>
        <v>41873</v>
      </c>
      <c r="C91" s="87">
        <v>45.68</v>
      </c>
      <c r="D91" s="87">
        <v>50.04</v>
      </c>
      <c r="E91" s="87">
        <v>46</v>
      </c>
      <c r="F91" s="87">
        <v>75.290000000000006</v>
      </c>
      <c r="G91" s="87">
        <v>26.204999999999998</v>
      </c>
      <c r="H91" s="87">
        <v>15.187900000000001</v>
      </c>
      <c r="I91" s="87">
        <v>44.71</v>
      </c>
      <c r="J91" s="87">
        <v>36.78</v>
      </c>
      <c r="K91" s="87">
        <v>103.37</v>
      </c>
      <c r="L91" s="87">
        <v>52.15</v>
      </c>
      <c r="M91" s="87">
        <v>34.6267</v>
      </c>
      <c r="N91" s="87">
        <v>40.520000000000003</v>
      </c>
      <c r="O91" s="87" t="s">
        <v>82</v>
      </c>
      <c r="P91" s="87">
        <v>42.77</v>
      </c>
      <c r="Q91" s="87" t="s">
        <v>82</v>
      </c>
      <c r="R91" s="87" t="s">
        <v>82</v>
      </c>
      <c r="S91" s="87">
        <v>26.025200000000002</v>
      </c>
      <c r="T91" s="87" t="s">
        <v>82</v>
      </c>
      <c r="U91" s="87">
        <v>75.430000000000007</v>
      </c>
      <c r="V91" s="87">
        <v>54.64</v>
      </c>
      <c r="W91" s="87">
        <v>20.190000000000001</v>
      </c>
      <c r="X91" s="87">
        <v>56.83</v>
      </c>
      <c r="Y91" s="87">
        <v>28.565000000000001</v>
      </c>
      <c r="Z91" s="87">
        <v>40.81</v>
      </c>
      <c r="AA91" s="87">
        <v>20.36</v>
      </c>
      <c r="AB91" s="87">
        <v>67.5</v>
      </c>
      <c r="AC91" s="87">
        <v>13.333299999999999</v>
      </c>
      <c r="AD91" s="87">
        <v>28.88</v>
      </c>
      <c r="AE91" s="87">
        <v>48.92</v>
      </c>
      <c r="AF91" s="87">
        <v>58.51</v>
      </c>
      <c r="AG91" s="87">
        <v>1988.4</v>
      </c>
      <c r="AH91" s="81"/>
      <c r="AI91" s="92">
        <f t="shared" si="36"/>
        <v>1.3984461709211971E-2</v>
      </c>
      <c r="AJ91" s="92">
        <f t="shared" si="36"/>
        <v>5.4249547920433017E-3</v>
      </c>
      <c r="AK91" s="92">
        <f t="shared" si="36"/>
        <v>-4.7598442232799076E-3</v>
      </c>
      <c r="AL91" s="92">
        <f t="shared" si="36"/>
        <v>1.5374241402562383E-2</v>
      </c>
      <c r="AM91" s="92">
        <f t="shared" si="36"/>
        <v>7.4971164936561419E-3</v>
      </c>
      <c r="AN91" s="92">
        <f t="shared" si="36"/>
        <v>-7.763311117982008E-4</v>
      </c>
      <c r="AO91" s="92">
        <f t="shared" si="36"/>
        <v>6.5285907248986419E-3</v>
      </c>
      <c r="AP91" s="92">
        <f t="shared" si="36"/>
        <v>-2.9818378964489023E-3</v>
      </c>
      <c r="AQ91" s="92">
        <f t="shared" si="36"/>
        <v>3.2026397515527716E-3</v>
      </c>
      <c r="AR91" s="92">
        <f t="shared" si="36"/>
        <v>1.5183959509441403E-2</v>
      </c>
      <c r="AS91" s="92">
        <f t="shared" si="36"/>
        <v>2.9536203702877906E-2</v>
      </c>
      <c r="AT91" s="92">
        <f t="shared" si="36"/>
        <v>2.1941992433795798E-2</v>
      </c>
      <c r="AU91" s="92" t="str">
        <f t="shared" si="36"/>
        <v>-</v>
      </c>
      <c r="AV91" s="92">
        <f t="shared" si="36"/>
        <v>2.1739130434782705E-2</v>
      </c>
      <c r="AW91" s="92" t="str">
        <f t="shared" si="36"/>
        <v>-</v>
      </c>
      <c r="AX91" s="92" t="str">
        <f t="shared" si="27"/>
        <v>-</v>
      </c>
      <c r="AY91" s="92">
        <f t="shared" si="27"/>
        <v>1.7276963006973345E-2</v>
      </c>
      <c r="AZ91" s="92" t="str">
        <f t="shared" si="27"/>
        <v>-</v>
      </c>
      <c r="BA91" s="92">
        <f t="shared" si="27"/>
        <v>3.0042332377441028E-2</v>
      </c>
      <c r="BB91" s="92">
        <f t="shared" si="34"/>
        <v>2.6488822092804787E-2</v>
      </c>
      <c r="BC91" s="92">
        <f t="shared" si="34"/>
        <v>1.8668012108980836E-2</v>
      </c>
      <c r="BD91" s="92">
        <f t="shared" si="34"/>
        <v>4.2752293577981604E-2</v>
      </c>
      <c r="BE91" s="92">
        <f t="shared" si="34"/>
        <v>-1.3639502762430977E-2</v>
      </c>
      <c r="BF91" s="92">
        <f t="shared" si="34"/>
        <v>-1.4965001206854844E-2</v>
      </c>
      <c r="BG91" s="92">
        <f t="shared" si="34"/>
        <v>1.9529293940911296E-2</v>
      </c>
      <c r="BH91" s="92">
        <f t="shared" si="35"/>
        <v>1.5801354401805856E-2</v>
      </c>
      <c r="BI91" s="92">
        <f t="shared" si="35"/>
        <v>2.4062980030721937E-2</v>
      </c>
      <c r="BJ91" s="92">
        <f t="shared" si="35"/>
        <v>1.0143406785589226E-2</v>
      </c>
      <c r="BK91" s="92">
        <f t="shared" si="35"/>
        <v>9.7007223942209286E-3</v>
      </c>
      <c r="BL91" s="92">
        <f t="shared" si="35"/>
        <v>1.2458902924381343E-2</v>
      </c>
      <c r="BM91" s="92">
        <f t="shared" si="35"/>
        <v>1.7053185068488963E-2</v>
      </c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</row>
    <row r="92" spans="1:117" x14ac:dyDescent="0.35">
      <c r="A92" s="81"/>
      <c r="B92" s="86">
        <f t="shared" si="33"/>
        <v>41880</v>
      </c>
      <c r="C92" s="87">
        <v>46.27</v>
      </c>
      <c r="D92" s="87">
        <v>50.56</v>
      </c>
      <c r="E92" s="87">
        <v>45.98</v>
      </c>
      <c r="F92" s="87">
        <v>76.44</v>
      </c>
      <c r="G92" s="87">
        <v>26.114999999999998</v>
      </c>
      <c r="H92" s="87">
        <v>15.588699999999999</v>
      </c>
      <c r="I92" s="87">
        <v>45.46</v>
      </c>
      <c r="J92" s="87">
        <v>37.43</v>
      </c>
      <c r="K92" s="87">
        <v>105.97</v>
      </c>
      <c r="L92" s="87">
        <v>52.21</v>
      </c>
      <c r="M92" s="87">
        <v>35.32</v>
      </c>
      <c r="N92" s="87">
        <v>41.23</v>
      </c>
      <c r="O92" s="87" t="s">
        <v>82</v>
      </c>
      <c r="P92" s="87">
        <v>43.49</v>
      </c>
      <c r="Q92" s="87" t="s">
        <v>82</v>
      </c>
      <c r="R92" s="87" t="s">
        <v>82</v>
      </c>
      <c r="S92" s="87">
        <v>28.2287</v>
      </c>
      <c r="T92" s="87" t="s">
        <v>82</v>
      </c>
      <c r="U92" s="87">
        <v>80.260000000000005</v>
      </c>
      <c r="V92" s="87">
        <v>56.58</v>
      </c>
      <c r="W92" s="87">
        <v>20.11</v>
      </c>
      <c r="X92" s="87">
        <v>56.99</v>
      </c>
      <c r="Y92" s="87">
        <v>30.324999999999999</v>
      </c>
      <c r="Z92" s="87">
        <v>40.26</v>
      </c>
      <c r="AA92" s="87">
        <v>19.95</v>
      </c>
      <c r="AB92" s="87">
        <v>70.2</v>
      </c>
      <c r="AC92" s="87" t="s">
        <v>82</v>
      </c>
      <c r="AD92" s="87">
        <v>28.975000000000001</v>
      </c>
      <c r="AE92" s="87">
        <v>49.45</v>
      </c>
      <c r="AF92" s="87">
        <v>59.44</v>
      </c>
      <c r="AG92" s="87">
        <v>2003.37</v>
      </c>
      <c r="AH92" s="81"/>
      <c r="AI92" s="92">
        <f t="shared" si="36"/>
        <v>1.2915936952714535E-2</v>
      </c>
      <c r="AJ92" s="92">
        <f t="shared" si="36"/>
        <v>1.0391686650679466E-2</v>
      </c>
      <c r="AK92" s="92">
        <f t="shared" si="36"/>
        <v>-4.3478260869567187E-4</v>
      </c>
      <c r="AL92" s="92">
        <f t="shared" si="36"/>
        <v>1.5274272811794276E-2</v>
      </c>
      <c r="AM92" s="92">
        <f t="shared" si="36"/>
        <v>-3.4344590726960167E-3</v>
      </c>
      <c r="AN92" s="92">
        <f t="shared" si="36"/>
        <v>2.6389428426576211E-2</v>
      </c>
      <c r="AO92" s="92">
        <f t="shared" si="36"/>
        <v>1.6774770744799827E-2</v>
      </c>
      <c r="AP92" s="92">
        <f t="shared" si="36"/>
        <v>1.7672648178357786E-2</v>
      </c>
      <c r="AQ92" s="92">
        <f t="shared" si="36"/>
        <v>2.5152365289735856E-2</v>
      </c>
      <c r="AR92" s="92">
        <f t="shared" si="36"/>
        <v>1.1505273250240755E-3</v>
      </c>
      <c r="AS92" s="92">
        <f t="shared" si="36"/>
        <v>2.0022121657564895E-2</v>
      </c>
      <c r="AT92" s="92">
        <f t="shared" si="36"/>
        <v>1.7522211253701681E-2</v>
      </c>
      <c r="AU92" s="92" t="str">
        <f t="shared" si="36"/>
        <v>-</v>
      </c>
      <c r="AV92" s="92">
        <f t="shared" si="36"/>
        <v>1.6834229600187101E-2</v>
      </c>
      <c r="AW92" s="92" t="str">
        <f t="shared" si="36"/>
        <v>-</v>
      </c>
      <c r="AX92" s="92" t="str">
        <f t="shared" si="27"/>
        <v>-</v>
      </c>
      <c r="AY92" s="92">
        <f t="shared" si="27"/>
        <v>8.4667937230069157E-2</v>
      </c>
      <c r="AZ92" s="92" t="str">
        <f t="shared" si="27"/>
        <v>-</v>
      </c>
      <c r="BA92" s="92">
        <f t="shared" si="27"/>
        <v>6.4032878165186213E-2</v>
      </c>
      <c r="BB92" s="92">
        <f t="shared" si="34"/>
        <v>3.5505124450951664E-2</v>
      </c>
      <c r="BC92" s="92">
        <f t="shared" si="34"/>
        <v>-3.9623576027737473E-3</v>
      </c>
      <c r="BD92" s="92">
        <f t="shared" si="34"/>
        <v>2.8154143938061704E-3</v>
      </c>
      <c r="BE92" s="92">
        <f t="shared" si="34"/>
        <v>6.1613863119201806E-2</v>
      </c>
      <c r="BF92" s="92">
        <f t="shared" si="34"/>
        <v>-1.3477088948787186E-2</v>
      </c>
      <c r="BG92" s="92">
        <f t="shared" si="34"/>
        <v>-2.013752455795681E-2</v>
      </c>
      <c r="BH92" s="92">
        <f t="shared" si="35"/>
        <v>4.0000000000000036E-2</v>
      </c>
      <c r="BI92" s="92" t="str">
        <f t="shared" si="35"/>
        <v>-</v>
      </c>
      <c r="BJ92" s="92">
        <f t="shared" si="35"/>
        <v>3.2894736842106198E-3</v>
      </c>
      <c r="BK92" s="92">
        <f t="shared" si="35"/>
        <v>1.0834014717906904E-2</v>
      </c>
      <c r="BL92" s="92">
        <f t="shared" si="35"/>
        <v>1.5894718851478418E-2</v>
      </c>
      <c r="BM92" s="92">
        <f t="shared" si="35"/>
        <v>7.5286662643330171E-3</v>
      </c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</row>
    <row r="93" spans="1:117" x14ac:dyDescent="0.35">
      <c r="A93" s="81"/>
      <c r="B93" s="86">
        <f t="shared" si="33"/>
        <v>41887</v>
      </c>
      <c r="C93" s="87">
        <v>45.89</v>
      </c>
      <c r="D93" s="87">
        <v>51.31</v>
      </c>
      <c r="E93" s="87">
        <v>46.3</v>
      </c>
      <c r="F93" s="87">
        <v>76.489999999999995</v>
      </c>
      <c r="G93" s="87">
        <v>26.425000000000001</v>
      </c>
      <c r="H93" s="87">
        <v>15.875500000000001</v>
      </c>
      <c r="I93" s="87">
        <v>45.46</v>
      </c>
      <c r="J93" s="87">
        <v>37.36</v>
      </c>
      <c r="K93" s="87">
        <v>107.36</v>
      </c>
      <c r="L93" s="87">
        <v>52.83</v>
      </c>
      <c r="M93" s="87">
        <v>35.906700000000001</v>
      </c>
      <c r="N93" s="87">
        <v>41.87</v>
      </c>
      <c r="O93" s="87" t="s">
        <v>82</v>
      </c>
      <c r="P93" s="87">
        <v>44.69</v>
      </c>
      <c r="Q93" s="87" t="s">
        <v>82</v>
      </c>
      <c r="R93" s="87" t="s">
        <v>82</v>
      </c>
      <c r="S93" s="87">
        <v>27.5749</v>
      </c>
      <c r="T93" s="87" t="s">
        <v>82</v>
      </c>
      <c r="U93" s="87">
        <v>83.35</v>
      </c>
      <c r="V93" s="87">
        <v>54.99</v>
      </c>
      <c r="W93" s="87">
        <v>20.43</v>
      </c>
      <c r="X93" s="87">
        <v>56.03</v>
      </c>
      <c r="Y93" s="87">
        <v>30.97</v>
      </c>
      <c r="Z93" s="87">
        <v>39.31</v>
      </c>
      <c r="AA93" s="87">
        <v>19.079999999999998</v>
      </c>
      <c r="AB93" s="87">
        <v>70.94</v>
      </c>
      <c r="AC93" s="87">
        <v>13.4933</v>
      </c>
      <c r="AD93" s="87">
        <v>28.885000000000002</v>
      </c>
      <c r="AE93" s="87">
        <v>49.56</v>
      </c>
      <c r="AF93" s="87">
        <v>59.13</v>
      </c>
      <c r="AG93" s="87">
        <v>2007.71</v>
      </c>
      <c r="AH93" s="81"/>
      <c r="AI93" s="92">
        <f t="shared" si="36"/>
        <v>-8.2126647936028307E-3</v>
      </c>
      <c r="AJ93" s="92">
        <f t="shared" si="36"/>
        <v>1.4833860759493778E-2</v>
      </c>
      <c r="AK93" s="92">
        <f t="shared" si="36"/>
        <v>6.9595476294042058E-3</v>
      </c>
      <c r="AL93" s="92">
        <f t="shared" si="36"/>
        <v>6.5410779696484234E-4</v>
      </c>
      <c r="AM93" s="92">
        <f t="shared" si="36"/>
        <v>1.187057246793044E-2</v>
      </c>
      <c r="AN93" s="92">
        <f t="shared" si="36"/>
        <v>1.8397942099084741E-2</v>
      </c>
      <c r="AO93" s="92">
        <f t="shared" si="36"/>
        <v>0</v>
      </c>
      <c r="AP93" s="92">
        <f t="shared" si="36"/>
        <v>-1.8701576275714782E-3</v>
      </c>
      <c r="AQ93" s="92">
        <f t="shared" si="36"/>
        <v>1.3116919882985689E-2</v>
      </c>
      <c r="AR93" s="92">
        <f t="shared" si="36"/>
        <v>1.1875119708868009E-2</v>
      </c>
      <c r="AS93" s="92">
        <f t="shared" si="36"/>
        <v>1.6610985277463186E-2</v>
      </c>
      <c r="AT93" s="92">
        <f t="shared" si="36"/>
        <v>1.5522677661896633E-2</v>
      </c>
      <c r="AU93" s="92" t="str">
        <f t="shared" si="36"/>
        <v>-</v>
      </c>
      <c r="AV93" s="92">
        <f t="shared" si="36"/>
        <v>2.7592550011496852E-2</v>
      </c>
      <c r="AW93" s="92" t="str">
        <f t="shared" si="36"/>
        <v>-</v>
      </c>
      <c r="AX93" s="92" t="str">
        <f t="shared" si="27"/>
        <v>-</v>
      </c>
      <c r="AY93" s="92">
        <f t="shared" si="27"/>
        <v>-2.3160825684498398E-2</v>
      </c>
      <c r="AZ93" s="92" t="str">
        <f t="shared" si="27"/>
        <v>-</v>
      </c>
      <c r="BA93" s="92">
        <f t="shared" si="27"/>
        <v>3.8499875404933936E-2</v>
      </c>
      <c r="BB93" s="92">
        <f t="shared" si="34"/>
        <v>-2.8101802757157901E-2</v>
      </c>
      <c r="BC93" s="92">
        <f t="shared" si="34"/>
        <v>1.5912481352560848E-2</v>
      </c>
      <c r="BD93" s="92">
        <f t="shared" si="34"/>
        <v>-1.6845060536936352E-2</v>
      </c>
      <c r="BE93" s="92">
        <f t="shared" si="34"/>
        <v>2.1269579554822782E-2</v>
      </c>
      <c r="BF93" s="92">
        <f t="shared" si="34"/>
        <v>-2.359662195727763E-2</v>
      </c>
      <c r="BG93" s="92">
        <f t="shared" si="34"/>
        <v>-4.3609022556390986E-2</v>
      </c>
      <c r="BH93" s="92">
        <f t="shared" si="35"/>
        <v>1.0541310541310578E-2</v>
      </c>
      <c r="BI93" s="92" t="str">
        <f t="shared" si="35"/>
        <v>-</v>
      </c>
      <c r="BJ93" s="92">
        <f t="shared" si="35"/>
        <v>-3.1061259706643973E-3</v>
      </c>
      <c r="BK93" s="92">
        <f t="shared" si="35"/>
        <v>2.2244691607684608E-3</v>
      </c>
      <c r="BL93" s="92">
        <f t="shared" si="35"/>
        <v>-5.2153432032300273E-3</v>
      </c>
      <c r="BM93" s="92">
        <f t="shared" si="35"/>
        <v>2.1663497007542443E-3</v>
      </c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</row>
    <row r="94" spans="1:117" x14ac:dyDescent="0.35">
      <c r="A94" s="81"/>
      <c r="B94" s="86">
        <f t="shared" si="33"/>
        <v>41894</v>
      </c>
      <c r="C94" s="87">
        <v>45.52</v>
      </c>
      <c r="D94" s="87">
        <v>49.61</v>
      </c>
      <c r="E94" s="87">
        <v>43.76</v>
      </c>
      <c r="F94" s="87">
        <v>73.59</v>
      </c>
      <c r="G94" s="87">
        <v>25.355</v>
      </c>
      <c r="H94" s="87">
        <v>15.337199999999999</v>
      </c>
      <c r="I94" s="87">
        <v>43.82</v>
      </c>
      <c r="J94" s="87">
        <v>36.21</v>
      </c>
      <c r="K94" s="87">
        <v>103.61</v>
      </c>
      <c r="L94" s="87">
        <v>51.76</v>
      </c>
      <c r="M94" s="87">
        <v>35.04</v>
      </c>
      <c r="N94" s="87">
        <v>40.630000000000003</v>
      </c>
      <c r="O94" s="87" t="s">
        <v>82</v>
      </c>
      <c r="P94" s="87">
        <v>43.31</v>
      </c>
      <c r="Q94" s="87" t="s">
        <v>82</v>
      </c>
      <c r="R94" s="87" t="s">
        <v>82</v>
      </c>
      <c r="S94" s="87">
        <v>27.1572</v>
      </c>
      <c r="T94" s="87" t="s">
        <v>82</v>
      </c>
      <c r="U94" s="87">
        <v>82.64</v>
      </c>
      <c r="V94" s="87">
        <v>53.46</v>
      </c>
      <c r="W94" s="87">
        <v>20.05</v>
      </c>
      <c r="X94" s="87">
        <v>53.62</v>
      </c>
      <c r="Y94" s="87">
        <v>30.225000000000001</v>
      </c>
      <c r="Z94" s="87">
        <v>37.76</v>
      </c>
      <c r="AA94" s="87">
        <v>18.8</v>
      </c>
      <c r="AB94" s="87">
        <v>67.62</v>
      </c>
      <c r="AC94" s="87">
        <v>13.4133</v>
      </c>
      <c r="AD94" s="87">
        <v>27.585000000000001</v>
      </c>
      <c r="AE94" s="87">
        <v>47.71</v>
      </c>
      <c r="AF94" s="87">
        <v>56.2</v>
      </c>
      <c r="AG94" s="87">
        <v>1985.54</v>
      </c>
      <c r="AH94" s="81"/>
      <c r="AI94" s="92">
        <f t="shared" si="36"/>
        <v>-8.0627587709740656E-3</v>
      </c>
      <c r="AJ94" s="92">
        <f t="shared" si="36"/>
        <v>-3.3131943091015414E-2</v>
      </c>
      <c r="AK94" s="92">
        <f t="shared" si="36"/>
        <v>-5.4859611231101502E-2</v>
      </c>
      <c r="AL94" s="92">
        <f t="shared" si="36"/>
        <v>-3.7913452738919995E-2</v>
      </c>
      <c r="AM94" s="92">
        <f t="shared" si="36"/>
        <v>-4.0491958372753101E-2</v>
      </c>
      <c r="AN94" s="92">
        <f t="shared" si="36"/>
        <v>-3.3907593461623309E-2</v>
      </c>
      <c r="AO94" s="92">
        <f t="shared" si="36"/>
        <v>-3.6075670919489711E-2</v>
      </c>
      <c r="AP94" s="92">
        <f t="shared" si="36"/>
        <v>-3.0781584582441068E-2</v>
      </c>
      <c r="AQ94" s="92">
        <f t="shared" si="36"/>
        <v>-3.4929210134128197E-2</v>
      </c>
      <c r="AR94" s="92">
        <f t="shared" si="36"/>
        <v>-2.0253643763013418E-2</v>
      </c>
      <c r="AS94" s="92">
        <f t="shared" si="36"/>
        <v>-2.4137556500597457E-2</v>
      </c>
      <c r="AT94" s="92">
        <f t="shared" si="36"/>
        <v>-2.9615476474802893E-2</v>
      </c>
      <c r="AU94" s="92" t="str">
        <f t="shared" si="36"/>
        <v>-</v>
      </c>
      <c r="AV94" s="92">
        <f t="shared" si="36"/>
        <v>-3.0879391362720887E-2</v>
      </c>
      <c r="AW94" s="92" t="str">
        <f t="shared" si="36"/>
        <v>-</v>
      </c>
      <c r="AX94" s="92" t="str">
        <f t="shared" si="27"/>
        <v>-</v>
      </c>
      <c r="AY94" s="92">
        <f t="shared" si="27"/>
        <v>-1.5147833718345272E-2</v>
      </c>
      <c r="AZ94" s="92" t="str">
        <f t="shared" si="27"/>
        <v>-</v>
      </c>
      <c r="BA94" s="92">
        <f t="shared" si="27"/>
        <v>-8.5182963407317569E-3</v>
      </c>
      <c r="BB94" s="92">
        <f t="shared" si="34"/>
        <v>-2.7823240589198051E-2</v>
      </c>
      <c r="BC94" s="92">
        <f t="shared" si="34"/>
        <v>-1.8600097895252077E-2</v>
      </c>
      <c r="BD94" s="92">
        <f t="shared" si="34"/>
        <v>-4.3012671782973522E-2</v>
      </c>
      <c r="BE94" s="92">
        <f t="shared" si="34"/>
        <v>-2.4055537617048706E-2</v>
      </c>
      <c r="BF94" s="92">
        <f t="shared" si="34"/>
        <v>-3.9430170440091672E-2</v>
      </c>
      <c r="BG94" s="92">
        <f t="shared" si="34"/>
        <v>-1.467505241090139E-2</v>
      </c>
      <c r="BH94" s="92">
        <f t="shared" si="35"/>
        <v>-4.6800112771355984E-2</v>
      </c>
      <c r="BI94" s="92">
        <f t="shared" si="35"/>
        <v>-5.9288684013547588E-3</v>
      </c>
      <c r="BJ94" s="92">
        <f t="shared" si="35"/>
        <v>-4.500605850787609E-2</v>
      </c>
      <c r="BK94" s="92">
        <f t="shared" si="35"/>
        <v>-3.7328490718321228E-2</v>
      </c>
      <c r="BL94" s="92">
        <f t="shared" si="35"/>
        <v>-4.9551834939962736E-2</v>
      </c>
      <c r="BM94" s="92">
        <f t="shared" si="35"/>
        <v>-1.1042431426849575E-2</v>
      </c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</row>
    <row r="95" spans="1:117" x14ac:dyDescent="0.35">
      <c r="A95" s="81"/>
      <c r="B95" s="86">
        <f t="shared" si="33"/>
        <v>41901</v>
      </c>
      <c r="C95" s="87">
        <v>46.05</v>
      </c>
      <c r="D95" s="87">
        <v>49.24</v>
      </c>
      <c r="E95" s="87">
        <v>42.69</v>
      </c>
      <c r="F95" s="87">
        <v>72.58</v>
      </c>
      <c r="G95" s="87">
        <v>25.25</v>
      </c>
      <c r="H95" s="87">
        <v>15.6241</v>
      </c>
      <c r="I95" s="87">
        <v>43.33</v>
      </c>
      <c r="J95" s="87">
        <v>36.67</v>
      </c>
      <c r="K95" s="87">
        <v>106</v>
      </c>
      <c r="L95" s="87">
        <v>50.49</v>
      </c>
      <c r="M95" s="87">
        <v>35.08</v>
      </c>
      <c r="N95" s="87">
        <v>40.880000000000003</v>
      </c>
      <c r="O95" s="87" t="s">
        <v>82</v>
      </c>
      <c r="P95" s="87">
        <v>42.93</v>
      </c>
      <c r="Q95" s="87" t="s">
        <v>82</v>
      </c>
      <c r="R95" s="87" t="s">
        <v>82</v>
      </c>
      <c r="S95" s="87">
        <v>27.714200000000002</v>
      </c>
      <c r="T95" s="87" t="s">
        <v>82</v>
      </c>
      <c r="U95" s="87">
        <v>84.16</v>
      </c>
      <c r="V95" s="87">
        <v>55</v>
      </c>
      <c r="W95" s="87">
        <v>20.2</v>
      </c>
      <c r="X95" s="87">
        <v>52.92</v>
      </c>
      <c r="Y95" s="87">
        <v>31</v>
      </c>
      <c r="Z95" s="87">
        <v>37.97</v>
      </c>
      <c r="AA95" s="87">
        <v>19.23</v>
      </c>
      <c r="AB95" s="87">
        <v>68.41</v>
      </c>
      <c r="AC95" s="87">
        <v>13.5867</v>
      </c>
      <c r="AD95" s="87">
        <v>27.245000000000001</v>
      </c>
      <c r="AE95" s="87">
        <v>47.8</v>
      </c>
      <c r="AF95" s="87">
        <v>56.42</v>
      </c>
      <c r="AG95" s="87">
        <v>2010.4</v>
      </c>
      <c r="AH95" s="81"/>
      <c r="AI95" s="92">
        <f t="shared" si="36"/>
        <v>1.1643233743409365E-2</v>
      </c>
      <c r="AJ95" s="92">
        <f t="shared" si="36"/>
        <v>-7.4581737552912308E-3</v>
      </c>
      <c r="AK95" s="92">
        <f t="shared" si="36"/>
        <v>-2.4451553930530223E-2</v>
      </c>
      <c r="AL95" s="92">
        <f t="shared" si="36"/>
        <v>-1.3724690854735822E-2</v>
      </c>
      <c r="AM95" s="92">
        <f t="shared" si="36"/>
        <v>-4.1411950305659806E-3</v>
      </c>
      <c r="AN95" s="92">
        <f t="shared" si="36"/>
        <v>1.8706152361578354E-2</v>
      </c>
      <c r="AO95" s="92">
        <f t="shared" si="36"/>
        <v>-1.1182108626198173E-2</v>
      </c>
      <c r="AP95" s="92">
        <f t="shared" si="36"/>
        <v>1.2703673018503281E-2</v>
      </c>
      <c r="AQ95" s="92">
        <f t="shared" si="36"/>
        <v>2.3067271498889985E-2</v>
      </c>
      <c r="AR95" s="92">
        <f t="shared" si="36"/>
        <v>-2.4536321483771162E-2</v>
      </c>
      <c r="AS95" s="92">
        <f t="shared" si="36"/>
        <v>1.1415525114155667E-3</v>
      </c>
      <c r="AT95" s="92">
        <f t="shared" si="36"/>
        <v>6.1530888506029502E-3</v>
      </c>
      <c r="AU95" s="92" t="str">
        <f t="shared" si="36"/>
        <v>-</v>
      </c>
      <c r="AV95" s="92">
        <f t="shared" si="36"/>
        <v>-8.7739552066498083E-3</v>
      </c>
      <c r="AW95" s="92" t="str">
        <f t="shared" si="36"/>
        <v>-</v>
      </c>
      <c r="AX95" s="92" t="str">
        <f t="shared" si="27"/>
        <v>-</v>
      </c>
      <c r="AY95" s="92">
        <f t="shared" si="27"/>
        <v>2.0510214602389221E-2</v>
      </c>
      <c r="AZ95" s="92" t="str">
        <f t="shared" si="27"/>
        <v>-</v>
      </c>
      <c r="BA95" s="92">
        <f t="shared" si="27"/>
        <v>1.83930300096804E-2</v>
      </c>
      <c r="BB95" s="92">
        <f t="shared" si="34"/>
        <v>2.8806584362139898E-2</v>
      </c>
      <c r="BC95" s="92">
        <f t="shared" si="34"/>
        <v>7.4812967581046053E-3</v>
      </c>
      <c r="BD95" s="92">
        <f t="shared" si="34"/>
        <v>-1.3054830287206221E-2</v>
      </c>
      <c r="BE95" s="92">
        <f t="shared" si="34"/>
        <v>2.564102564102555E-2</v>
      </c>
      <c r="BF95" s="92">
        <f t="shared" si="34"/>
        <v>5.5614406779660452E-3</v>
      </c>
      <c r="BG95" s="92">
        <f t="shared" si="34"/>
        <v>2.287234042553199E-2</v>
      </c>
      <c r="BH95" s="92">
        <f t="shared" si="35"/>
        <v>1.1682934043182325E-2</v>
      </c>
      <c r="BI95" s="92">
        <f t="shared" si="35"/>
        <v>1.292746751358731E-2</v>
      </c>
      <c r="BJ95" s="92">
        <f t="shared" si="35"/>
        <v>-1.232553924234181E-2</v>
      </c>
      <c r="BK95" s="92">
        <f t="shared" si="35"/>
        <v>1.8863969817648485E-3</v>
      </c>
      <c r="BL95" s="92">
        <f t="shared" si="35"/>
        <v>3.914590747331026E-3</v>
      </c>
      <c r="BM95" s="92">
        <f t="shared" si="35"/>
        <v>1.252052338406684E-2</v>
      </c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</row>
    <row r="96" spans="1:117" x14ac:dyDescent="0.35">
      <c r="A96" s="81"/>
      <c r="B96" s="86">
        <f t="shared" si="33"/>
        <v>41908</v>
      </c>
      <c r="C96" s="87">
        <v>45.13</v>
      </c>
      <c r="D96" s="87">
        <v>47.01</v>
      </c>
      <c r="E96" s="87">
        <v>42.35</v>
      </c>
      <c r="F96" s="87">
        <v>69.8</v>
      </c>
      <c r="G96" s="87">
        <v>25.285</v>
      </c>
      <c r="H96" s="87">
        <v>15.160399999999999</v>
      </c>
      <c r="I96" s="87">
        <v>42.58</v>
      </c>
      <c r="J96" s="87">
        <v>34.78</v>
      </c>
      <c r="K96" s="87">
        <v>103.76</v>
      </c>
      <c r="L96" s="87">
        <v>49.05</v>
      </c>
      <c r="M96" s="87">
        <v>34.049999999999997</v>
      </c>
      <c r="N96" s="87">
        <v>39.53</v>
      </c>
      <c r="O96" s="87" t="s">
        <v>82</v>
      </c>
      <c r="P96" s="87">
        <v>42.05</v>
      </c>
      <c r="Q96" s="87" t="s">
        <v>82</v>
      </c>
      <c r="R96" s="87" t="s">
        <v>82</v>
      </c>
      <c r="S96" s="87">
        <v>26.654699999999998</v>
      </c>
      <c r="T96" s="87" t="s">
        <v>82</v>
      </c>
      <c r="U96" s="87">
        <v>80.14</v>
      </c>
      <c r="V96" s="87">
        <v>53.75</v>
      </c>
      <c r="W96" s="87">
        <v>19.95</v>
      </c>
      <c r="X96" s="87">
        <v>52.25</v>
      </c>
      <c r="Y96" s="87">
        <v>30.454999999999998</v>
      </c>
      <c r="Z96" s="87">
        <v>38.39</v>
      </c>
      <c r="AA96" s="87">
        <v>18.649999999999999</v>
      </c>
      <c r="AB96" s="87">
        <v>66.17</v>
      </c>
      <c r="AC96" s="87" t="s">
        <v>82</v>
      </c>
      <c r="AD96" s="87">
        <v>26.504999999999999</v>
      </c>
      <c r="AE96" s="87">
        <v>46.35</v>
      </c>
      <c r="AF96" s="87">
        <v>56.51</v>
      </c>
      <c r="AG96" s="87">
        <v>1982.85</v>
      </c>
      <c r="AH96" s="81"/>
      <c r="AI96" s="92">
        <f t="shared" si="36"/>
        <v>-1.9978284473398333E-2</v>
      </c>
      <c r="AJ96" s="92">
        <f t="shared" si="36"/>
        <v>-4.5288383428107259E-2</v>
      </c>
      <c r="AK96" s="92">
        <f t="shared" si="36"/>
        <v>-7.9643944717732174E-3</v>
      </c>
      <c r="AL96" s="92">
        <f t="shared" si="36"/>
        <v>-3.8302562689446096E-2</v>
      </c>
      <c r="AM96" s="92">
        <f t="shared" si="36"/>
        <v>1.3861386138613874E-3</v>
      </c>
      <c r="AN96" s="92">
        <f t="shared" si="36"/>
        <v>-2.9678509482146231E-2</v>
      </c>
      <c r="AO96" s="92">
        <f t="shared" si="36"/>
        <v>-1.7309023771059362E-2</v>
      </c>
      <c r="AP96" s="92">
        <f t="shared" si="36"/>
        <v>-5.1540769020998134E-2</v>
      </c>
      <c r="AQ96" s="92">
        <f t="shared" si="36"/>
        <v>-2.1132075471698042E-2</v>
      </c>
      <c r="AR96" s="92">
        <f t="shared" si="36"/>
        <v>-2.8520499108734443E-2</v>
      </c>
      <c r="AS96" s="92">
        <f t="shared" si="36"/>
        <v>-2.9361459521094702E-2</v>
      </c>
      <c r="AT96" s="92">
        <f t="shared" si="36"/>
        <v>-3.302348336594918E-2</v>
      </c>
      <c r="AU96" s="92" t="str">
        <f t="shared" si="36"/>
        <v>-</v>
      </c>
      <c r="AV96" s="92">
        <f t="shared" si="36"/>
        <v>-2.0498485907290975E-2</v>
      </c>
      <c r="AW96" s="92" t="str">
        <f t="shared" si="36"/>
        <v>-</v>
      </c>
      <c r="AX96" s="92" t="str">
        <f t="shared" si="27"/>
        <v>-</v>
      </c>
      <c r="AY96" s="92">
        <f t="shared" si="27"/>
        <v>-3.8229499678865131E-2</v>
      </c>
      <c r="AZ96" s="92" t="str">
        <f t="shared" si="27"/>
        <v>-</v>
      </c>
      <c r="BA96" s="92">
        <f t="shared" si="27"/>
        <v>-4.7766159695817434E-2</v>
      </c>
      <c r="BB96" s="92">
        <f t="shared" si="34"/>
        <v>-2.2727272727272707E-2</v>
      </c>
      <c r="BC96" s="92">
        <f t="shared" si="34"/>
        <v>-1.2376237623762387E-2</v>
      </c>
      <c r="BD96" s="92">
        <f t="shared" si="34"/>
        <v>-1.2660619803476991E-2</v>
      </c>
      <c r="BE96" s="92">
        <f t="shared" si="34"/>
        <v>-1.7580645161290431E-2</v>
      </c>
      <c r="BF96" s="92">
        <f t="shared" si="34"/>
        <v>1.1061364234922433E-2</v>
      </c>
      <c r="BG96" s="92">
        <f t="shared" si="34"/>
        <v>-3.0161206448258038E-2</v>
      </c>
      <c r="BH96" s="92">
        <f t="shared" si="35"/>
        <v>-3.2743750913609038E-2</v>
      </c>
      <c r="BI96" s="92" t="str">
        <f t="shared" si="35"/>
        <v>-</v>
      </c>
      <c r="BJ96" s="92">
        <f t="shared" si="35"/>
        <v>-2.7160946962745514E-2</v>
      </c>
      <c r="BK96" s="92">
        <f t="shared" si="35"/>
        <v>-3.0334728033472702E-2</v>
      </c>
      <c r="BL96" s="92">
        <f t="shared" si="35"/>
        <v>1.5951790145338762E-3</v>
      </c>
      <c r="BM96" s="92">
        <f t="shared" si="35"/>
        <v>-1.3703740549144583E-2</v>
      </c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</row>
    <row r="97" spans="1:117" x14ac:dyDescent="0.35">
      <c r="A97" s="81"/>
      <c r="B97" s="86">
        <f t="shared" si="33"/>
        <v>41915</v>
      </c>
      <c r="C97" s="87">
        <v>46.21</v>
      </c>
      <c r="D97" s="87">
        <v>47.69</v>
      </c>
      <c r="E97" s="87">
        <v>42.13</v>
      </c>
      <c r="F97" s="87">
        <v>69.819999999999993</v>
      </c>
      <c r="G97" s="87">
        <v>25.15</v>
      </c>
      <c r="H97" s="87">
        <v>16.201699999999999</v>
      </c>
      <c r="I97" s="87">
        <v>42.74</v>
      </c>
      <c r="J97" s="87">
        <v>34.93</v>
      </c>
      <c r="K97" s="87">
        <v>106.78</v>
      </c>
      <c r="L97" s="87">
        <v>48.85</v>
      </c>
      <c r="M97" s="87">
        <v>33.950000000000003</v>
      </c>
      <c r="N97" s="87">
        <v>40.479999999999997</v>
      </c>
      <c r="O97" s="87" t="s">
        <v>82</v>
      </c>
      <c r="P97" s="87">
        <v>42.66</v>
      </c>
      <c r="Q97" s="87" t="s">
        <v>82</v>
      </c>
      <c r="R97" s="87" t="s">
        <v>82</v>
      </c>
      <c r="S97" s="87">
        <v>25.9162</v>
      </c>
      <c r="T97" s="87" t="s">
        <v>82</v>
      </c>
      <c r="U97" s="87">
        <v>77.33</v>
      </c>
      <c r="V97" s="87">
        <v>53.8</v>
      </c>
      <c r="W97" s="87">
        <v>19.670000000000002</v>
      </c>
      <c r="X97" s="87">
        <v>50.62</v>
      </c>
      <c r="Y97" s="87">
        <v>29.305</v>
      </c>
      <c r="Z97" s="87">
        <v>38.86</v>
      </c>
      <c r="AA97" s="87">
        <v>18.02</v>
      </c>
      <c r="AB97" s="87">
        <v>64.25</v>
      </c>
      <c r="AC97" s="87">
        <v>13.167</v>
      </c>
      <c r="AD97" s="87">
        <v>26.89</v>
      </c>
      <c r="AE97" s="87">
        <v>46.72</v>
      </c>
      <c r="AF97" s="87">
        <v>55.83</v>
      </c>
      <c r="AG97" s="87">
        <v>1967.9</v>
      </c>
      <c r="AH97" s="81"/>
      <c r="AI97" s="92">
        <f t="shared" si="36"/>
        <v>2.3930866385996064E-2</v>
      </c>
      <c r="AJ97" s="92">
        <f t="shared" si="36"/>
        <v>1.4465007445224387E-2</v>
      </c>
      <c r="AK97" s="92">
        <f t="shared" si="36"/>
        <v>-5.1948051948051965E-3</v>
      </c>
      <c r="AL97" s="92">
        <f t="shared" si="36"/>
        <v>2.8653295128933109E-4</v>
      </c>
      <c r="AM97" s="92">
        <f t="shared" si="36"/>
        <v>-5.3391338738383309E-3</v>
      </c>
      <c r="AN97" s="92">
        <f t="shared" si="36"/>
        <v>6.8685522809424526E-2</v>
      </c>
      <c r="AO97" s="92">
        <f t="shared" si="36"/>
        <v>3.757632691404611E-3</v>
      </c>
      <c r="AP97" s="92">
        <f t="shared" si="36"/>
        <v>4.3128234617595407E-3</v>
      </c>
      <c r="AQ97" s="92">
        <f t="shared" si="36"/>
        <v>2.9105628373168768E-2</v>
      </c>
      <c r="AR97" s="92">
        <f t="shared" si="36"/>
        <v>-4.0774719673801751E-3</v>
      </c>
      <c r="AS97" s="92">
        <f t="shared" si="36"/>
        <v>-2.936857562408024E-3</v>
      </c>
      <c r="AT97" s="92">
        <f t="shared" si="36"/>
        <v>2.4032380470528691E-2</v>
      </c>
      <c r="AU97" s="92" t="str">
        <f t="shared" si="36"/>
        <v>-</v>
      </c>
      <c r="AV97" s="92">
        <f t="shared" si="36"/>
        <v>1.4506539833531562E-2</v>
      </c>
      <c r="AW97" s="92" t="str">
        <f t="shared" si="36"/>
        <v>-</v>
      </c>
      <c r="AX97" s="92" t="str">
        <f t="shared" si="27"/>
        <v>-</v>
      </c>
      <c r="AY97" s="92">
        <f t="shared" si="27"/>
        <v>-2.7706183149688313E-2</v>
      </c>
      <c r="AZ97" s="92" t="str">
        <f t="shared" si="27"/>
        <v>-</v>
      </c>
      <c r="BA97" s="92">
        <f t="shared" si="27"/>
        <v>-3.5063638632393368E-2</v>
      </c>
      <c r="BB97" s="92">
        <f t="shared" si="34"/>
        <v>9.3023255813950989E-4</v>
      </c>
      <c r="BC97" s="92">
        <f t="shared" si="34"/>
        <v>-1.4035087719298178E-2</v>
      </c>
      <c r="BD97" s="92">
        <f t="shared" si="34"/>
        <v>-3.1196172248803888E-2</v>
      </c>
      <c r="BE97" s="92">
        <f t="shared" si="34"/>
        <v>-3.776063043835165E-2</v>
      </c>
      <c r="BF97" s="92">
        <f t="shared" si="34"/>
        <v>1.2242771555092347E-2</v>
      </c>
      <c r="BG97" s="92">
        <f t="shared" si="34"/>
        <v>-3.3780160857908803E-2</v>
      </c>
      <c r="BH97" s="92">
        <f t="shared" si="35"/>
        <v>-2.901617047000149E-2</v>
      </c>
      <c r="BI97" s="92" t="str">
        <f t="shared" si="35"/>
        <v>-</v>
      </c>
      <c r="BJ97" s="92">
        <f t="shared" si="35"/>
        <v>1.4525561214865146E-2</v>
      </c>
      <c r="BK97" s="92">
        <f t="shared" si="35"/>
        <v>7.9827400215748412E-3</v>
      </c>
      <c r="BL97" s="92">
        <f t="shared" si="35"/>
        <v>-1.2033268448062295E-2</v>
      </c>
      <c r="BM97" s="92">
        <f t="shared" si="35"/>
        <v>-7.539652520362039E-3</v>
      </c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</row>
    <row r="98" spans="1:117" x14ac:dyDescent="0.35">
      <c r="A98" s="81"/>
      <c r="B98" s="86">
        <f t="shared" si="33"/>
        <v>41922</v>
      </c>
      <c r="C98" s="87">
        <v>43.97</v>
      </c>
      <c r="D98" s="87">
        <v>47.98</v>
      </c>
      <c r="E98" s="87">
        <v>42.26</v>
      </c>
      <c r="F98" s="87">
        <v>68.78</v>
      </c>
      <c r="G98" s="87">
        <v>25.245000000000001</v>
      </c>
      <c r="H98" s="87">
        <v>15.9384</v>
      </c>
      <c r="I98" s="87">
        <v>43.69</v>
      </c>
      <c r="J98" s="87">
        <v>34.9</v>
      </c>
      <c r="K98" s="87">
        <v>105.7</v>
      </c>
      <c r="L98" s="87">
        <v>51.41</v>
      </c>
      <c r="M98" s="87">
        <v>34.18</v>
      </c>
      <c r="N98" s="87">
        <v>40.6</v>
      </c>
      <c r="O98" s="87" t="s">
        <v>82</v>
      </c>
      <c r="P98" s="87">
        <v>43.5</v>
      </c>
      <c r="Q98" s="87" t="s">
        <v>82</v>
      </c>
      <c r="R98" s="87" t="s">
        <v>82</v>
      </c>
      <c r="S98" s="87">
        <v>23.306999999999999</v>
      </c>
      <c r="T98" s="87" t="s">
        <v>82</v>
      </c>
      <c r="U98" s="87">
        <v>68.17</v>
      </c>
      <c r="V98" s="87">
        <v>52.32</v>
      </c>
      <c r="W98" s="87">
        <v>19.61</v>
      </c>
      <c r="X98" s="87">
        <v>47.41</v>
      </c>
      <c r="Y98" s="87">
        <v>25.77</v>
      </c>
      <c r="Z98" s="87">
        <v>36.47</v>
      </c>
      <c r="AA98" s="87">
        <v>16.600000000000001</v>
      </c>
      <c r="AB98" s="87">
        <v>58.33</v>
      </c>
      <c r="AC98" s="87">
        <v>13.173299999999999</v>
      </c>
      <c r="AD98" s="87">
        <v>27.5</v>
      </c>
      <c r="AE98" s="87">
        <v>47.61</v>
      </c>
      <c r="AF98" s="87">
        <v>50.15</v>
      </c>
      <c r="AG98" s="87">
        <v>1906.13</v>
      </c>
      <c r="AH98" s="81"/>
      <c r="AI98" s="92">
        <f t="shared" si="36"/>
        <v>-4.847435619995677E-2</v>
      </c>
      <c r="AJ98" s="92">
        <f t="shared" si="36"/>
        <v>6.080939400293639E-3</v>
      </c>
      <c r="AK98" s="92">
        <f t="shared" si="36"/>
        <v>3.0856871587940926E-3</v>
      </c>
      <c r="AL98" s="92">
        <f t="shared" si="36"/>
        <v>-1.4895445431108434E-2</v>
      </c>
      <c r="AM98" s="92">
        <f t="shared" si="36"/>
        <v>3.7773359840955756E-3</v>
      </c>
      <c r="AN98" s="92">
        <f t="shared" si="36"/>
        <v>-1.6251381027916789E-2</v>
      </c>
      <c r="AO98" s="92">
        <f t="shared" si="36"/>
        <v>2.222742161909208E-2</v>
      </c>
      <c r="AP98" s="92">
        <f t="shared" si="36"/>
        <v>-8.5886057829953621E-4</v>
      </c>
      <c r="AQ98" s="92">
        <f t="shared" si="36"/>
        <v>-1.0114253605544077E-2</v>
      </c>
      <c r="AR98" s="92">
        <f t="shared" si="36"/>
        <v>5.240532241555762E-2</v>
      </c>
      <c r="AS98" s="92">
        <f t="shared" si="36"/>
        <v>6.7746686303387094E-3</v>
      </c>
      <c r="AT98" s="92">
        <f t="shared" si="36"/>
        <v>2.9644268774704496E-3</v>
      </c>
      <c r="AU98" s="92" t="str">
        <f t="shared" si="36"/>
        <v>-</v>
      </c>
      <c r="AV98" s="92">
        <f t="shared" si="36"/>
        <v>1.9690576652602099E-2</v>
      </c>
      <c r="AW98" s="92" t="str">
        <f t="shared" si="36"/>
        <v>-</v>
      </c>
      <c r="AX98" s="92" t="str">
        <f t="shared" si="27"/>
        <v>-</v>
      </c>
      <c r="AY98" s="92">
        <f t="shared" si="27"/>
        <v>-0.10067834018876232</v>
      </c>
      <c r="AZ98" s="92" t="str">
        <f t="shared" si="27"/>
        <v>-</v>
      </c>
      <c r="BA98" s="92">
        <f t="shared" si="27"/>
        <v>-0.11845338161127628</v>
      </c>
      <c r="BB98" s="92">
        <f t="shared" si="34"/>
        <v>-2.7509293680297309E-2</v>
      </c>
      <c r="BC98" s="92">
        <f t="shared" si="34"/>
        <v>-3.0503304524658326E-3</v>
      </c>
      <c r="BD98" s="92">
        <f t="shared" si="34"/>
        <v>-6.3413670485973905E-2</v>
      </c>
      <c r="BE98" s="92">
        <f t="shared" si="34"/>
        <v>-0.12062787920150142</v>
      </c>
      <c r="BF98" s="92">
        <f t="shared" si="34"/>
        <v>-6.1502830674215136E-2</v>
      </c>
      <c r="BG98" s="92">
        <f t="shared" si="34"/>
        <v>-7.8801331853496026E-2</v>
      </c>
      <c r="BH98" s="92">
        <f t="shared" si="35"/>
        <v>-9.2140077821011745E-2</v>
      </c>
      <c r="BI98" s="92">
        <f t="shared" si="35"/>
        <v>4.7846889952141147E-4</v>
      </c>
      <c r="BJ98" s="92">
        <f t="shared" si="35"/>
        <v>2.2685013015991018E-2</v>
      </c>
      <c r="BK98" s="92">
        <f t="shared" si="35"/>
        <v>1.9049657534246478E-2</v>
      </c>
      <c r="BL98" s="92">
        <f t="shared" si="35"/>
        <v>-0.10173741715923335</v>
      </c>
      <c r="BM98" s="92">
        <f t="shared" si="35"/>
        <v>-3.1388790080796758E-2</v>
      </c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</row>
    <row r="99" spans="1:117" x14ac:dyDescent="0.35">
      <c r="A99" s="81"/>
      <c r="B99" s="86">
        <f t="shared" si="33"/>
        <v>41929</v>
      </c>
      <c r="C99" s="87">
        <v>44.9</v>
      </c>
      <c r="D99" s="87">
        <v>50.21</v>
      </c>
      <c r="E99" s="87">
        <v>44.11</v>
      </c>
      <c r="F99" s="87">
        <v>66.66</v>
      </c>
      <c r="G99" s="87">
        <v>26.395</v>
      </c>
      <c r="H99" s="87">
        <v>15.6005</v>
      </c>
      <c r="I99" s="87">
        <v>44.42</v>
      </c>
      <c r="J99" s="87">
        <v>35.479999999999997</v>
      </c>
      <c r="K99" s="87">
        <v>103.36</v>
      </c>
      <c r="L99" s="87">
        <v>53.26</v>
      </c>
      <c r="M99" s="87">
        <v>34.840000000000003</v>
      </c>
      <c r="N99" s="87">
        <v>41.55</v>
      </c>
      <c r="O99" s="87" t="s">
        <v>82</v>
      </c>
      <c r="P99" s="87">
        <v>44.17</v>
      </c>
      <c r="Q99" s="87" t="s">
        <v>82</v>
      </c>
      <c r="R99" s="87" t="s">
        <v>82</v>
      </c>
      <c r="S99" s="87">
        <v>22.302099999999999</v>
      </c>
      <c r="T99" s="87" t="s">
        <v>82</v>
      </c>
      <c r="U99" s="87">
        <v>68.400000000000006</v>
      </c>
      <c r="V99" s="87">
        <v>54.17</v>
      </c>
      <c r="W99" s="87">
        <v>20.59</v>
      </c>
      <c r="X99" s="87">
        <v>50.73</v>
      </c>
      <c r="Y99" s="87">
        <v>28.824999999999999</v>
      </c>
      <c r="Z99" s="87">
        <v>36.81</v>
      </c>
      <c r="AA99" s="87">
        <v>16.66</v>
      </c>
      <c r="AB99" s="87">
        <v>57.36</v>
      </c>
      <c r="AC99" s="87">
        <v>13.326700000000001</v>
      </c>
      <c r="AD99" s="87">
        <v>27.655000000000001</v>
      </c>
      <c r="AE99" s="87">
        <v>47.73</v>
      </c>
      <c r="AF99" s="87">
        <v>52.1</v>
      </c>
      <c r="AG99" s="87">
        <v>1886.76</v>
      </c>
      <c r="AH99" s="81"/>
      <c r="AI99" s="92">
        <f t="shared" si="36"/>
        <v>2.115078462588138E-2</v>
      </c>
      <c r="AJ99" s="92">
        <f t="shared" si="36"/>
        <v>4.6477699041267195E-2</v>
      </c>
      <c r="AK99" s="92">
        <f t="shared" si="36"/>
        <v>4.3776620918125841E-2</v>
      </c>
      <c r="AL99" s="92">
        <f t="shared" si="36"/>
        <v>-3.0822913637685412E-2</v>
      </c>
      <c r="AM99" s="92">
        <f t="shared" si="36"/>
        <v>4.5553574965339516E-2</v>
      </c>
      <c r="AN99" s="92">
        <f t="shared" si="36"/>
        <v>-2.1200371430005527E-2</v>
      </c>
      <c r="AO99" s="92">
        <f t="shared" si="36"/>
        <v>1.6708628976882745E-2</v>
      </c>
      <c r="AP99" s="92">
        <f t="shared" si="36"/>
        <v>1.6618911174784978E-2</v>
      </c>
      <c r="AQ99" s="92">
        <f t="shared" si="36"/>
        <v>-2.2138126773888378E-2</v>
      </c>
      <c r="AR99" s="92">
        <f t="shared" si="36"/>
        <v>3.5985216883874793E-2</v>
      </c>
      <c r="AS99" s="92">
        <f t="shared" si="36"/>
        <v>1.9309537741369232E-2</v>
      </c>
      <c r="AT99" s="92">
        <f t="shared" si="36"/>
        <v>2.3399014778324956E-2</v>
      </c>
      <c r="AU99" s="92" t="str">
        <f t="shared" si="36"/>
        <v>-</v>
      </c>
      <c r="AV99" s="92">
        <f t="shared" si="36"/>
        <v>1.5402298850574647E-2</v>
      </c>
      <c r="AW99" s="92" t="str">
        <f t="shared" si="36"/>
        <v>-</v>
      </c>
      <c r="AX99" s="92" t="str">
        <f t="shared" si="27"/>
        <v>-</v>
      </c>
      <c r="AY99" s="92">
        <f t="shared" si="27"/>
        <v>-4.3115802119534918E-2</v>
      </c>
      <c r="AZ99" s="92" t="str">
        <f t="shared" si="27"/>
        <v>-</v>
      </c>
      <c r="BA99" s="92">
        <f t="shared" si="27"/>
        <v>3.3739181458118939E-3</v>
      </c>
      <c r="BB99" s="92">
        <f t="shared" si="34"/>
        <v>3.5359327217125314E-2</v>
      </c>
      <c r="BC99" s="92">
        <f t="shared" si="34"/>
        <v>4.9974502804691401E-2</v>
      </c>
      <c r="BD99" s="92">
        <f t="shared" si="34"/>
        <v>7.002742037544829E-2</v>
      </c>
      <c r="BE99" s="92">
        <f t="shared" si="34"/>
        <v>0.1185487000388048</v>
      </c>
      <c r="BF99" s="92">
        <f t="shared" si="34"/>
        <v>9.3227310117907081E-3</v>
      </c>
      <c r="BG99" s="92">
        <f t="shared" si="34"/>
        <v>3.6144578313253017E-3</v>
      </c>
      <c r="BH99" s="92">
        <f t="shared" si="35"/>
        <v>-1.662952168695353E-2</v>
      </c>
      <c r="BI99" s="92">
        <f t="shared" si="35"/>
        <v>1.1644766307607135E-2</v>
      </c>
      <c r="BJ99" s="92">
        <f t="shared" si="35"/>
        <v>5.6363636363636616E-3</v>
      </c>
      <c r="BK99" s="92">
        <f t="shared" si="35"/>
        <v>2.520478890989164E-3</v>
      </c>
      <c r="BL99" s="92">
        <f t="shared" si="35"/>
        <v>3.8883349950149526E-2</v>
      </c>
      <c r="BM99" s="92">
        <f t="shared" si="35"/>
        <v>-1.0161951178566109E-2</v>
      </c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</row>
    <row r="100" spans="1:117" x14ac:dyDescent="0.35">
      <c r="A100" s="81"/>
      <c r="B100" s="86">
        <f t="shared" si="33"/>
        <v>41936</v>
      </c>
      <c r="C100" s="87">
        <v>46.29</v>
      </c>
      <c r="D100" s="87">
        <v>51.62</v>
      </c>
      <c r="E100" s="87">
        <v>45.81</v>
      </c>
      <c r="F100" s="87">
        <v>68.91</v>
      </c>
      <c r="G100" s="87">
        <v>27.495000000000001</v>
      </c>
      <c r="H100" s="87">
        <v>16.41</v>
      </c>
      <c r="I100" s="87">
        <v>45.76</v>
      </c>
      <c r="J100" s="87">
        <v>36.840000000000003</v>
      </c>
      <c r="K100" s="87">
        <v>107.86</v>
      </c>
      <c r="L100" s="87">
        <v>55.95</v>
      </c>
      <c r="M100" s="87">
        <v>36.770000000000003</v>
      </c>
      <c r="N100" s="87">
        <v>43.83</v>
      </c>
      <c r="O100" s="87" t="s">
        <v>82</v>
      </c>
      <c r="P100" s="87">
        <v>45.81</v>
      </c>
      <c r="Q100" s="87" t="s">
        <v>82</v>
      </c>
      <c r="R100" s="87" t="s">
        <v>82</v>
      </c>
      <c r="S100" s="87">
        <v>22.9498</v>
      </c>
      <c r="T100" s="87" t="s">
        <v>82</v>
      </c>
      <c r="U100" s="87">
        <v>72.900000000000006</v>
      </c>
      <c r="V100" s="87">
        <v>55.07</v>
      </c>
      <c r="W100" s="87">
        <v>20.5</v>
      </c>
      <c r="X100" s="87">
        <v>53.44</v>
      </c>
      <c r="Y100" s="87">
        <v>28.645</v>
      </c>
      <c r="Z100" s="87">
        <v>39.03</v>
      </c>
      <c r="AA100" s="87">
        <v>17</v>
      </c>
      <c r="AB100" s="87">
        <v>61.01</v>
      </c>
      <c r="AC100" s="87">
        <v>13.533300000000001</v>
      </c>
      <c r="AD100" s="87">
        <v>28.645</v>
      </c>
      <c r="AE100" s="87">
        <v>48.92</v>
      </c>
      <c r="AF100" s="87">
        <v>53.24</v>
      </c>
      <c r="AG100" s="87">
        <v>1964.58</v>
      </c>
      <c r="AH100" s="81"/>
      <c r="AI100" s="92">
        <f t="shared" si="36"/>
        <v>3.095768374164809E-2</v>
      </c>
      <c r="AJ100" s="92">
        <f t="shared" si="36"/>
        <v>2.808205536745656E-2</v>
      </c>
      <c r="AK100" s="92">
        <f t="shared" si="36"/>
        <v>3.8540013602357703E-2</v>
      </c>
      <c r="AL100" s="92">
        <f t="shared" si="36"/>
        <v>3.3753375337533864E-2</v>
      </c>
      <c r="AM100" s="92">
        <f t="shared" si="36"/>
        <v>4.1674559575677339E-2</v>
      </c>
      <c r="AN100" s="92">
        <f t="shared" si="36"/>
        <v>5.188936252043197E-2</v>
      </c>
      <c r="AO100" s="92">
        <f t="shared" si="36"/>
        <v>3.0166591625393924E-2</v>
      </c>
      <c r="AP100" s="92">
        <f t="shared" si="36"/>
        <v>3.8331454340473803E-2</v>
      </c>
      <c r="AQ100" s="92">
        <f t="shared" si="36"/>
        <v>4.353715170278627E-2</v>
      </c>
      <c r="AR100" s="92">
        <f t="shared" si="36"/>
        <v>5.0506947052196827E-2</v>
      </c>
      <c r="AS100" s="92">
        <f t="shared" si="36"/>
        <v>5.5396096440872622E-2</v>
      </c>
      <c r="AT100" s="92">
        <f t="shared" si="36"/>
        <v>5.4873646209386395E-2</v>
      </c>
      <c r="AU100" s="92" t="str">
        <f t="shared" si="36"/>
        <v>-</v>
      </c>
      <c r="AV100" s="92">
        <f t="shared" si="36"/>
        <v>3.7129273262395346E-2</v>
      </c>
      <c r="AW100" s="92" t="str">
        <f t="shared" si="36"/>
        <v>-</v>
      </c>
      <c r="AX100" s="92" t="str">
        <f t="shared" si="27"/>
        <v>-</v>
      </c>
      <c r="AY100" s="92">
        <f t="shared" si="27"/>
        <v>2.9042108142282475E-2</v>
      </c>
      <c r="AZ100" s="92" t="str">
        <f t="shared" si="27"/>
        <v>-</v>
      </c>
      <c r="BA100" s="92">
        <f t="shared" si="27"/>
        <v>6.578947368421062E-2</v>
      </c>
      <c r="BB100" s="92">
        <f t="shared" si="34"/>
        <v>1.6614362193095866E-2</v>
      </c>
      <c r="BC100" s="92">
        <f t="shared" si="34"/>
        <v>-4.3710539096648571E-3</v>
      </c>
      <c r="BD100" s="92">
        <f t="shared" si="34"/>
        <v>5.3420067021486384E-2</v>
      </c>
      <c r="BE100" s="92">
        <f t="shared" si="34"/>
        <v>-6.2445793581960007E-3</v>
      </c>
      <c r="BF100" s="92">
        <f t="shared" si="34"/>
        <v>6.0309698451507687E-2</v>
      </c>
      <c r="BG100" s="92">
        <f t="shared" si="34"/>
        <v>2.0408163265306145E-2</v>
      </c>
      <c r="BH100" s="92">
        <f t="shared" si="35"/>
        <v>6.3633193863319448E-2</v>
      </c>
      <c r="BI100" s="92">
        <f t="shared" si="35"/>
        <v>1.5502712599518187E-2</v>
      </c>
      <c r="BJ100" s="92">
        <f t="shared" si="35"/>
        <v>3.5798228168504753E-2</v>
      </c>
      <c r="BK100" s="92">
        <f t="shared" si="35"/>
        <v>2.4931908652839008E-2</v>
      </c>
      <c r="BL100" s="92">
        <f t="shared" si="35"/>
        <v>2.1880998080614278E-2</v>
      </c>
      <c r="BM100" s="92">
        <f t="shared" si="35"/>
        <v>4.1245309419321918E-2</v>
      </c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</row>
    <row r="101" spans="1:117" x14ac:dyDescent="0.35">
      <c r="A101" s="81"/>
      <c r="B101" s="86">
        <f t="shared" si="33"/>
        <v>41943</v>
      </c>
      <c r="C101" s="87">
        <v>46.15</v>
      </c>
      <c r="D101" s="87">
        <v>53</v>
      </c>
      <c r="E101" s="87">
        <v>48.43</v>
      </c>
      <c r="F101" s="87">
        <v>69.23</v>
      </c>
      <c r="G101" s="87">
        <v>29.24</v>
      </c>
      <c r="H101" s="87">
        <v>16.527899999999999</v>
      </c>
      <c r="I101" s="87">
        <v>46.93</v>
      </c>
      <c r="J101" s="87">
        <v>37.950000000000003</v>
      </c>
      <c r="K101" s="87">
        <v>110</v>
      </c>
      <c r="L101" s="87">
        <v>58.09</v>
      </c>
      <c r="M101" s="87">
        <v>37.69</v>
      </c>
      <c r="N101" s="87">
        <v>44.95</v>
      </c>
      <c r="O101" s="87" t="s">
        <v>82</v>
      </c>
      <c r="P101" s="87">
        <v>47</v>
      </c>
      <c r="Q101" s="87" t="s">
        <v>82</v>
      </c>
      <c r="R101" s="87" t="s">
        <v>82</v>
      </c>
      <c r="S101" s="87">
        <v>23.8095</v>
      </c>
      <c r="T101" s="87" t="s">
        <v>82</v>
      </c>
      <c r="U101" s="87">
        <v>75</v>
      </c>
      <c r="V101" s="87">
        <v>52.95</v>
      </c>
      <c r="W101" s="87">
        <v>20.72</v>
      </c>
      <c r="X101" s="87">
        <v>54</v>
      </c>
      <c r="Y101" s="87">
        <v>29.18</v>
      </c>
      <c r="Z101" s="87">
        <v>38.700000000000003</v>
      </c>
      <c r="AA101" s="87">
        <v>17.12</v>
      </c>
      <c r="AB101" s="87">
        <v>58.94</v>
      </c>
      <c r="AC101" s="87">
        <v>13.433299999999999</v>
      </c>
      <c r="AD101" s="87">
        <v>29.32</v>
      </c>
      <c r="AE101" s="87">
        <v>50.77</v>
      </c>
      <c r="AF101" s="87">
        <v>55.51</v>
      </c>
      <c r="AG101" s="87">
        <v>2018.05</v>
      </c>
      <c r="AH101" s="81"/>
      <c r="AI101" s="92">
        <f t="shared" si="36"/>
        <v>-3.0244113199395795E-3</v>
      </c>
      <c r="AJ101" s="92">
        <f t="shared" si="36"/>
        <v>2.6733824099186343E-2</v>
      </c>
      <c r="AK101" s="92">
        <f t="shared" si="36"/>
        <v>5.7192752674088521E-2</v>
      </c>
      <c r="AL101" s="92">
        <f t="shared" si="36"/>
        <v>4.6437382092585633E-3</v>
      </c>
      <c r="AM101" s="92">
        <f t="shared" si="36"/>
        <v>6.3466084742680451E-2</v>
      </c>
      <c r="AN101" s="92">
        <f t="shared" si="36"/>
        <v>7.1846435100548778E-3</v>
      </c>
      <c r="AO101" s="92">
        <f t="shared" si="36"/>
        <v>2.5568181818181879E-2</v>
      </c>
      <c r="AP101" s="92">
        <f t="shared" si="36"/>
        <v>3.0130293159609023E-2</v>
      </c>
      <c r="AQ101" s="92">
        <f t="shared" si="36"/>
        <v>1.9840534025588719E-2</v>
      </c>
      <c r="AR101" s="92">
        <f t="shared" si="36"/>
        <v>3.8248436103663908E-2</v>
      </c>
      <c r="AS101" s="92">
        <f t="shared" si="36"/>
        <v>2.5020397062822886E-2</v>
      </c>
      <c r="AT101" s="92">
        <f t="shared" si="36"/>
        <v>2.5553274013233152E-2</v>
      </c>
      <c r="AU101" s="92" t="str">
        <f t="shared" si="36"/>
        <v>-</v>
      </c>
      <c r="AV101" s="92">
        <f t="shared" si="36"/>
        <v>2.5976860947391378E-2</v>
      </c>
      <c r="AW101" s="92" t="str">
        <f t="shared" si="36"/>
        <v>-</v>
      </c>
      <c r="AX101" s="92" t="str">
        <f t="shared" si="27"/>
        <v>-</v>
      </c>
      <c r="AY101" s="92">
        <f t="shared" si="27"/>
        <v>3.7460021438095348E-2</v>
      </c>
      <c r="AZ101" s="92" t="str">
        <f t="shared" si="27"/>
        <v>-</v>
      </c>
      <c r="BA101" s="92">
        <f t="shared" si="27"/>
        <v>2.8806584362139898E-2</v>
      </c>
      <c r="BB101" s="92">
        <f t="shared" si="34"/>
        <v>-3.8496459052115406E-2</v>
      </c>
      <c r="BC101" s="92">
        <f t="shared" si="34"/>
        <v>1.073170731707318E-2</v>
      </c>
      <c r="BD101" s="92">
        <f t="shared" si="34"/>
        <v>1.0479041916167775E-2</v>
      </c>
      <c r="BE101" s="92">
        <f t="shared" si="34"/>
        <v>1.8676906964566253E-2</v>
      </c>
      <c r="BF101" s="92">
        <f t="shared" si="34"/>
        <v>-8.4550345887778322E-3</v>
      </c>
      <c r="BG101" s="92">
        <f t="shared" si="34"/>
        <v>7.058823529411784E-3</v>
      </c>
      <c r="BH101" s="92">
        <f t="shared" si="35"/>
        <v>-3.3928864120636004E-2</v>
      </c>
      <c r="BI101" s="92">
        <f t="shared" si="35"/>
        <v>-7.3891807615290572E-3</v>
      </c>
      <c r="BJ101" s="92">
        <f t="shared" si="35"/>
        <v>2.3564321871181626E-2</v>
      </c>
      <c r="BK101" s="92">
        <f t="shared" si="35"/>
        <v>3.7816843826655733E-2</v>
      </c>
      <c r="BL101" s="92">
        <f t="shared" si="35"/>
        <v>4.2637114951164401E-2</v>
      </c>
      <c r="BM101" s="92">
        <f t="shared" si="35"/>
        <v>2.7217013305642856E-2</v>
      </c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</row>
    <row r="102" spans="1:117" x14ac:dyDescent="0.35">
      <c r="A102" s="81"/>
      <c r="B102" s="86">
        <f t="shared" si="33"/>
        <v>41950</v>
      </c>
      <c r="C102" s="87">
        <v>45.42</v>
      </c>
      <c r="D102" s="87">
        <v>54.43</v>
      </c>
      <c r="E102" s="87">
        <v>47.15</v>
      </c>
      <c r="F102" s="87">
        <v>71.459999999999994</v>
      </c>
      <c r="G102" s="87">
        <v>29.684999999999999</v>
      </c>
      <c r="H102" s="87">
        <v>16.653600000000001</v>
      </c>
      <c r="I102" s="87">
        <v>47.14</v>
      </c>
      <c r="J102" s="87">
        <v>39.33</v>
      </c>
      <c r="K102" s="87">
        <v>112.49</v>
      </c>
      <c r="L102" s="87">
        <v>59.07</v>
      </c>
      <c r="M102" s="87">
        <v>38.43</v>
      </c>
      <c r="N102" s="87">
        <v>45.24</v>
      </c>
      <c r="O102" s="87" t="s">
        <v>82</v>
      </c>
      <c r="P102" s="87">
        <v>47.84</v>
      </c>
      <c r="Q102" s="87" t="s">
        <v>82</v>
      </c>
      <c r="R102" s="87" t="s">
        <v>82</v>
      </c>
      <c r="S102" s="87">
        <v>20.770499999999998</v>
      </c>
      <c r="T102" s="87" t="s">
        <v>82</v>
      </c>
      <c r="U102" s="87">
        <v>71.95</v>
      </c>
      <c r="V102" s="87">
        <v>53.42</v>
      </c>
      <c r="W102" s="87">
        <v>20.74</v>
      </c>
      <c r="X102" s="87">
        <v>56.37</v>
      </c>
      <c r="Y102" s="87">
        <v>31.03</v>
      </c>
      <c r="Z102" s="87">
        <v>38.75</v>
      </c>
      <c r="AA102" s="87">
        <v>17.02</v>
      </c>
      <c r="AB102" s="87">
        <v>57.26</v>
      </c>
      <c r="AC102" s="87">
        <v>14.5867</v>
      </c>
      <c r="AD102" s="87">
        <v>29.23</v>
      </c>
      <c r="AE102" s="87">
        <v>51.3</v>
      </c>
      <c r="AF102" s="87">
        <v>55.38</v>
      </c>
      <c r="AG102" s="87">
        <v>2031.92</v>
      </c>
      <c r="AH102" s="81"/>
      <c r="AI102" s="92">
        <f t="shared" si="36"/>
        <v>-1.5817984832069309E-2</v>
      </c>
      <c r="AJ102" s="92">
        <f t="shared" si="36"/>
        <v>2.6981132075471592E-2</v>
      </c>
      <c r="AK102" s="92">
        <f t="shared" si="36"/>
        <v>-2.6429898823043585E-2</v>
      </c>
      <c r="AL102" s="92">
        <f t="shared" si="36"/>
        <v>3.2211469016322214E-2</v>
      </c>
      <c r="AM102" s="92">
        <f t="shared" si="36"/>
        <v>1.5218878248973944E-2</v>
      </c>
      <c r="AN102" s="92">
        <f t="shared" si="36"/>
        <v>7.6053219102245606E-3</v>
      </c>
      <c r="AO102" s="92">
        <f t="shared" si="36"/>
        <v>4.4747496271042575E-3</v>
      </c>
      <c r="AP102" s="92">
        <f t="shared" si="36"/>
        <v>3.6363636363636154E-2</v>
      </c>
      <c r="AQ102" s="92">
        <f t="shared" si="36"/>
        <v>2.2636363636363566E-2</v>
      </c>
      <c r="AR102" s="92">
        <f t="shared" si="36"/>
        <v>1.687037355827159E-2</v>
      </c>
      <c r="AS102" s="92">
        <f t="shared" si="36"/>
        <v>1.9633855133987854E-2</v>
      </c>
      <c r="AT102" s="92">
        <f t="shared" si="36"/>
        <v>6.4516129032257119E-3</v>
      </c>
      <c r="AU102" s="92" t="str">
        <f t="shared" si="36"/>
        <v>-</v>
      </c>
      <c r="AV102" s="92">
        <f t="shared" si="36"/>
        <v>1.7872340425532096E-2</v>
      </c>
      <c r="AW102" s="92" t="str">
        <f t="shared" si="36"/>
        <v>-</v>
      </c>
      <c r="AX102" s="92" t="str">
        <f t="shared" si="27"/>
        <v>-</v>
      </c>
      <c r="AY102" s="92">
        <f t="shared" si="27"/>
        <v>-0.12763812763812765</v>
      </c>
      <c r="AZ102" s="92" t="str">
        <f t="shared" si="27"/>
        <v>-</v>
      </c>
      <c r="BA102" s="92">
        <f t="shared" si="27"/>
        <v>-4.0666666666666629E-2</v>
      </c>
      <c r="BB102" s="92">
        <f t="shared" si="34"/>
        <v>8.8762983947119345E-3</v>
      </c>
      <c r="BC102" s="92">
        <f t="shared" si="34"/>
        <v>9.6525096525090781E-4</v>
      </c>
      <c r="BD102" s="92">
        <f t="shared" si="34"/>
        <v>4.3888888888888866E-2</v>
      </c>
      <c r="BE102" s="92">
        <f t="shared" si="34"/>
        <v>6.3399588759424308E-2</v>
      </c>
      <c r="BF102" s="92">
        <f t="shared" si="34"/>
        <v>1.2919896640826156E-3</v>
      </c>
      <c r="BG102" s="92">
        <f t="shared" si="34"/>
        <v>-5.8411214953272284E-3</v>
      </c>
      <c r="BH102" s="92">
        <f t="shared" si="35"/>
        <v>-2.8503562945368155E-2</v>
      </c>
      <c r="BI102" s="92">
        <f t="shared" si="35"/>
        <v>8.5861255238846912E-2</v>
      </c>
      <c r="BJ102" s="92">
        <f t="shared" si="35"/>
        <v>-3.0695770804911593E-3</v>
      </c>
      <c r="BK102" s="92">
        <f t="shared" si="35"/>
        <v>1.0439235769154953E-2</v>
      </c>
      <c r="BL102" s="92">
        <f t="shared" si="35"/>
        <v>-2.3419203747071515E-3</v>
      </c>
      <c r="BM102" s="92">
        <f t="shared" si="35"/>
        <v>6.8729714328188418E-3</v>
      </c>
      <c r="BN102" s="81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1"/>
      <c r="DH102" s="81"/>
      <c r="DI102" s="81"/>
      <c r="DJ102" s="81"/>
      <c r="DK102" s="81"/>
      <c r="DL102" s="81"/>
      <c r="DM102" s="81"/>
    </row>
    <row r="103" spans="1:117" x14ac:dyDescent="0.35">
      <c r="A103" s="81"/>
      <c r="B103" s="86">
        <f t="shared" si="33"/>
        <v>41957</v>
      </c>
      <c r="C103" s="87">
        <v>45.33</v>
      </c>
      <c r="D103" s="87">
        <v>53.29</v>
      </c>
      <c r="E103" s="87">
        <v>45.48</v>
      </c>
      <c r="F103" s="87">
        <v>69.11</v>
      </c>
      <c r="G103" s="87">
        <v>28.69</v>
      </c>
      <c r="H103" s="87">
        <v>16.0288</v>
      </c>
      <c r="I103" s="87">
        <v>46.13</v>
      </c>
      <c r="J103" s="87">
        <v>38.130000000000003</v>
      </c>
      <c r="K103" s="87">
        <v>108.67</v>
      </c>
      <c r="L103" s="87">
        <v>57</v>
      </c>
      <c r="M103" s="87">
        <v>36.85</v>
      </c>
      <c r="N103" s="87">
        <v>44.11</v>
      </c>
      <c r="O103" s="87" t="s">
        <v>82</v>
      </c>
      <c r="P103" s="87">
        <v>48.05</v>
      </c>
      <c r="Q103" s="87" t="s">
        <v>82</v>
      </c>
      <c r="R103" s="87" t="s">
        <v>82</v>
      </c>
      <c r="S103" s="87">
        <v>20.4436</v>
      </c>
      <c r="T103" s="87" t="s">
        <v>82</v>
      </c>
      <c r="U103" s="87">
        <v>71.86</v>
      </c>
      <c r="V103" s="87">
        <v>51.56</v>
      </c>
      <c r="W103" s="87">
        <v>21.14</v>
      </c>
      <c r="X103" s="87">
        <v>56.36</v>
      </c>
      <c r="Y103" s="87">
        <v>30.844999999999999</v>
      </c>
      <c r="Z103" s="87">
        <v>39.369999999999997</v>
      </c>
      <c r="AA103" s="87">
        <v>16.95</v>
      </c>
      <c r="AB103" s="87">
        <v>55.92</v>
      </c>
      <c r="AC103" s="87">
        <v>14.599299999999999</v>
      </c>
      <c r="AD103" s="87">
        <v>28.3</v>
      </c>
      <c r="AE103" s="87">
        <v>50.12</v>
      </c>
      <c r="AF103" s="87">
        <v>54.05</v>
      </c>
      <c r="AG103" s="87">
        <v>2039.82</v>
      </c>
      <c r="AH103" s="81"/>
      <c r="AI103" s="92">
        <f t="shared" si="36"/>
        <v>-1.9815059445179584E-3</v>
      </c>
      <c r="AJ103" s="92">
        <f t="shared" si="36"/>
        <v>-2.0944332169759328E-2</v>
      </c>
      <c r="AK103" s="92">
        <f t="shared" si="36"/>
        <v>-3.5418875927889726E-2</v>
      </c>
      <c r="AL103" s="92">
        <f t="shared" si="36"/>
        <v>-3.2885530366638549E-2</v>
      </c>
      <c r="AM103" s="92">
        <f t="shared" si="36"/>
        <v>-3.3518612093649924E-2</v>
      </c>
      <c r="AN103" s="92">
        <f t="shared" si="36"/>
        <v>-3.7517413652303433E-2</v>
      </c>
      <c r="AO103" s="92">
        <f t="shared" si="36"/>
        <v>-2.142554094187521E-2</v>
      </c>
      <c r="AP103" s="92">
        <f t="shared" si="36"/>
        <v>-3.0511060259343914E-2</v>
      </c>
      <c r="AQ103" s="92">
        <f t="shared" si="36"/>
        <v>-3.3958574095475091E-2</v>
      </c>
      <c r="AR103" s="92">
        <f t="shared" si="36"/>
        <v>-3.504316912138139E-2</v>
      </c>
      <c r="AS103" s="92">
        <f t="shared" si="36"/>
        <v>-4.1113713244860794E-2</v>
      </c>
      <c r="AT103" s="92">
        <f t="shared" si="36"/>
        <v>-2.4977895667550931E-2</v>
      </c>
      <c r="AU103" s="92" t="str">
        <f t="shared" si="36"/>
        <v>-</v>
      </c>
      <c r="AV103" s="92">
        <f t="shared" si="36"/>
        <v>4.3896321070233668E-3</v>
      </c>
      <c r="AW103" s="92" t="str">
        <f t="shared" si="36"/>
        <v>-</v>
      </c>
      <c r="AX103" s="92" t="str">
        <f t="shared" si="27"/>
        <v>-</v>
      </c>
      <c r="AY103" s="92">
        <f t="shared" si="27"/>
        <v>-1.5738667822151498E-2</v>
      </c>
      <c r="AZ103" s="92" t="str">
        <f t="shared" si="27"/>
        <v>-</v>
      </c>
      <c r="BA103" s="92">
        <f t="shared" si="27"/>
        <v>-1.2508686587908713E-3</v>
      </c>
      <c r="BB103" s="92">
        <f t="shared" si="34"/>
        <v>-3.4818420067390443E-2</v>
      </c>
      <c r="BC103" s="92">
        <f t="shared" si="34"/>
        <v>1.9286403085824633E-2</v>
      </c>
      <c r="BD103" s="92">
        <f t="shared" si="34"/>
        <v>-1.7739932588256568E-4</v>
      </c>
      <c r="BE103" s="92">
        <f t="shared" si="34"/>
        <v>-5.9619722848857082E-3</v>
      </c>
      <c r="BF103" s="92">
        <f t="shared" si="34"/>
        <v>1.6000000000000014E-2</v>
      </c>
      <c r="BG103" s="92">
        <f t="shared" si="34"/>
        <v>-4.1128084606345539E-3</v>
      </c>
      <c r="BH103" s="92">
        <f t="shared" si="35"/>
        <v>-2.3402025847013563E-2</v>
      </c>
      <c r="BI103" s="92">
        <f t="shared" si="35"/>
        <v>8.6380058546486893E-4</v>
      </c>
      <c r="BJ103" s="92">
        <f t="shared" si="35"/>
        <v>-3.1816626753335631E-2</v>
      </c>
      <c r="BK103" s="92">
        <f t="shared" si="35"/>
        <v>-2.3001949317738801E-2</v>
      </c>
      <c r="BL103" s="92">
        <f t="shared" si="35"/>
        <v>-2.4015890213073376E-2</v>
      </c>
      <c r="BM103" s="92">
        <f t="shared" si="35"/>
        <v>3.8879483444229646E-3</v>
      </c>
      <c r="BN103" s="81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1"/>
      <c r="DH103" s="81"/>
      <c r="DI103" s="81"/>
      <c r="DJ103" s="81"/>
      <c r="DK103" s="81"/>
      <c r="DL103" s="81"/>
      <c r="DM103" s="81"/>
    </row>
    <row r="104" spans="1:117" x14ac:dyDescent="0.35">
      <c r="A104" s="81"/>
      <c r="B104" s="86">
        <f t="shared" si="33"/>
        <v>41964</v>
      </c>
      <c r="C104" s="87">
        <v>47.38</v>
      </c>
      <c r="D104" s="87">
        <v>53.65</v>
      </c>
      <c r="E104" s="87">
        <v>45.27</v>
      </c>
      <c r="F104" s="87">
        <v>69.849999999999994</v>
      </c>
      <c r="G104" s="87">
        <v>28.864999999999998</v>
      </c>
      <c r="H104" s="87">
        <v>16.2685</v>
      </c>
      <c r="I104" s="87">
        <v>46.59</v>
      </c>
      <c r="J104" s="87">
        <v>39.08</v>
      </c>
      <c r="K104" s="87">
        <v>110.33</v>
      </c>
      <c r="L104" s="87">
        <v>57.77</v>
      </c>
      <c r="M104" s="87">
        <v>37.42</v>
      </c>
      <c r="N104" s="87">
        <v>44.19</v>
      </c>
      <c r="O104" s="87" t="s">
        <v>82</v>
      </c>
      <c r="P104" s="87">
        <v>48.27</v>
      </c>
      <c r="Q104" s="87" t="s">
        <v>82</v>
      </c>
      <c r="R104" s="87" t="s">
        <v>82</v>
      </c>
      <c r="S104" s="87">
        <v>22.9801</v>
      </c>
      <c r="T104" s="87" t="s">
        <v>82</v>
      </c>
      <c r="U104" s="87">
        <v>74.42</v>
      </c>
      <c r="V104" s="87">
        <v>52</v>
      </c>
      <c r="W104" s="87">
        <v>21.1</v>
      </c>
      <c r="X104" s="87">
        <v>56.24</v>
      </c>
      <c r="Y104" s="87">
        <v>31.91</v>
      </c>
      <c r="Z104" s="87">
        <v>39.75</v>
      </c>
      <c r="AA104" s="87">
        <v>17.25</v>
      </c>
      <c r="AB104" s="87">
        <v>58.42</v>
      </c>
      <c r="AC104" s="87">
        <v>14.52</v>
      </c>
      <c r="AD104" s="87">
        <v>28.885000000000002</v>
      </c>
      <c r="AE104" s="87">
        <v>51.47</v>
      </c>
      <c r="AF104" s="87">
        <v>55.48</v>
      </c>
      <c r="AG104" s="87">
        <v>2063.5</v>
      </c>
      <c r="AH104" s="81"/>
      <c r="AI104" s="92">
        <f t="shared" si="36"/>
        <v>4.5223913523053216E-2</v>
      </c>
      <c r="AJ104" s="92">
        <f t="shared" si="36"/>
        <v>6.7554888346781361E-3</v>
      </c>
      <c r="AK104" s="92">
        <f t="shared" si="36"/>
        <v>-4.617414248020979E-3</v>
      </c>
      <c r="AL104" s="92">
        <f t="shared" si="36"/>
        <v>1.0707567645781957E-2</v>
      </c>
      <c r="AM104" s="92">
        <f t="shared" si="36"/>
        <v>6.0996863018472069E-3</v>
      </c>
      <c r="AN104" s="92">
        <f t="shared" si="36"/>
        <v>1.4954332202036236E-2</v>
      </c>
      <c r="AO104" s="92">
        <f t="shared" si="36"/>
        <v>9.9718187730326591E-3</v>
      </c>
      <c r="AP104" s="92">
        <f t="shared" si="36"/>
        <v>2.4914765276685014E-2</v>
      </c>
      <c r="AQ104" s="92">
        <f t="shared" si="36"/>
        <v>1.5275605042790019E-2</v>
      </c>
      <c r="AR104" s="92">
        <f t="shared" si="36"/>
        <v>1.3508771929824581E-2</v>
      </c>
      <c r="AS104" s="92">
        <f t="shared" si="36"/>
        <v>1.546811397557657E-2</v>
      </c>
      <c r="AT104" s="92">
        <f t="shared" si="36"/>
        <v>1.8136476989345507E-3</v>
      </c>
      <c r="AU104" s="92" t="str">
        <f t="shared" si="36"/>
        <v>-</v>
      </c>
      <c r="AV104" s="92">
        <f t="shared" si="36"/>
        <v>4.5785639958377811E-3</v>
      </c>
      <c r="AW104" s="92" t="str">
        <f t="shared" si="36"/>
        <v>-</v>
      </c>
      <c r="AX104" s="92" t="str">
        <f t="shared" si="27"/>
        <v>-</v>
      </c>
      <c r="AY104" s="92">
        <f t="shared" si="27"/>
        <v>0.12407305953941572</v>
      </c>
      <c r="AZ104" s="92" t="str">
        <f t="shared" si="27"/>
        <v>-</v>
      </c>
      <c r="BA104" s="92">
        <f t="shared" si="27"/>
        <v>3.5624826050653979E-2</v>
      </c>
      <c r="BB104" s="92">
        <f t="shared" si="34"/>
        <v>8.5337470907680402E-3</v>
      </c>
      <c r="BC104" s="92">
        <f t="shared" si="34"/>
        <v>-1.8921475875117721E-3</v>
      </c>
      <c r="BD104" s="92">
        <f t="shared" si="34"/>
        <v>-2.1291696238466828E-3</v>
      </c>
      <c r="BE104" s="92">
        <f t="shared" si="34"/>
        <v>3.4527476090128184E-2</v>
      </c>
      <c r="BF104" s="92">
        <f t="shared" si="34"/>
        <v>9.6520193040385838E-3</v>
      </c>
      <c r="BG104" s="92">
        <f t="shared" si="34"/>
        <v>1.7699115044247815E-2</v>
      </c>
      <c r="BH104" s="92">
        <f t="shared" si="35"/>
        <v>4.4706723891273281E-2</v>
      </c>
      <c r="BI104" s="92">
        <f t="shared" si="35"/>
        <v>-5.4317672765132885E-3</v>
      </c>
      <c r="BJ104" s="92">
        <f t="shared" si="35"/>
        <v>2.0671378091872805E-2</v>
      </c>
      <c r="BK104" s="92">
        <f t="shared" si="35"/>
        <v>2.6935355147645668E-2</v>
      </c>
      <c r="BL104" s="92">
        <f t="shared" si="35"/>
        <v>2.6456984273820483E-2</v>
      </c>
      <c r="BM104" s="92">
        <f t="shared" si="35"/>
        <v>1.1608867449088622E-2</v>
      </c>
      <c r="BN104" s="81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1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1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1"/>
      <c r="DH104" s="81"/>
      <c r="DI104" s="81"/>
      <c r="DJ104" s="81"/>
      <c r="DK104" s="81"/>
      <c r="DL104" s="81"/>
      <c r="DM104" s="81"/>
    </row>
    <row r="105" spans="1:117" x14ac:dyDescent="0.35">
      <c r="A105" s="81"/>
      <c r="B105" s="86">
        <f t="shared" si="33"/>
        <v>41971</v>
      </c>
      <c r="C105" s="87">
        <v>46.19</v>
      </c>
      <c r="D105" s="87">
        <v>53.7</v>
      </c>
      <c r="E105" s="87">
        <v>44.93</v>
      </c>
      <c r="F105" s="87">
        <v>69.27</v>
      </c>
      <c r="G105" s="87">
        <v>28.95</v>
      </c>
      <c r="H105" s="87">
        <v>16.441400000000002</v>
      </c>
      <c r="I105" s="87">
        <v>46.51</v>
      </c>
      <c r="J105" s="87">
        <v>38.82</v>
      </c>
      <c r="K105" s="87">
        <v>111.73</v>
      </c>
      <c r="L105" s="87">
        <v>57.89</v>
      </c>
      <c r="M105" s="87">
        <v>37.71</v>
      </c>
      <c r="N105" s="87">
        <v>44.21</v>
      </c>
      <c r="O105" s="87" t="s">
        <v>82</v>
      </c>
      <c r="P105" s="87">
        <v>48.87</v>
      </c>
      <c r="Q105" s="87" t="s">
        <v>82</v>
      </c>
      <c r="R105" s="87" t="s">
        <v>82</v>
      </c>
      <c r="S105" s="87">
        <v>20.280100000000001</v>
      </c>
      <c r="T105" s="87" t="s">
        <v>82</v>
      </c>
      <c r="U105" s="87">
        <v>65.989999999999995</v>
      </c>
      <c r="V105" s="87">
        <v>47.91</v>
      </c>
      <c r="W105" s="87">
        <v>21.45</v>
      </c>
      <c r="X105" s="87">
        <v>53.97</v>
      </c>
      <c r="Y105" s="87">
        <v>29.695</v>
      </c>
      <c r="Z105" s="87">
        <v>41.35</v>
      </c>
      <c r="AA105" s="87">
        <v>16.5</v>
      </c>
      <c r="AB105" s="87">
        <v>54.16</v>
      </c>
      <c r="AC105" s="87" t="s">
        <v>82</v>
      </c>
      <c r="AD105" s="87">
        <v>28.54</v>
      </c>
      <c r="AE105" s="87">
        <v>50.73</v>
      </c>
      <c r="AF105" s="87">
        <v>51.75</v>
      </c>
      <c r="AG105" s="87">
        <v>2067.56</v>
      </c>
      <c r="AH105" s="81"/>
      <c r="AI105" s="92">
        <f t="shared" ref="AI105:AX121" si="37">IFERROR((C105/C104-1),"-")</f>
        <v>-2.5116082735331502E-2</v>
      </c>
      <c r="AJ105" s="92">
        <f t="shared" si="37"/>
        <v>9.3196644920801042E-4</v>
      </c>
      <c r="AK105" s="92">
        <f t="shared" si="37"/>
        <v>-7.5104925999558425E-3</v>
      </c>
      <c r="AL105" s="92">
        <f t="shared" si="37"/>
        <v>-8.303507516105868E-3</v>
      </c>
      <c r="AM105" s="92">
        <f t="shared" si="37"/>
        <v>2.9447427680582283E-3</v>
      </c>
      <c r="AN105" s="92">
        <f t="shared" si="37"/>
        <v>1.0627900543996205E-2</v>
      </c>
      <c r="AO105" s="92">
        <f t="shared" si="37"/>
        <v>-1.7171066752522668E-3</v>
      </c>
      <c r="AP105" s="92">
        <f t="shared" si="37"/>
        <v>-6.6530194472875781E-3</v>
      </c>
      <c r="AQ105" s="92">
        <f t="shared" si="37"/>
        <v>1.2689205111936941E-2</v>
      </c>
      <c r="AR105" s="92">
        <f t="shared" si="37"/>
        <v>2.0772027003634896E-3</v>
      </c>
      <c r="AS105" s="92">
        <f t="shared" si="37"/>
        <v>7.7498663816140123E-3</v>
      </c>
      <c r="AT105" s="92">
        <f t="shared" si="37"/>
        <v>4.5259108395567793E-4</v>
      </c>
      <c r="AU105" s="92" t="str">
        <f t="shared" si="37"/>
        <v>-</v>
      </c>
      <c r="AV105" s="92">
        <f t="shared" si="37"/>
        <v>1.24300807955251E-2</v>
      </c>
      <c r="AW105" s="92" t="str">
        <f t="shared" si="37"/>
        <v>-</v>
      </c>
      <c r="AX105" s="92" t="str">
        <f t="shared" si="27"/>
        <v>-</v>
      </c>
      <c r="AY105" s="92">
        <f t="shared" si="27"/>
        <v>-0.11749296130129983</v>
      </c>
      <c r="AZ105" s="92" t="str">
        <f t="shared" si="27"/>
        <v>-</v>
      </c>
      <c r="BA105" s="92">
        <f t="shared" si="27"/>
        <v>-0.11327600107497993</v>
      </c>
      <c r="BB105" s="92">
        <f t="shared" si="34"/>
        <v>-7.8653846153846185E-2</v>
      </c>
      <c r="BC105" s="92">
        <f t="shared" si="34"/>
        <v>1.6587677725118377E-2</v>
      </c>
      <c r="BD105" s="92">
        <f t="shared" si="34"/>
        <v>-4.03627311522049E-2</v>
      </c>
      <c r="BE105" s="92">
        <f t="shared" si="34"/>
        <v>-6.9413976809777456E-2</v>
      </c>
      <c r="BF105" s="92">
        <f t="shared" si="34"/>
        <v>4.0251572327044016E-2</v>
      </c>
      <c r="BG105" s="92">
        <f t="shared" si="34"/>
        <v>-4.3478260869565188E-2</v>
      </c>
      <c r="BH105" s="92">
        <f t="shared" si="35"/>
        <v>-7.292023279698745E-2</v>
      </c>
      <c r="BI105" s="92" t="str">
        <f t="shared" si="35"/>
        <v>-</v>
      </c>
      <c r="BJ105" s="92">
        <f t="shared" si="35"/>
        <v>-1.1943915527090287E-2</v>
      </c>
      <c r="BK105" s="92">
        <f t="shared" si="35"/>
        <v>-1.4377307169224807E-2</v>
      </c>
      <c r="BL105" s="92">
        <f t="shared" si="35"/>
        <v>-6.7231434751261698E-2</v>
      </c>
      <c r="BM105" s="92">
        <f t="shared" si="35"/>
        <v>1.9675308941118352E-3</v>
      </c>
      <c r="BN105" s="81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1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1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1"/>
      <c r="DH105" s="81"/>
      <c r="DI105" s="81"/>
      <c r="DJ105" s="81"/>
      <c r="DK105" s="81"/>
      <c r="DL105" s="81"/>
      <c r="DM105" s="81"/>
    </row>
    <row r="106" spans="1:117" x14ac:dyDescent="0.35">
      <c r="A106" s="81"/>
      <c r="B106" s="86">
        <f t="shared" si="33"/>
        <v>41978</v>
      </c>
      <c r="C106" s="87">
        <v>47.65</v>
      </c>
      <c r="D106" s="87">
        <v>54.36</v>
      </c>
      <c r="E106" s="87">
        <v>45.72</v>
      </c>
      <c r="F106" s="87">
        <v>68.62</v>
      </c>
      <c r="G106" s="87">
        <v>29.76</v>
      </c>
      <c r="H106" s="87">
        <v>16.429600000000001</v>
      </c>
      <c r="I106" s="87">
        <v>47.18</v>
      </c>
      <c r="J106" s="87">
        <v>42.16</v>
      </c>
      <c r="K106" s="87">
        <v>110.15</v>
      </c>
      <c r="L106" s="87">
        <v>58.51</v>
      </c>
      <c r="M106" s="87">
        <v>38.42</v>
      </c>
      <c r="N106" s="87">
        <v>44.95</v>
      </c>
      <c r="O106" s="87" t="s">
        <v>82</v>
      </c>
      <c r="P106" s="87">
        <v>51.8</v>
      </c>
      <c r="Q106" s="87" t="s">
        <v>82</v>
      </c>
      <c r="R106" s="87" t="s">
        <v>82</v>
      </c>
      <c r="S106" s="87">
        <v>19.971399999999999</v>
      </c>
      <c r="T106" s="87" t="s">
        <v>82</v>
      </c>
      <c r="U106" s="87">
        <v>70.760000000000005</v>
      </c>
      <c r="V106" s="87">
        <v>46.74</v>
      </c>
      <c r="W106" s="87">
        <v>20.98</v>
      </c>
      <c r="X106" s="87">
        <v>56.43</v>
      </c>
      <c r="Y106" s="87">
        <v>28.565000000000001</v>
      </c>
      <c r="Z106" s="87">
        <v>41.12</v>
      </c>
      <c r="AA106" s="87">
        <v>16.190000000000001</v>
      </c>
      <c r="AB106" s="87">
        <v>52.5</v>
      </c>
      <c r="AC106" s="87">
        <v>14.3667</v>
      </c>
      <c r="AD106" s="87">
        <v>28.914999999999999</v>
      </c>
      <c r="AE106" s="87">
        <v>51.89</v>
      </c>
      <c r="AF106" s="87">
        <v>50.04</v>
      </c>
      <c r="AG106" s="87">
        <v>2075.37</v>
      </c>
      <c r="AH106" s="81"/>
      <c r="AI106" s="92">
        <f t="shared" si="37"/>
        <v>3.1608573284260588E-2</v>
      </c>
      <c r="AJ106" s="92">
        <f t="shared" si="37"/>
        <v>1.2290502793296021E-2</v>
      </c>
      <c r="AK106" s="92">
        <f t="shared" si="37"/>
        <v>1.758290674382379E-2</v>
      </c>
      <c r="AL106" s="92">
        <f t="shared" si="37"/>
        <v>-9.3835715316874513E-3</v>
      </c>
      <c r="AM106" s="92">
        <f t="shared" si="37"/>
        <v>2.7979274611399152E-2</v>
      </c>
      <c r="AN106" s="92">
        <f t="shared" si="37"/>
        <v>-7.1770043913543802E-4</v>
      </c>
      <c r="AO106" s="92">
        <f t="shared" si="37"/>
        <v>1.4405504192646745E-2</v>
      </c>
      <c r="AP106" s="92">
        <f t="shared" si="37"/>
        <v>8.6038124678000871E-2</v>
      </c>
      <c r="AQ106" s="92">
        <f t="shared" si="37"/>
        <v>-1.4141233330349889E-2</v>
      </c>
      <c r="AR106" s="92">
        <f t="shared" si="37"/>
        <v>1.0709967179132862E-2</v>
      </c>
      <c r="AS106" s="92">
        <f t="shared" si="37"/>
        <v>1.8827897109520153E-2</v>
      </c>
      <c r="AT106" s="92">
        <f t="shared" si="37"/>
        <v>1.6738294503505946E-2</v>
      </c>
      <c r="AU106" s="92" t="str">
        <f t="shared" si="37"/>
        <v>-</v>
      </c>
      <c r="AV106" s="92">
        <f t="shared" si="37"/>
        <v>5.9954982606916341E-2</v>
      </c>
      <c r="AW106" s="92" t="str">
        <f t="shared" si="37"/>
        <v>-</v>
      </c>
      <c r="AX106" s="92" t="str">
        <f t="shared" si="27"/>
        <v>-</v>
      </c>
      <c r="AY106" s="92">
        <f t="shared" si="27"/>
        <v>-1.5221818432848089E-2</v>
      </c>
      <c r="AZ106" s="92" t="str">
        <f t="shared" si="27"/>
        <v>-</v>
      </c>
      <c r="BA106" s="92">
        <f t="shared" si="27"/>
        <v>7.2283679345355623E-2</v>
      </c>
      <c r="BB106" s="92">
        <f t="shared" si="34"/>
        <v>-2.4420788979336194E-2</v>
      </c>
      <c r="BC106" s="92">
        <f t="shared" si="34"/>
        <v>-2.1911421911421813E-2</v>
      </c>
      <c r="BD106" s="92">
        <f t="shared" si="34"/>
        <v>4.5580878265703229E-2</v>
      </c>
      <c r="BE106" s="92">
        <f t="shared" si="34"/>
        <v>-3.8053544367738668E-2</v>
      </c>
      <c r="BF106" s="92">
        <f t="shared" si="34"/>
        <v>-5.5622732769046168E-3</v>
      </c>
      <c r="BG106" s="92">
        <f t="shared" si="34"/>
        <v>-1.8787878787878687E-2</v>
      </c>
      <c r="BH106" s="92">
        <f t="shared" si="35"/>
        <v>-3.0649926144756257E-2</v>
      </c>
      <c r="BI106" s="92" t="str">
        <f t="shared" si="35"/>
        <v>-</v>
      </c>
      <c r="BJ106" s="92">
        <f t="shared" si="35"/>
        <v>1.3139453398738565E-2</v>
      </c>
      <c r="BK106" s="92">
        <f t="shared" si="35"/>
        <v>2.2866154149418616E-2</v>
      </c>
      <c r="BL106" s="92">
        <f t="shared" si="35"/>
        <v>-3.3043478260869619E-2</v>
      </c>
      <c r="BM106" s="92">
        <f t="shared" si="35"/>
        <v>3.7773994466907546E-3</v>
      </c>
      <c r="BN106" s="81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1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1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1"/>
      <c r="DH106" s="81"/>
      <c r="DI106" s="81"/>
      <c r="DJ106" s="81"/>
      <c r="DK106" s="81"/>
      <c r="DL106" s="81"/>
      <c r="DM106" s="81"/>
    </row>
    <row r="107" spans="1:117" x14ac:dyDescent="0.35">
      <c r="A107" s="81"/>
      <c r="B107" s="86">
        <f t="shared" si="33"/>
        <v>41985</v>
      </c>
      <c r="C107" s="87">
        <v>45.57</v>
      </c>
      <c r="D107" s="87">
        <v>53.13</v>
      </c>
      <c r="E107" s="87">
        <v>46.82</v>
      </c>
      <c r="F107" s="87">
        <v>66.650000000000006</v>
      </c>
      <c r="G107" s="87">
        <v>29.36</v>
      </c>
      <c r="H107" s="87">
        <v>15.7066</v>
      </c>
      <c r="I107" s="87">
        <v>46.98</v>
      </c>
      <c r="J107" s="87">
        <v>41.56</v>
      </c>
      <c r="K107" s="87">
        <v>108.09</v>
      </c>
      <c r="L107" s="87">
        <v>57.19</v>
      </c>
      <c r="M107" s="87">
        <v>36.880000000000003</v>
      </c>
      <c r="N107" s="87">
        <v>44</v>
      </c>
      <c r="O107" s="87" t="s">
        <v>82</v>
      </c>
      <c r="P107" s="87">
        <v>52.65</v>
      </c>
      <c r="Q107" s="87" t="s">
        <v>82</v>
      </c>
      <c r="R107" s="87" t="s">
        <v>82</v>
      </c>
      <c r="S107" s="87">
        <v>19.244900000000001</v>
      </c>
      <c r="T107" s="87" t="s">
        <v>82</v>
      </c>
      <c r="U107" s="87">
        <v>64.88</v>
      </c>
      <c r="V107" s="87">
        <v>42.09</v>
      </c>
      <c r="W107" s="87">
        <v>21.04</v>
      </c>
      <c r="X107" s="87">
        <v>51.51</v>
      </c>
      <c r="Y107" s="87">
        <v>25.945</v>
      </c>
      <c r="Z107" s="87">
        <v>39.17</v>
      </c>
      <c r="AA107" s="87">
        <v>15.81</v>
      </c>
      <c r="AB107" s="87">
        <v>44.86</v>
      </c>
      <c r="AC107" s="87">
        <v>14.333299999999999</v>
      </c>
      <c r="AD107" s="87">
        <v>28.984999999999999</v>
      </c>
      <c r="AE107" s="87">
        <v>50.77</v>
      </c>
      <c r="AF107" s="87">
        <v>42.76</v>
      </c>
      <c r="AG107" s="87">
        <v>2002.33</v>
      </c>
      <c r="AH107" s="81"/>
      <c r="AI107" s="92">
        <f t="shared" si="37"/>
        <v>-4.3651626442812175E-2</v>
      </c>
      <c r="AJ107" s="92">
        <f t="shared" si="37"/>
        <v>-2.2626931567328867E-2</v>
      </c>
      <c r="AK107" s="92">
        <f t="shared" si="37"/>
        <v>2.4059492563429652E-2</v>
      </c>
      <c r="AL107" s="92">
        <f t="shared" si="37"/>
        <v>-2.8708831244535049E-2</v>
      </c>
      <c r="AM107" s="92">
        <f t="shared" si="37"/>
        <v>-1.3440860215053863E-2</v>
      </c>
      <c r="AN107" s="92">
        <f t="shared" si="37"/>
        <v>-4.4005940497638507E-2</v>
      </c>
      <c r="AO107" s="92">
        <f t="shared" si="37"/>
        <v>-4.2390843577787551E-3</v>
      </c>
      <c r="AP107" s="92">
        <f t="shared" si="37"/>
        <v>-1.4231499051233221E-2</v>
      </c>
      <c r="AQ107" s="92">
        <f t="shared" si="37"/>
        <v>-1.8701770313209298E-2</v>
      </c>
      <c r="AR107" s="92">
        <f t="shared" si="37"/>
        <v>-2.2560246111775761E-2</v>
      </c>
      <c r="AS107" s="92">
        <f t="shared" si="37"/>
        <v>-4.0083289953149359E-2</v>
      </c>
      <c r="AT107" s="92">
        <f t="shared" si="37"/>
        <v>-2.1134593993325956E-2</v>
      </c>
      <c r="AU107" s="92" t="str">
        <f t="shared" si="37"/>
        <v>-</v>
      </c>
      <c r="AV107" s="92">
        <f t="shared" si="37"/>
        <v>1.6409266409266543E-2</v>
      </c>
      <c r="AW107" s="92" t="str">
        <f t="shared" si="37"/>
        <v>-</v>
      </c>
      <c r="AX107" s="92" t="str">
        <f t="shared" si="27"/>
        <v>-</v>
      </c>
      <c r="AY107" s="92">
        <f t="shared" si="27"/>
        <v>-3.6377019137366351E-2</v>
      </c>
      <c r="AZ107" s="92" t="str">
        <f t="shared" si="27"/>
        <v>-</v>
      </c>
      <c r="BA107" s="92">
        <f t="shared" si="27"/>
        <v>-8.3097795364612925E-2</v>
      </c>
      <c r="BB107" s="92">
        <f t="shared" si="34"/>
        <v>-9.9486521181001208E-2</v>
      </c>
      <c r="BC107" s="92">
        <f t="shared" si="34"/>
        <v>2.8598665395613843E-3</v>
      </c>
      <c r="BD107" s="92">
        <f t="shared" si="34"/>
        <v>-8.7187666135034592E-2</v>
      </c>
      <c r="BE107" s="92">
        <f t="shared" si="34"/>
        <v>-9.172063714335732E-2</v>
      </c>
      <c r="BF107" s="92">
        <f t="shared" si="34"/>
        <v>-4.7422178988326791E-2</v>
      </c>
      <c r="BG107" s="92">
        <f t="shared" si="34"/>
        <v>-2.3471278567016696E-2</v>
      </c>
      <c r="BH107" s="92">
        <f t="shared" si="35"/>
        <v>-0.1455238095238095</v>
      </c>
      <c r="BI107" s="92">
        <f t="shared" si="35"/>
        <v>-2.3248205920636256E-3</v>
      </c>
      <c r="BJ107" s="92">
        <f t="shared" si="35"/>
        <v>2.4208888120353933E-3</v>
      </c>
      <c r="BK107" s="92">
        <f t="shared" si="35"/>
        <v>-2.1584120254384276E-2</v>
      </c>
      <c r="BL107" s="92">
        <f t="shared" si="35"/>
        <v>-0.14548361310951241</v>
      </c>
      <c r="BM107" s="92">
        <f t="shared" si="35"/>
        <v>-3.5193724492500134E-2</v>
      </c>
      <c r="BN107" s="81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1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1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1"/>
      <c r="DH107" s="81"/>
      <c r="DI107" s="81"/>
      <c r="DJ107" s="81"/>
      <c r="DK107" s="81"/>
      <c r="DL107" s="81"/>
      <c r="DM107" s="81"/>
    </row>
    <row r="108" spans="1:117" x14ac:dyDescent="0.35">
      <c r="A108" s="81"/>
      <c r="B108" s="86">
        <f t="shared" si="33"/>
        <v>41992</v>
      </c>
      <c r="C108" s="87">
        <v>47.36</v>
      </c>
      <c r="D108" s="87">
        <v>54.38</v>
      </c>
      <c r="E108" s="87">
        <v>47.9</v>
      </c>
      <c r="F108" s="87">
        <v>69.3</v>
      </c>
      <c r="G108" s="87">
        <v>29.24</v>
      </c>
      <c r="H108" s="87">
        <v>16.398199999999999</v>
      </c>
      <c r="I108" s="87">
        <v>49.16</v>
      </c>
      <c r="J108" s="87">
        <v>42.21</v>
      </c>
      <c r="K108" s="87">
        <v>110.1</v>
      </c>
      <c r="L108" s="87">
        <v>58.25</v>
      </c>
      <c r="M108" s="87">
        <v>37.71</v>
      </c>
      <c r="N108" s="87">
        <v>44.54</v>
      </c>
      <c r="O108" s="87" t="s">
        <v>82</v>
      </c>
      <c r="P108" s="87">
        <v>52.68</v>
      </c>
      <c r="Q108" s="87" t="s">
        <v>82</v>
      </c>
      <c r="R108" s="87" t="s">
        <v>82</v>
      </c>
      <c r="S108" s="87">
        <v>19.644500000000001</v>
      </c>
      <c r="T108" s="87">
        <v>17.149999999999999</v>
      </c>
      <c r="U108" s="87">
        <v>70.400000000000006</v>
      </c>
      <c r="V108" s="87">
        <v>44.23</v>
      </c>
      <c r="W108" s="87">
        <v>20.81</v>
      </c>
      <c r="X108" s="87">
        <v>55</v>
      </c>
      <c r="Y108" s="87">
        <v>28.17</v>
      </c>
      <c r="Z108" s="87">
        <v>41.63</v>
      </c>
      <c r="AA108" s="87">
        <v>17.8</v>
      </c>
      <c r="AB108" s="87">
        <v>49.54</v>
      </c>
      <c r="AC108" s="87">
        <v>14.531700000000001</v>
      </c>
      <c r="AD108" s="87">
        <v>28.79</v>
      </c>
      <c r="AE108" s="87">
        <v>51.86</v>
      </c>
      <c r="AF108" s="87">
        <v>46</v>
      </c>
      <c r="AG108" s="87">
        <v>2070.65</v>
      </c>
      <c r="AH108" s="81"/>
      <c r="AI108" s="92">
        <f t="shared" si="37"/>
        <v>3.9280228220320401E-2</v>
      </c>
      <c r="AJ108" s="92">
        <f t="shared" si="37"/>
        <v>2.3527197440240899E-2</v>
      </c>
      <c r="AK108" s="92">
        <f t="shared" si="37"/>
        <v>2.3067065356685124E-2</v>
      </c>
      <c r="AL108" s="92">
        <f t="shared" si="37"/>
        <v>3.9759939984996162E-2</v>
      </c>
      <c r="AM108" s="92">
        <f t="shared" si="37"/>
        <v>-4.0871934604904681E-3</v>
      </c>
      <c r="AN108" s="92">
        <f t="shared" si="37"/>
        <v>4.4032444959443806E-2</v>
      </c>
      <c r="AO108" s="92">
        <f t="shared" si="37"/>
        <v>4.6402724563644027E-2</v>
      </c>
      <c r="AP108" s="92">
        <f t="shared" si="37"/>
        <v>1.5640038498556219E-2</v>
      </c>
      <c r="AQ108" s="92">
        <f t="shared" si="37"/>
        <v>1.8595614765473112E-2</v>
      </c>
      <c r="AR108" s="92">
        <f t="shared" si="37"/>
        <v>1.8534708865186156E-2</v>
      </c>
      <c r="AS108" s="92">
        <f t="shared" si="37"/>
        <v>2.2505422993492452E-2</v>
      </c>
      <c r="AT108" s="92">
        <f t="shared" si="37"/>
        <v>1.2272727272727213E-2</v>
      </c>
      <c r="AU108" s="92" t="str">
        <f t="shared" si="37"/>
        <v>-</v>
      </c>
      <c r="AV108" s="92">
        <f t="shared" si="37"/>
        <v>5.6980056980049376E-4</v>
      </c>
      <c r="AW108" s="92" t="str">
        <f t="shared" si="37"/>
        <v>-</v>
      </c>
      <c r="AX108" s="92" t="str">
        <f t="shared" si="27"/>
        <v>-</v>
      </c>
      <c r="AY108" s="92">
        <f t="shared" si="27"/>
        <v>2.0763942654937084E-2</v>
      </c>
      <c r="AZ108" s="92" t="str">
        <f t="shared" si="27"/>
        <v>-</v>
      </c>
      <c r="BA108" s="92">
        <f t="shared" si="27"/>
        <v>8.5080147965474806E-2</v>
      </c>
      <c r="BB108" s="92">
        <f t="shared" si="34"/>
        <v>5.0843430743644502E-2</v>
      </c>
      <c r="BC108" s="92">
        <f t="shared" si="34"/>
        <v>-1.0931558935361241E-2</v>
      </c>
      <c r="BD108" s="92">
        <f t="shared" si="34"/>
        <v>6.7753834206950136E-2</v>
      </c>
      <c r="BE108" s="92">
        <f t="shared" si="34"/>
        <v>8.5758334939294745E-2</v>
      </c>
      <c r="BF108" s="92">
        <f t="shared" si="34"/>
        <v>6.2803165688026574E-2</v>
      </c>
      <c r="BG108" s="92">
        <f t="shared" si="34"/>
        <v>0.12586970271979769</v>
      </c>
      <c r="BH108" s="92">
        <f t="shared" si="35"/>
        <v>0.10432456531431122</v>
      </c>
      <c r="BI108" s="92">
        <f t="shared" si="35"/>
        <v>1.3841892655564347E-2</v>
      </c>
      <c r="BJ108" s="92">
        <f t="shared" si="35"/>
        <v>-6.7276177333103204E-3</v>
      </c>
      <c r="BK108" s="92">
        <f t="shared" si="35"/>
        <v>2.1469371676186677E-2</v>
      </c>
      <c r="BL108" s="92">
        <f t="shared" si="35"/>
        <v>7.5771749298409796E-2</v>
      </c>
      <c r="BM108" s="92">
        <f t="shared" si="35"/>
        <v>3.4120249908856204E-2</v>
      </c>
      <c r="BN108" s="81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1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1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1"/>
      <c r="DH108" s="81"/>
      <c r="DI108" s="81"/>
      <c r="DJ108" s="81"/>
      <c r="DK108" s="81"/>
      <c r="DL108" s="81"/>
      <c r="DM108" s="81"/>
    </row>
    <row r="109" spans="1:117" x14ac:dyDescent="0.35">
      <c r="A109" s="81"/>
      <c r="B109" s="86">
        <f t="shared" si="33"/>
        <v>41999</v>
      </c>
      <c r="C109" s="87">
        <v>48.02</v>
      </c>
      <c r="D109" s="87">
        <v>56.01</v>
      </c>
      <c r="E109" s="87">
        <v>50.88</v>
      </c>
      <c r="F109" s="87">
        <v>70.59</v>
      </c>
      <c r="G109" s="87">
        <v>30.625</v>
      </c>
      <c r="H109" s="87">
        <v>17.3216</v>
      </c>
      <c r="I109" s="87">
        <v>50.81</v>
      </c>
      <c r="J109" s="87">
        <v>42.86</v>
      </c>
      <c r="K109" s="87">
        <v>114.86</v>
      </c>
      <c r="L109" s="87">
        <v>61.94</v>
      </c>
      <c r="M109" s="87">
        <v>38.590000000000003</v>
      </c>
      <c r="N109" s="87">
        <v>46.5</v>
      </c>
      <c r="O109" s="87" t="s">
        <v>82</v>
      </c>
      <c r="P109" s="87">
        <v>54.63</v>
      </c>
      <c r="Q109" s="87" t="s">
        <v>82</v>
      </c>
      <c r="R109" s="87" t="s">
        <v>82</v>
      </c>
      <c r="S109" s="87">
        <v>19.311499999999999</v>
      </c>
      <c r="T109" s="87">
        <v>15.79</v>
      </c>
      <c r="U109" s="87">
        <v>73.069999999999993</v>
      </c>
      <c r="V109" s="87">
        <v>45.82</v>
      </c>
      <c r="W109" s="87">
        <v>21.17</v>
      </c>
      <c r="X109" s="87">
        <v>57.97</v>
      </c>
      <c r="Y109" s="87">
        <v>28.46</v>
      </c>
      <c r="Z109" s="87">
        <v>42.7</v>
      </c>
      <c r="AA109" s="87">
        <v>17.440000000000001</v>
      </c>
      <c r="AB109" s="87">
        <v>49.86</v>
      </c>
      <c r="AC109" s="87" t="s">
        <v>82</v>
      </c>
      <c r="AD109" s="87">
        <v>29.55</v>
      </c>
      <c r="AE109" s="87">
        <v>53.75</v>
      </c>
      <c r="AF109" s="87">
        <v>45.63</v>
      </c>
      <c r="AG109" s="87">
        <v>2088.77</v>
      </c>
      <c r="AH109" s="81"/>
      <c r="AI109" s="92">
        <f t="shared" si="37"/>
        <v>1.3935810810810967E-2</v>
      </c>
      <c r="AJ109" s="92">
        <f t="shared" si="37"/>
        <v>2.9974255240897252E-2</v>
      </c>
      <c r="AK109" s="92">
        <f t="shared" si="37"/>
        <v>6.2212943632568019E-2</v>
      </c>
      <c r="AL109" s="92">
        <f t="shared" si="37"/>
        <v>1.861471861471875E-2</v>
      </c>
      <c r="AM109" s="92">
        <f t="shared" si="37"/>
        <v>4.73666210670316E-2</v>
      </c>
      <c r="AN109" s="92">
        <f t="shared" si="37"/>
        <v>5.6311058530814417E-2</v>
      </c>
      <c r="AO109" s="92">
        <f t="shared" si="37"/>
        <v>3.3563873067534722E-2</v>
      </c>
      <c r="AP109" s="92">
        <f t="shared" si="37"/>
        <v>1.5399194503671998E-2</v>
      </c>
      <c r="AQ109" s="92">
        <f t="shared" si="37"/>
        <v>4.323342415985465E-2</v>
      </c>
      <c r="AR109" s="92">
        <f t="shared" si="37"/>
        <v>6.3347639484978568E-2</v>
      </c>
      <c r="AS109" s="92">
        <f t="shared" si="37"/>
        <v>2.3335985149827598E-2</v>
      </c>
      <c r="AT109" s="92">
        <f t="shared" si="37"/>
        <v>4.4005388414907864E-2</v>
      </c>
      <c r="AU109" s="92" t="str">
        <f t="shared" si="37"/>
        <v>-</v>
      </c>
      <c r="AV109" s="92">
        <f t="shared" si="37"/>
        <v>3.7015945330296285E-2</v>
      </c>
      <c r="AW109" s="92" t="str">
        <f t="shared" si="37"/>
        <v>-</v>
      </c>
      <c r="AX109" s="92" t="str">
        <f t="shared" si="27"/>
        <v>-</v>
      </c>
      <c r="AY109" s="92">
        <f t="shared" si="27"/>
        <v>-1.6951309526839653E-2</v>
      </c>
      <c r="AZ109" s="92">
        <f t="shared" si="27"/>
        <v>-7.9300291545189472E-2</v>
      </c>
      <c r="BA109" s="92">
        <f t="shared" si="27"/>
        <v>3.7926136363636287E-2</v>
      </c>
      <c r="BB109" s="92">
        <f t="shared" si="34"/>
        <v>3.5948451277413529E-2</v>
      </c>
      <c r="BC109" s="92">
        <f t="shared" si="34"/>
        <v>1.7299375300336539E-2</v>
      </c>
      <c r="BD109" s="92">
        <f t="shared" si="34"/>
        <v>5.4000000000000048E-2</v>
      </c>
      <c r="BE109" s="92">
        <f t="shared" si="34"/>
        <v>1.0294639687610907E-2</v>
      </c>
      <c r="BF109" s="92">
        <f t="shared" si="34"/>
        <v>2.5702618304107583E-2</v>
      </c>
      <c r="BG109" s="92">
        <f t="shared" si="34"/>
        <v>-2.0224719101123556E-2</v>
      </c>
      <c r="BH109" s="92">
        <f t="shared" si="35"/>
        <v>6.4594267258781812E-3</v>
      </c>
      <c r="BI109" s="92" t="str">
        <f t="shared" si="35"/>
        <v>-</v>
      </c>
      <c r="BJ109" s="92">
        <f t="shared" si="35"/>
        <v>2.6398054880166777E-2</v>
      </c>
      <c r="BK109" s="92">
        <f t="shared" si="35"/>
        <v>3.6444273042807618E-2</v>
      </c>
      <c r="BL109" s="92">
        <f t="shared" si="35"/>
        <v>-8.0434782608694855E-3</v>
      </c>
      <c r="BM109" s="92">
        <f t="shared" si="35"/>
        <v>8.7508753290028718E-3</v>
      </c>
      <c r="BN109" s="81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1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1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1"/>
      <c r="DH109" s="81"/>
      <c r="DI109" s="81"/>
      <c r="DJ109" s="81"/>
      <c r="DK109" s="81"/>
      <c r="DL109" s="81"/>
      <c r="DM109" s="81"/>
    </row>
    <row r="110" spans="1:117" x14ac:dyDescent="0.35">
      <c r="A110" s="81"/>
      <c r="B110" s="86">
        <f t="shared" si="33"/>
        <v>42006</v>
      </c>
      <c r="C110" s="87">
        <v>48.54</v>
      </c>
      <c r="D110" s="87">
        <v>55.9</v>
      </c>
      <c r="E110" s="87">
        <v>49.89</v>
      </c>
      <c r="F110" s="87">
        <v>70.040000000000006</v>
      </c>
      <c r="G110" s="87">
        <v>30.625</v>
      </c>
      <c r="H110" s="87">
        <v>16.681100000000001</v>
      </c>
      <c r="I110" s="87">
        <v>49.74</v>
      </c>
      <c r="J110" s="87">
        <v>41.93</v>
      </c>
      <c r="K110" s="87">
        <v>112.09</v>
      </c>
      <c r="L110" s="87">
        <v>61.52</v>
      </c>
      <c r="M110" s="87">
        <v>38.020000000000003</v>
      </c>
      <c r="N110" s="87">
        <v>46.22</v>
      </c>
      <c r="O110" s="87" t="s">
        <v>82</v>
      </c>
      <c r="P110" s="87">
        <v>54.6</v>
      </c>
      <c r="Q110" s="87" t="s">
        <v>82</v>
      </c>
      <c r="R110" s="87" t="s">
        <v>82</v>
      </c>
      <c r="S110" s="87">
        <v>20.116700000000002</v>
      </c>
      <c r="T110" s="87">
        <v>16.670000000000002</v>
      </c>
      <c r="U110" s="87">
        <v>71.319999999999993</v>
      </c>
      <c r="V110" s="87">
        <v>47.49</v>
      </c>
      <c r="W110" s="87">
        <v>20.71</v>
      </c>
      <c r="X110" s="87">
        <v>56.03</v>
      </c>
      <c r="Y110" s="87">
        <v>29.28</v>
      </c>
      <c r="Z110" s="87">
        <v>42.81</v>
      </c>
      <c r="AA110" s="87">
        <v>18.13</v>
      </c>
      <c r="AB110" s="87">
        <v>49.92</v>
      </c>
      <c r="AC110" s="87">
        <v>14.7667</v>
      </c>
      <c r="AD110" s="87">
        <v>29.504999999999999</v>
      </c>
      <c r="AE110" s="87">
        <v>53.31</v>
      </c>
      <c r="AF110" s="87">
        <v>45.22</v>
      </c>
      <c r="AG110" s="87">
        <v>2058.1999999999998</v>
      </c>
      <c r="AH110" s="81"/>
      <c r="AI110" s="92">
        <f t="shared" si="37"/>
        <v>1.0828821324448068E-2</v>
      </c>
      <c r="AJ110" s="92">
        <f t="shared" si="37"/>
        <v>-1.963935011605078E-3</v>
      </c>
      <c r="AK110" s="92">
        <f t="shared" si="37"/>
        <v>-1.9457547169811407E-2</v>
      </c>
      <c r="AL110" s="92">
        <f t="shared" si="37"/>
        <v>-7.7914718798696159E-3</v>
      </c>
      <c r="AM110" s="92">
        <f t="shared" si="37"/>
        <v>0</v>
      </c>
      <c r="AN110" s="92">
        <f t="shared" si="37"/>
        <v>-3.6976953630149634E-2</v>
      </c>
      <c r="AO110" s="92">
        <f t="shared" si="37"/>
        <v>-2.1058846683723709E-2</v>
      </c>
      <c r="AP110" s="92">
        <f t="shared" si="37"/>
        <v>-2.1698553429771339E-2</v>
      </c>
      <c r="AQ110" s="92">
        <f t="shared" si="37"/>
        <v>-2.411631551453941E-2</v>
      </c>
      <c r="AR110" s="92">
        <f t="shared" si="37"/>
        <v>-6.780755569906316E-3</v>
      </c>
      <c r="AS110" s="92">
        <f t="shared" si="37"/>
        <v>-1.4770665975641362E-2</v>
      </c>
      <c r="AT110" s="92">
        <f t="shared" si="37"/>
        <v>-6.0215053763441606E-3</v>
      </c>
      <c r="AU110" s="92" t="str">
        <f t="shared" si="37"/>
        <v>-</v>
      </c>
      <c r="AV110" s="92">
        <f t="shared" si="37"/>
        <v>-5.4914881933010307E-4</v>
      </c>
      <c r="AW110" s="92" t="str">
        <f t="shared" si="37"/>
        <v>-</v>
      </c>
      <c r="AX110" s="92" t="str">
        <f t="shared" si="27"/>
        <v>-</v>
      </c>
      <c r="AY110" s="92">
        <f t="shared" si="27"/>
        <v>4.1695362866685848E-2</v>
      </c>
      <c r="AZ110" s="92">
        <f t="shared" si="27"/>
        <v>5.5731475617479598E-2</v>
      </c>
      <c r="BA110" s="92">
        <f t="shared" si="27"/>
        <v>-2.394963733406319E-2</v>
      </c>
      <c r="BB110" s="92">
        <f t="shared" si="34"/>
        <v>3.6446966390222713E-2</v>
      </c>
      <c r="BC110" s="92">
        <f t="shared" si="34"/>
        <v>-2.1728861596599036E-2</v>
      </c>
      <c r="BD110" s="92">
        <f t="shared" si="34"/>
        <v>-3.3465585647748819E-2</v>
      </c>
      <c r="BE110" s="92">
        <f t="shared" si="34"/>
        <v>2.8812368236120989E-2</v>
      </c>
      <c r="BF110" s="92">
        <f t="shared" si="34"/>
        <v>2.5761124121779222E-3</v>
      </c>
      <c r="BG110" s="92">
        <f t="shared" si="34"/>
        <v>3.9564220183486043E-2</v>
      </c>
      <c r="BH110" s="92">
        <f t="shared" si="35"/>
        <v>1.2033694344164569E-3</v>
      </c>
      <c r="BI110" s="92" t="str">
        <f t="shared" si="35"/>
        <v>-</v>
      </c>
      <c r="BJ110" s="92">
        <f t="shared" si="35"/>
        <v>-1.5228426395940131E-3</v>
      </c>
      <c r="BK110" s="92">
        <f t="shared" si="35"/>
        <v>-8.1860465116279091E-3</v>
      </c>
      <c r="BL110" s="92">
        <f t="shared" si="35"/>
        <v>-8.9853166776244775E-3</v>
      </c>
      <c r="BM110" s="92">
        <f t="shared" si="35"/>
        <v>-1.4635407440742765E-2</v>
      </c>
      <c r="BN110" s="81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1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1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1"/>
      <c r="DH110" s="81"/>
      <c r="DI110" s="81"/>
      <c r="DJ110" s="81"/>
      <c r="DK110" s="81"/>
      <c r="DL110" s="81"/>
      <c r="DM110" s="81"/>
    </row>
    <row r="111" spans="1:117" x14ac:dyDescent="0.35">
      <c r="A111" s="81"/>
      <c r="B111" s="86">
        <f t="shared" si="33"/>
        <v>42013</v>
      </c>
      <c r="C111" s="87">
        <v>49.4</v>
      </c>
      <c r="D111" s="87">
        <v>55.25</v>
      </c>
      <c r="E111" s="87">
        <v>49.29</v>
      </c>
      <c r="F111" s="87">
        <v>66.41</v>
      </c>
      <c r="G111" s="87">
        <v>31.16</v>
      </c>
      <c r="H111" s="87">
        <v>16.704699999999999</v>
      </c>
      <c r="I111" s="87">
        <v>49.39</v>
      </c>
      <c r="J111" s="87">
        <v>43.42</v>
      </c>
      <c r="K111" s="87">
        <v>110.75</v>
      </c>
      <c r="L111" s="87">
        <v>61.77</v>
      </c>
      <c r="M111" s="87">
        <v>36.94</v>
      </c>
      <c r="N111" s="87">
        <v>47.3</v>
      </c>
      <c r="O111" s="87" t="s">
        <v>82</v>
      </c>
      <c r="P111" s="87">
        <v>55.38</v>
      </c>
      <c r="Q111" s="87" t="s">
        <v>82</v>
      </c>
      <c r="R111" s="87" t="s">
        <v>82</v>
      </c>
      <c r="S111" s="87">
        <v>18.633500000000002</v>
      </c>
      <c r="T111" s="87">
        <v>15.41</v>
      </c>
      <c r="U111" s="87">
        <v>69.27</v>
      </c>
      <c r="V111" s="87">
        <v>45.54</v>
      </c>
      <c r="W111" s="87">
        <v>20.64</v>
      </c>
      <c r="X111" s="87">
        <v>55.72</v>
      </c>
      <c r="Y111" s="87">
        <v>26.265000000000001</v>
      </c>
      <c r="Z111" s="87">
        <v>41.81</v>
      </c>
      <c r="AA111" s="87">
        <v>16.43</v>
      </c>
      <c r="AB111" s="87">
        <v>43.72</v>
      </c>
      <c r="AC111" s="87">
        <v>14.173299999999999</v>
      </c>
      <c r="AD111" s="87">
        <v>29.48</v>
      </c>
      <c r="AE111" s="87">
        <v>53</v>
      </c>
      <c r="AF111" s="87">
        <v>42.48</v>
      </c>
      <c r="AG111" s="87">
        <v>2044.81</v>
      </c>
      <c r="AH111" s="81"/>
      <c r="AI111" s="92">
        <f t="shared" si="37"/>
        <v>1.7717346518335342E-2</v>
      </c>
      <c r="AJ111" s="92">
        <f t="shared" si="37"/>
        <v>-1.1627906976744207E-2</v>
      </c>
      <c r="AK111" s="92">
        <f t="shared" si="37"/>
        <v>-1.2026458208057811E-2</v>
      </c>
      <c r="AL111" s="92">
        <f t="shared" si="37"/>
        <v>-5.1827527127355943E-2</v>
      </c>
      <c r="AM111" s="92">
        <f t="shared" si="37"/>
        <v>1.7469387755101984E-2</v>
      </c>
      <c r="AN111" s="92">
        <f t="shared" si="37"/>
        <v>1.4147748050188369E-3</v>
      </c>
      <c r="AO111" s="92">
        <f t="shared" si="37"/>
        <v>-7.0365902694009552E-3</v>
      </c>
      <c r="AP111" s="92">
        <f t="shared" si="37"/>
        <v>3.5535416169806933E-2</v>
      </c>
      <c r="AQ111" s="92">
        <f t="shared" si="37"/>
        <v>-1.1954679275582136E-2</v>
      </c>
      <c r="AR111" s="92">
        <f t="shared" si="37"/>
        <v>4.0637191157346653E-3</v>
      </c>
      <c r="AS111" s="92">
        <f t="shared" si="37"/>
        <v>-2.8406102051551918E-2</v>
      </c>
      <c r="AT111" s="92">
        <f t="shared" si="37"/>
        <v>2.3366508005192577E-2</v>
      </c>
      <c r="AU111" s="92" t="str">
        <f t="shared" si="37"/>
        <v>-</v>
      </c>
      <c r="AV111" s="92">
        <f t="shared" si="37"/>
        <v>1.4285714285714235E-2</v>
      </c>
      <c r="AW111" s="92" t="str">
        <f t="shared" si="37"/>
        <v>-</v>
      </c>
      <c r="AX111" s="92" t="str">
        <f t="shared" si="27"/>
        <v>-</v>
      </c>
      <c r="AY111" s="92">
        <f t="shared" si="27"/>
        <v>-7.3729786694636812E-2</v>
      </c>
      <c r="AZ111" s="92">
        <f t="shared" si="27"/>
        <v>-7.5584883023395388E-2</v>
      </c>
      <c r="BA111" s="92">
        <f t="shared" si="27"/>
        <v>-2.8743690409422262E-2</v>
      </c>
      <c r="BB111" s="92">
        <f t="shared" si="34"/>
        <v>-4.1061276058117602E-2</v>
      </c>
      <c r="BC111" s="92">
        <f t="shared" si="34"/>
        <v>-3.3800096571704463E-3</v>
      </c>
      <c r="BD111" s="92">
        <f t="shared" si="34"/>
        <v>-5.5327503123326904E-3</v>
      </c>
      <c r="BE111" s="92">
        <f t="shared" si="34"/>
        <v>-0.10297131147540983</v>
      </c>
      <c r="BF111" s="92">
        <f t="shared" si="34"/>
        <v>-2.3359028264424153E-2</v>
      </c>
      <c r="BG111" s="92">
        <f t="shared" si="34"/>
        <v>-9.3767236624379469E-2</v>
      </c>
      <c r="BH111" s="92">
        <f t="shared" si="35"/>
        <v>-0.12419871794871795</v>
      </c>
      <c r="BI111" s="92">
        <f t="shared" si="35"/>
        <v>-4.018501086905002E-2</v>
      </c>
      <c r="BJ111" s="92">
        <f t="shared" si="35"/>
        <v>-8.4731401457371902E-4</v>
      </c>
      <c r="BK111" s="92">
        <f t="shared" si="35"/>
        <v>-5.8150440817857918E-3</v>
      </c>
      <c r="BL111" s="92">
        <f t="shared" si="35"/>
        <v>-6.0592658115877995E-2</v>
      </c>
      <c r="BM111" s="92">
        <f t="shared" si="35"/>
        <v>-6.5056845787581086E-3</v>
      </c>
      <c r="BN111" s="81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1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1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1"/>
      <c r="DH111" s="81"/>
      <c r="DI111" s="81"/>
      <c r="DJ111" s="81"/>
      <c r="DK111" s="81"/>
      <c r="DL111" s="81"/>
      <c r="DM111" s="81"/>
    </row>
    <row r="112" spans="1:117" x14ac:dyDescent="0.35">
      <c r="A112" s="81"/>
      <c r="B112" s="86">
        <f t="shared" si="33"/>
        <v>42020</v>
      </c>
      <c r="C112" s="87">
        <v>51.34</v>
      </c>
      <c r="D112" s="87">
        <v>58.47</v>
      </c>
      <c r="E112" s="87">
        <v>51.16</v>
      </c>
      <c r="F112" s="87">
        <v>67.05</v>
      </c>
      <c r="G112" s="87">
        <v>32.380000000000003</v>
      </c>
      <c r="H112" s="87">
        <v>17.2941</v>
      </c>
      <c r="I112" s="87">
        <v>51.25</v>
      </c>
      <c r="J112" s="87">
        <v>44.87</v>
      </c>
      <c r="K112" s="87">
        <v>112.95</v>
      </c>
      <c r="L112" s="87">
        <v>62.66</v>
      </c>
      <c r="M112" s="87">
        <v>37.659999999999997</v>
      </c>
      <c r="N112" s="87">
        <v>49.31</v>
      </c>
      <c r="O112" s="87" t="s">
        <v>82</v>
      </c>
      <c r="P112" s="87">
        <v>57.39</v>
      </c>
      <c r="Q112" s="87" t="s">
        <v>82</v>
      </c>
      <c r="R112" s="87" t="s">
        <v>82</v>
      </c>
      <c r="S112" s="87">
        <v>17.338000000000001</v>
      </c>
      <c r="T112" s="87">
        <v>15.13</v>
      </c>
      <c r="U112" s="87">
        <v>73.23</v>
      </c>
      <c r="V112" s="87">
        <v>40.46</v>
      </c>
      <c r="W112" s="87">
        <v>20.98</v>
      </c>
      <c r="X112" s="87">
        <v>54.72</v>
      </c>
      <c r="Y112" s="87">
        <v>26.43</v>
      </c>
      <c r="Z112" s="87">
        <v>41.53</v>
      </c>
      <c r="AA112" s="87">
        <v>15.55</v>
      </c>
      <c r="AB112" s="87">
        <v>42.89</v>
      </c>
      <c r="AC112" s="87">
        <v>14.3667</v>
      </c>
      <c r="AD112" s="87">
        <v>30.175000000000001</v>
      </c>
      <c r="AE112" s="87">
        <v>54.49</v>
      </c>
      <c r="AF112" s="87">
        <v>42</v>
      </c>
      <c r="AG112" s="87">
        <v>2019.42</v>
      </c>
      <c r="AH112" s="81"/>
      <c r="AI112" s="92">
        <f t="shared" si="37"/>
        <v>3.9271255060728816E-2</v>
      </c>
      <c r="AJ112" s="92">
        <f t="shared" si="37"/>
        <v>5.8280542986425266E-2</v>
      </c>
      <c r="AK112" s="92">
        <f t="shared" si="37"/>
        <v>3.7938729965510287E-2</v>
      </c>
      <c r="AL112" s="92">
        <f t="shared" si="37"/>
        <v>9.6371028459569796E-3</v>
      </c>
      <c r="AM112" s="92">
        <f t="shared" si="37"/>
        <v>3.9152759948652305E-2</v>
      </c>
      <c r="AN112" s="92">
        <f t="shared" si="37"/>
        <v>3.5283483091585133E-2</v>
      </c>
      <c r="AO112" s="92">
        <f t="shared" si="37"/>
        <v>3.7659445231828403E-2</v>
      </c>
      <c r="AP112" s="92">
        <f t="shared" si="37"/>
        <v>3.3394748963611054E-2</v>
      </c>
      <c r="AQ112" s="92">
        <f t="shared" si="37"/>
        <v>1.9864559819413152E-2</v>
      </c>
      <c r="AR112" s="92">
        <f t="shared" si="37"/>
        <v>1.4408288813339665E-2</v>
      </c>
      <c r="AS112" s="92">
        <f t="shared" si="37"/>
        <v>1.9491066594477413E-2</v>
      </c>
      <c r="AT112" s="92">
        <f t="shared" si="37"/>
        <v>4.2494714587737903E-2</v>
      </c>
      <c r="AU112" s="92" t="str">
        <f t="shared" si="37"/>
        <v>-</v>
      </c>
      <c r="AV112" s="92">
        <f t="shared" si="37"/>
        <v>3.629469122426876E-2</v>
      </c>
      <c r="AW112" s="92" t="str">
        <f t="shared" si="37"/>
        <v>-</v>
      </c>
      <c r="AX112" s="92" t="str">
        <f t="shared" si="27"/>
        <v>-</v>
      </c>
      <c r="AY112" s="92">
        <f t="shared" si="27"/>
        <v>-6.9525317304854228E-2</v>
      </c>
      <c r="AZ112" s="92">
        <f t="shared" si="27"/>
        <v>-1.8170019467877996E-2</v>
      </c>
      <c r="BA112" s="92">
        <f t="shared" si="27"/>
        <v>5.7167605023819901E-2</v>
      </c>
      <c r="BB112" s="92">
        <f t="shared" si="34"/>
        <v>-0.1115502854633289</v>
      </c>
      <c r="BC112" s="92">
        <f t="shared" si="34"/>
        <v>1.6472868217054293E-2</v>
      </c>
      <c r="BD112" s="92">
        <f t="shared" si="34"/>
        <v>-1.7946877243359638E-2</v>
      </c>
      <c r="BE112" s="92">
        <f t="shared" si="34"/>
        <v>6.2821245002855353E-3</v>
      </c>
      <c r="BF112" s="92">
        <f t="shared" si="34"/>
        <v>-6.696962449174837E-3</v>
      </c>
      <c r="BG112" s="92">
        <f t="shared" si="34"/>
        <v>-5.3560559951308484E-2</v>
      </c>
      <c r="BH112" s="92">
        <f t="shared" si="35"/>
        <v>-1.8984446477584571E-2</v>
      </c>
      <c r="BI112" s="92">
        <f t="shared" si="35"/>
        <v>1.3645375459490738E-2</v>
      </c>
      <c r="BJ112" s="92">
        <f t="shared" si="35"/>
        <v>2.3575305291723136E-2</v>
      </c>
      <c r="BK112" s="92">
        <f t="shared" si="35"/>
        <v>2.8113207547169949E-2</v>
      </c>
      <c r="BL112" s="92">
        <f t="shared" si="35"/>
        <v>-1.1299435028248483E-2</v>
      </c>
      <c r="BM112" s="92">
        <f t="shared" si="35"/>
        <v>-1.2416801561025204E-2</v>
      </c>
      <c r="BN112" s="81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1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1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1"/>
      <c r="DH112" s="81"/>
      <c r="DI112" s="81"/>
      <c r="DJ112" s="81"/>
      <c r="DK112" s="81"/>
      <c r="DL112" s="81"/>
      <c r="DM112" s="81"/>
    </row>
    <row r="113" spans="1:117" x14ac:dyDescent="0.35">
      <c r="A113" s="81"/>
      <c r="B113" s="86">
        <f t="shared" si="33"/>
        <v>42027</v>
      </c>
      <c r="C113" s="87">
        <v>51.18</v>
      </c>
      <c r="D113" s="87">
        <v>58.66</v>
      </c>
      <c r="E113" s="87">
        <v>50.93</v>
      </c>
      <c r="F113" s="87">
        <v>68.25</v>
      </c>
      <c r="G113" s="87">
        <v>33.06</v>
      </c>
      <c r="H113" s="87">
        <v>17.3766</v>
      </c>
      <c r="I113" s="87">
        <v>51.92</v>
      </c>
      <c r="J113" s="87">
        <v>46.11</v>
      </c>
      <c r="K113" s="87">
        <v>115.08</v>
      </c>
      <c r="L113" s="87">
        <v>62.84</v>
      </c>
      <c r="M113" s="87">
        <v>37.840000000000003</v>
      </c>
      <c r="N113" s="87">
        <v>49.01</v>
      </c>
      <c r="O113" s="87" t="s">
        <v>82</v>
      </c>
      <c r="P113" s="87">
        <v>58.37</v>
      </c>
      <c r="Q113" s="87" t="s">
        <v>82</v>
      </c>
      <c r="R113" s="87" t="s">
        <v>82</v>
      </c>
      <c r="S113" s="87">
        <v>16.4239</v>
      </c>
      <c r="T113" s="87">
        <v>13.54</v>
      </c>
      <c r="U113" s="87">
        <v>72.83</v>
      </c>
      <c r="V113" s="87">
        <v>39.880000000000003</v>
      </c>
      <c r="W113" s="87">
        <v>21.02</v>
      </c>
      <c r="X113" s="87">
        <v>54.14</v>
      </c>
      <c r="Y113" s="87">
        <v>27.004999999999999</v>
      </c>
      <c r="Z113" s="87">
        <v>42.27</v>
      </c>
      <c r="AA113" s="87">
        <v>15.45</v>
      </c>
      <c r="AB113" s="87">
        <v>44.06</v>
      </c>
      <c r="AC113" s="87" t="s">
        <v>82</v>
      </c>
      <c r="AD113" s="87">
        <v>30.15</v>
      </c>
      <c r="AE113" s="87">
        <v>55.46</v>
      </c>
      <c r="AF113" s="87">
        <v>43.35</v>
      </c>
      <c r="AG113" s="87">
        <v>2051.8200000000002</v>
      </c>
      <c r="AH113" s="81"/>
      <c r="AI113" s="92">
        <f t="shared" si="37"/>
        <v>-3.1164783794312978E-3</v>
      </c>
      <c r="AJ113" s="92">
        <f t="shared" si="37"/>
        <v>3.249529673336804E-3</v>
      </c>
      <c r="AK113" s="92">
        <f t="shared" si="37"/>
        <v>-4.4956997654417297E-3</v>
      </c>
      <c r="AL113" s="92">
        <f t="shared" si="37"/>
        <v>1.7897091722595126E-2</v>
      </c>
      <c r="AM113" s="92">
        <f t="shared" si="37"/>
        <v>2.1000617665225541E-2</v>
      </c>
      <c r="AN113" s="92">
        <f t="shared" si="37"/>
        <v>4.77041303103376E-3</v>
      </c>
      <c r="AO113" s="92">
        <f t="shared" si="37"/>
        <v>1.3073170731707329E-2</v>
      </c>
      <c r="AP113" s="92">
        <f t="shared" si="37"/>
        <v>2.7635391129930964E-2</v>
      </c>
      <c r="AQ113" s="92">
        <f t="shared" si="37"/>
        <v>1.8857901726427651E-2</v>
      </c>
      <c r="AR113" s="92">
        <f t="shared" si="37"/>
        <v>2.872646026173209E-3</v>
      </c>
      <c r="AS113" s="92">
        <f t="shared" si="37"/>
        <v>4.779607010090503E-3</v>
      </c>
      <c r="AT113" s="92">
        <f t="shared" si="37"/>
        <v>-6.0839586290813985E-3</v>
      </c>
      <c r="AU113" s="92" t="str">
        <f t="shared" si="37"/>
        <v>-</v>
      </c>
      <c r="AV113" s="92">
        <f t="shared" si="37"/>
        <v>1.7076145669977283E-2</v>
      </c>
      <c r="AW113" s="92" t="str">
        <f t="shared" si="37"/>
        <v>-</v>
      </c>
      <c r="AX113" s="92" t="str">
        <f t="shared" si="27"/>
        <v>-</v>
      </c>
      <c r="AY113" s="92">
        <f t="shared" si="27"/>
        <v>-5.272234398431197E-2</v>
      </c>
      <c r="AZ113" s="92">
        <f t="shared" si="27"/>
        <v>-0.10508922670191678</v>
      </c>
      <c r="BA113" s="92">
        <f t="shared" si="27"/>
        <v>-5.4622422504438939E-3</v>
      </c>
      <c r="BB113" s="92">
        <f t="shared" si="34"/>
        <v>-1.4335145823035078E-2</v>
      </c>
      <c r="BC113" s="92">
        <f t="shared" si="34"/>
        <v>1.9065776930409228E-3</v>
      </c>
      <c r="BD113" s="92">
        <f t="shared" si="34"/>
        <v>-1.0599415204678331E-2</v>
      </c>
      <c r="BE113" s="92">
        <f t="shared" si="34"/>
        <v>2.1755580779417194E-2</v>
      </c>
      <c r="BF113" s="92">
        <f t="shared" si="34"/>
        <v>1.7818444497953445E-2</v>
      </c>
      <c r="BG113" s="92">
        <f t="shared" si="34"/>
        <v>-6.4308681672026191E-3</v>
      </c>
      <c r="BH113" s="92">
        <f t="shared" si="35"/>
        <v>2.7279086034040612E-2</v>
      </c>
      <c r="BI113" s="92" t="str">
        <f t="shared" si="35"/>
        <v>-</v>
      </c>
      <c r="BJ113" s="92">
        <f t="shared" si="35"/>
        <v>-8.2850041425031051E-4</v>
      </c>
      <c r="BK113" s="92">
        <f t="shared" si="35"/>
        <v>1.7801431455312988E-2</v>
      </c>
      <c r="BL113" s="92">
        <f t="shared" si="35"/>
        <v>3.2142857142857251E-2</v>
      </c>
      <c r="BM113" s="92">
        <f t="shared" si="35"/>
        <v>1.6044210713967333E-2</v>
      </c>
      <c r="BN113" s="81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1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1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1"/>
      <c r="DH113" s="81"/>
      <c r="DI113" s="81"/>
      <c r="DJ113" s="81"/>
      <c r="DK113" s="81"/>
      <c r="DL113" s="81"/>
      <c r="DM113" s="81"/>
    </row>
    <row r="114" spans="1:117" x14ac:dyDescent="0.35">
      <c r="A114" s="81"/>
      <c r="B114" s="86">
        <f t="shared" si="33"/>
        <v>42034</v>
      </c>
      <c r="C114" s="87">
        <v>51.37</v>
      </c>
      <c r="D114" s="87">
        <v>56.91</v>
      </c>
      <c r="E114" s="87">
        <v>48.76</v>
      </c>
      <c r="F114" s="87">
        <v>63.43</v>
      </c>
      <c r="G114" s="87">
        <v>31.94</v>
      </c>
      <c r="H114" s="87">
        <v>16.999400000000001</v>
      </c>
      <c r="I114" s="87">
        <v>49.91</v>
      </c>
      <c r="J114" s="87">
        <v>44.19</v>
      </c>
      <c r="K114" s="87">
        <v>111.92</v>
      </c>
      <c r="L114" s="87">
        <v>61.46</v>
      </c>
      <c r="M114" s="87">
        <v>36.99</v>
      </c>
      <c r="N114" s="87">
        <v>47.92</v>
      </c>
      <c r="O114" s="87" t="s">
        <v>82</v>
      </c>
      <c r="P114" s="87">
        <v>56.5</v>
      </c>
      <c r="Q114" s="87" t="s">
        <v>82</v>
      </c>
      <c r="R114" s="87" t="s">
        <v>82</v>
      </c>
      <c r="S114" s="87">
        <v>16.411799999999999</v>
      </c>
      <c r="T114" s="87">
        <v>14.01</v>
      </c>
      <c r="U114" s="87">
        <v>71.38</v>
      </c>
      <c r="V114" s="87">
        <v>37.53</v>
      </c>
      <c r="W114" s="87">
        <v>21.23</v>
      </c>
      <c r="X114" s="87">
        <v>54.35</v>
      </c>
      <c r="Y114" s="87">
        <v>29.71</v>
      </c>
      <c r="Z114" s="87">
        <v>41.05</v>
      </c>
      <c r="AA114" s="87">
        <v>15.26</v>
      </c>
      <c r="AB114" s="87">
        <v>44.03</v>
      </c>
      <c r="AC114" s="87" t="s">
        <v>82</v>
      </c>
      <c r="AD114" s="87">
        <v>29.125</v>
      </c>
      <c r="AE114" s="87">
        <v>53.76</v>
      </c>
      <c r="AF114" s="87">
        <v>43.86</v>
      </c>
      <c r="AG114" s="87">
        <v>1994.99</v>
      </c>
      <c r="AH114" s="81"/>
      <c r="AI114" s="92">
        <f t="shared" si="37"/>
        <v>3.71238765142623E-3</v>
      </c>
      <c r="AJ114" s="92">
        <f t="shared" si="37"/>
        <v>-2.9832935560859197E-2</v>
      </c>
      <c r="AK114" s="92">
        <f t="shared" si="37"/>
        <v>-4.260750049086981E-2</v>
      </c>
      <c r="AL114" s="92">
        <f t="shared" si="37"/>
        <v>-7.0622710622710638E-2</v>
      </c>
      <c r="AM114" s="92">
        <f t="shared" si="37"/>
        <v>-3.3877797943133725E-2</v>
      </c>
      <c r="AN114" s="92">
        <f t="shared" si="37"/>
        <v>-2.1707353567441134E-2</v>
      </c>
      <c r="AO114" s="92">
        <f t="shared" si="37"/>
        <v>-3.8713405238829046E-2</v>
      </c>
      <c r="AP114" s="92">
        <f t="shared" si="37"/>
        <v>-4.1639557579700726E-2</v>
      </c>
      <c r="AQ114" s="92">
        <f t="shared" si="37"/>
        <v>-2.7459158846020126E-2</v>
      </c>
      <c r="AR114" s="92">
        <f t="shared" si="37"/>
        <v>-2.1960534691279454E-2</v>
      </c>
      <c r="AS114" s="92">
        <f t="shared" si="37"/>
        <v>-2.2463002114164965E-2</v>
      </c>
      <c r="AT114" s="92">
        <f t="shared" si="37"/>
        <v>-2.2240359110385577E-2</v>
      </c>
      <c r="AU114" s="92" t="str">
        <f t="shared" si="37"/>
        <v>-</v>
      </c>
      <c r="AV114" s="92">
        <f t="shared" si="37"/>
        <v>-3.2037005310947331E-2</v>
      </c>
      <c r="AW114" s="92" t="str">
        <f t="shared" si="37"/>
        <v>-</v>
      </c>
      <c r="AX114" s="92" t="str">
        <f t="shared" si="27"/>
        <v>-</v>
      </c>
      <c r="AY114" s="92">
        <f t="shared" si="27"/>
        <v>-7.3673122705331107E-4</v>
      </c>
      <c r="AZ114" s="92">
        <f t="shared" si="27"/>
        <v>3.471196454948311E-2</v>
      </c>
      <c r="BA114" s="92">
        <f t="shared" si="27"/>
        <v>-1.9909378003569955E-2</v>
      </c>
      <c r="BB114" s="92">
        <f t="shared" si="34"/>
        <v>-5.8926780341023055E-2</v>
      </c>
      <c r="BC114" s="92">
        <f t="shared" si="34"/>
        <v>9.9904852521408571E-3</v>
      </c>
      <c r="BD114" s="92">
        <f t="shared" si="34"/>
        <v>3.8788326560768027E-3</v>
      </c>
      <c r="BE114" s="92">
        <f t="shared" si="34"/>
        <v>0.10016663580818363</v>
      </c>
      <c r="BF114" s="92">
        <f t="shared" si="34"/>
        <v>-2.8862077123255392E-2</v>
      </c>
      <c r="BG114" s="92">
        <f t="shared" si="34"/>
        <v>-1.229773462783168E-2</v>
      </c>
      <c r="BH114" s="92">
        <f t="shared" si="35"/>
        <v>-6.8088969586932446E-4</v>
      </c>
      <c r="BI114" s="92" t="str">
        <f t="shared" si="35"/>
        <v>-</v>
      </c>
      <c r="BJ114" s="92">
        <f t="shared" si="35"/>
        <v>-3.3996683250414494E-2</v>
      </c>
      <c r="BK114" s="92">
        <f t="shared" si="35"/>
        <v>-3.0652722683014888E-2</v>
      </c>
      <c r="BL114" s="92">
        <f t="shared" si="35"/>
        <v>1.1764705882352899E-2</v>
      </c>
      <c r="BM114" s="92">
        <f t="shared" si="35"/>
        <v>-2.7697361366981532E-2</v>
      </c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1"/>
      <c r="DH114" s="81"/>
      <c r="DI114" s="81"/>
      <c r="DJ114" s="81"/>
      <c r="DK114" s="81"/>
      <c r="DL114" s="81"/>
      <c r="DM114" s="81"/>
    </row>
    <row r="115" spans="1:117" x14ac:dyDescent="0.35">
      <c r="A115" s="81"/>
      <c r="B115" s="86">
        <f t="shared" si="33"/>
        <v>42041</v>
      </c>
      <c r="C115" s="87">
        <v>51.19</v>
      </c>
      <c r="D115" s="87">
        <v>55.09</v>
      </c>
      <c r="E115" s="87">
        <v>49.7</v>
      </c>
      <c r="F115" s="87">
        <v>63.24</v>
      </c>
      <c r="G115" s="87">
        <v>32.85</v>
      </c>
      <c r="H115" s="87">
        <v>16.952300000000001</v>
      </c>
      <c r="I115" s="87">
        <v>48.8</v>
      </c>
      <c r="J115" s="87">
        <v>42.87</v>
      </c>
      <c r="K115" s="87">
        <v>108.21</v>
      </c>
      <c r="L115" s="87">
        <v>59.96</v>
      </c>
      <c r="M115" s="87">
        <v>35.49</v>
      </c>
      <c r="N115" s="87">
        <v>46.39</v>
      </c>
      <c r="O115" s="87" t="s">
        <v>82</v>
      </c>
      <c r="P115" s="87">
        <v>54.45</v>
      </c>
      <c r="Q115" s="87" t="s">
        <v>82</v>
      </c>
      <c r="R115" s="87" t="s">
        <v>82</v>
      </c>
      <c r="S115" s="87">
        <v>17.440899999999999</v>
      </c>
      <c r="T115" s="87">
        <v>14.5</v>
      </c>
      <c r="U115" s="87">
        <v>72.08</v>
      </c>
      <c r="V115" s="87">
        <v>38.81</v>
      </c>
      <c r="W115" s="87">
        <v>21.1</v>
      </c>
      <c r="X115" s="87">
        <v>55.23</v>
      </c>
      <c r="Y115" s="87">
        <v>29.46</v>
      </c>
      <c r="Z115" s="87">
        <v>41.41</v>
      </c>
      <c r="AA115" s="87">
        <v>15.99</v>
      </c>
      <c r="AB115" s="87">
        <v>46.88</v>
      </c>
      <c r="AC115" s="87">
        <v>15.066700000000001</v>
      </c>
      <c r="AD115" s="87">
        <v>29.1</v>
      </c>
      <c r="AE115" s="87">
        <v>52.99</v>
      </c>
      <c r="AF115" s="87">
        <v>46.38</v>
      </c>
      <c r="AG115" s="87">
        <v>2055.4699999999998</v>
      </c>
      <c r="AH115" s="81"/>
      <c r="AI115" s="92">
        <f t="shared" si="37"/>
        <v>-3.5039906560249134E-3</v>
      </c>
      <c r="AJ115" s="92">
        <f t="shared" si="37"/>
        <v>-3.1980319803197932E-2</v>
      </c>
      <c r="AK115" s="92">
        <f t="shared" si="37"/>
        <v>1.9278096800656286E-2</v>
      </c>
      <c r="AL115" s="92">
        <f t="shared" si="37"/>
        <v>-2.995428030900138E-3</v>
      </c>
      <c r="AM115" s="92">
        <f t="shared" si="37"/>
        <v>2.8490920475892301E-2</v>
      </c>
      <c r="AN115" s="92">
        <f t="shared" si="37"/>
        <v>-2.7706860242125986E-3</v>
      </c>
      <c r="AO115" s="92">
        <f t="shared" si="37"/>
        <v>-2.2240032057703862E-2</v>
      </c>
      <c r="AP115" s="92">
        <f t="shared" si="37"/>
        <v>-2.9871011541072634E-2</v>
      </c>
      <c r="AQ115" s="92">
        <f t="shared" si="37"/>
        <v>-3.3148677626876455E-2</v>
      </c>
      <c r="AR115" s="92">
        <f t="shared" si="37"/>
        <v>-2.4406117800195304E-2</v>
      </c>
      <c r="AS115" s="92">
        <f t="shared" si="37"/>
        <v>-4.0551500405515029E-2</v>
      </c>
      <c r="AT115" s="92">
        <f t="shared" si="37"/>
        <v>-3.192821368948251E-2</v>
      </c>
      <c r="AU115" s="92" t="str">
        <f t="shared" si="37"/>
        <v>-</v>
      </c>
      <c r="AV115" s="92">
        <f t="shared" si="37"/>
        <v>-3.6283185840707888E-2</v>
      </c>
      <c r="AW115" s="92" t="str">
        <f t="shared" si="37"/>
        <v>-</v>
      </c>
      <c r="AX115" s="92" t="str">
        <f t="shared" si="27"/>
        <v>-</v>
      </c>
      <c r="AY115" s="92">
        <f t="shared" si="27"/>
        <v>6.2704883071936113E-2</v>
      </c>
      <c r="AZ115" s="92">
        <f t="shared" si="27"/>
        <v>3.4975017844396827E-2</v>
      </c>
      <c r="BA115" s="92">
        <f t="shared" si="27"/>
        <v>9.8066685346036575E-3</v>
      </c>
      <c r="BB115" s="92">
        <f t="shared" si="34"/>
        <v>3.4106048494537688E-2</v>
      </c>
      <c r="BC115" s="92">
        <f t="shared" si="34"/>
        <v>-6.1234102684879499E-3</v>
      </c>
      <c r="BD115" s="92">
        <f t="shared" si="34"/>
        <v>1.6191352345906074E-2</v>
      </c>
      <c r="BE115" s="92">
        <f t="shared" si="34"/>
        <v>-8.4146751935375574E-3</v>
      </c>
      <c r="BF115" s="92">
        <f t="shared" si="34"/>
        <v>8.7697929354446646E-3</v>
      </c>
      <c r="BG115" s="92">
        <f t="shared" si="34"/>
        <v>4.7837483617300114E-2</v>
      </c>
      <c r="BH115" s="92">
        <f t="shared" si="35"/>
        <v>6.4728594140358808E-2</v>
      </c>
      <c r="BI115" s="92" t="str">
        <f t="shared" si="35"/>
        <v>-</v>
      </c>
      <c r="BJ115" s="92">
        <f t="shared" si="35"/>
        <v>-8.5836909871239708E-4</v>
      </c>
      <c r="BK115" s="92">
        <f t="shared" si="35"/>
        <v>-1.432291666666663E-2</v>
      </c>
      <c r="BL115" s="92">
        <f t="shared" si="35"/>
        <v>5.7455540355677126E-2</v>
      </c>
      <c r="BM115" s="92">
        <f t="shared" si="35"/>
        <v>3.0315941433290305E-2</v>
      </c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1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1"/>
      <c r="DH115" s="81"/>
      <c r="DI115" s="81"/>
      <c r="DJ115" s="81"/>
      <c r="DK115" s="81"/>
      <c r="DL115" s="81"/>
      <c r="DM115" s="81"/>
    </row>
    <row r="116" spans="1:117" x14ac:dyDescent="0.35">
      <c r="A116" s="81"/>
      <c r="B116" s="86">
        <f t="shared" si="33"/>
        <v>42048</v>
      </c>
      <c r="C116" s="87">
        <v>51.14</v>
      </c>
      <c r="D116" s="87">
        <v>52.52</v>
      </c>
      <c r="E116" s="87">
        <v>47.76</v>
      </c>
      <c r="F116" s="87">
        <v>65.150000000000006</v>
      </c>
      <c r="G116" s="87">
        <v>31.77</v>
      </c>
      <c r="H116" s="87">
        <v>16.708600000000001</v>
      </c>
      <c r="I116" s="87">
        <v>47.6</v>
      </c>
      <c r="J116" s="87">
        <v>41.97</v>
      </c>
      <c r="K116" s="87">
        <v>105.56</v>
      </c>
      <c r="L116" s="87">
        <v>57.6</v>
      </c>
      <c r="M116" s="87">
        <v>34.51</v>
      </c>
      <c r="N116" s="87">
        <v>44.75</v>
      </c>
      <c r="O116" s="87" t="s">
        <v>82</v>
      </c>
      <c r="P116" s="87">
        <v>53.17</v>
      </c>
      <c r="Q116" s="87" t="s">
        <v>82</v>
      </c>
      <c r="R116" s="87" t="s">
        <v>82</v>
      </c>
      <c r="S116" s="87">
        <v>19.517399999999999</v>
      </c>
      <c r="T116" s="87">
        <v>14.26</v>
      </c>
      <c r="U116" s="87">
        <v>74.48</v>
      </c>
      <c r="V116" s="87">
        <v>38.700000000000003</v>
      </c>
      <c r="W116" s="87">
        <v>20.63</v>
      </c>
      <c r="X116" s="87">
        <v>55.1</v>
      </c>
      <c r="Y116" s="87">
        <v>29.875</v>
      </c>
      <c r="Z116" s="87">
        <v>41.97</v>
      </c>
      <c r="AA116" s="87">
        <v>16.95</v>
      </c>
      <c r="AB116" s="87">
        <v>47.32</v>
      </c>
      <c r="AC116" s="87">
        <v>14.673299999999999</v>
      </c>
      <c r="AD116" s="87">
        <v>28.48</v>
      </c>
      <c r="AE116" s="87">
        <v>51.59</v>
      </c>
      <c r="AF116" s="87">
        <v>49.41</v>
      </c>
      <c r="AG116" s="87">
        <v>2096.9899999999998</v>
      </c>
      <c r="AH116" s="81"/>
      <c r="AI116" s="92">
        <f t="shared" si="37"/>
        <v>-9.7675327212343177E-4</v>
      </c>
      <c r="AJ116" s="92">
        <f t="shared" si="37"/>
        <v>-4.6650934833908142E-2</v>
      </c>
      <c r="AK116" s="92">
        <f t="shared" si="37"/>
        <v>-3.9034205231388452E-2</v>
      </c>
      <c r="AL116" s="92">
        <f t="shared" si="37"/>
        <v>3.0202403542062051E-2</v>
      </c>
      <c r="AM116" s="92">
        <f t="shared" si="37"/>
        <v>-3.287671232876721E-2</v>
      </c>
      <c r="AN116" s="92">
        <f t="shared" si="37"/>
        <v>-1.4375630445426335E-2</v>
      </c>
      <c r="AO116" s="92">
        <f t="shared" si="37"/>
        <v>-2.4590163934426146E-2</v>
      </c>
      <c r="AP116" s="92">
        <f t="shared" si="37"/>
        <v>-2.099370188943317E-2</v>
      </c>
      <c r="AQ116" s="92">
        <f t="shared" si="37"/>
        <v>-2.4489418722853595E-2</v>
      </c>
      <c r="AR116" s="92">
        <f t="shared" si="37"/>
        <v>-3.9359573048699081E-2</v>
      </c>
      <c r="AS116" s="92">
        <f t="shared" si="37"/>
        <v>-2.7613412228796985E-2</v>
      </c>
      <c r="AT116" s="92">
        <f t="shared" si="37"/>
        <v>-3.5352446647984537E-2</v>
      </c>
      <c r="AU116" s="92" t="str">
        <f t="shared" si="37"/>
        <v>-</v>
      </c>
      <c r="AV116" s="92">
        <f t="shared" si="37"/>
        <v>-2.3507805325987174E-2</v>
      </c>
      <c r="AW116" s="92" t="str">
        <f t="shared" si="37"/>
        <v>-</v>
      </c>
      <c r="AX116" s="92" t="str">
        <f t="shared" si="27"/>
        <v>-</v>
      </c>
      <c r="AY116" s="92">
        <f t="shared" si="27"/>
        <v>0.11905922286120552</v>
      </c>
      <c r="AZ116" s="92">
        <f t="shared" si="27"/>
        <v>-1.6551724137931045E-2</v>
      </c>
      <c r="BA116" s="92">
        <f t="shared" si="27"/>
        <v>3.3296337402885845E-2</v>
      </c>
      <c r="BB116" s="92">
        <f t="shared" si="34"/>
        <v>-2.8343210512754569E-3</v>
      </c>
      <c r="BC116" s="92">
        <f t="shared" si="34"/>
        <v>-2.2274881516587741E-2</v>
      </c>
      <c r="BD116" s="92">
        <f t="shared" si="34"/>
        <v>-2.3537932283178575E-3</v>
      </c>
      <c r="BE116" s="92">
        <f t="shared" si="34"/>
        <v>1.4086897488119421E-2</v>
      </c>
      <c r="BF116" s="92">
        <f t="shared" si="34"/>
        <v>1.3523303549867194E-2</v>
      </c>
      <c r="BG116" s="92">
        <f t="shared" si="34"/>
        <v>6.0037523452157515E-2</v>
      </c>
      <c r="BH116" s="92">
        <f t="shared" si="35"/>
        <v>9.385665529010101E-3</v>
      </c>
      <c r="BI116" s="92">
        <f t="shared" si="35"/>
        <v>-2.6110561702297197E-2</v>
      </c>
      <c r="BJ116" s="92">
        <f t="shared" si="35"/>
        <v>-2.1305841924398661E-2</v>
      </c>
      <c r="BK116" s="92">
        <f t="shared" si="35"/>
        <v>-2.6420079260237705E-2</v>
      </c>
      <c r="BL116" s="92">
        <f t="shared" si="35"/>
        <v>6.5329883570504288E-2</v>
      </c>
      <c r="BM116" s="92">
        <f t="shared" si="35"/>
        <v>2.0199759665672667E-2</v>
      </c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1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1"/>
      <c r="DH116" s="81"/>
      <c r="DI116" s="81"/>
      <c r="DJ116" s="81"/>
      <c r="DK116" s="81"/>
      <c r="DL116" s="81"/>
      <c r="DM116" s="81"/>
    </row>
    <row r="117" spans="1:117" x14ac:dyDescent="0.35">
      <c r="A117" s="81"/>
      <c r="B117" s="86">
        <f t="shared" si="33"/>
        <v>42055</v>
      </c>
      <c r="C117" s="87">
        <v>50.69</v>
      </c>
      <c r="D117" s="87">
        <v>52.93</v>
      </c>
      <c r="E117" s="87">
        <v>48.08</v>
      </c>
      <c r="F117" s="87">
        <v>66.739999999999995</v>
      </c>
      <c r="G117" s="87">
        <v>31.75</v>
      </c>
      <c r="H117" s="87">
        <v>17.140899999999998</v>
      </c>
      <c r="I117" s="87">
        <v>47.94</v>
      </c>
      <c r="J117" s="87">
        <v>42.15</v>
      </c>
      <c r="K117" s="87">
        <v>109.94</v>
      </c>
      <c r="L117" s="87">
        <v>57.25</v>
      </c>
      <c r="M117" s="87">
        <v>34.75</v>
      </c>
      <c r="N117" s="87">
        <v>44.75</v>
      </c>
      <c r="O117" s="87" t="s">
        <v>82</v>
      </c>
      <c r="P117" s="87">
        <v>54.04</v>
      </c>
      <c r="Q117" s="87" t="s">
        <v>82</v>
      </c>
      <c r="R117" s="87" t="s">
        <v>82</v>
      </c>
      <c r="S117" s="87">
        <v>19.141999999999999</v>
      </c>
      <c r="T117" s="87">
        <v>15.34</v>
      </c>
      <c r="U117" s="87">
        <v>74</v>
      </c>
      <c r="V117" s="87">
        <v>41.25</v>
      </c>
      <c r="W117" s="87">
        <v>20</v>
      </c>
      <c r="X117" s="87">
        <v>54.11</v>
      </c>
      <c r="Y117" s="87">
        <v>31.695</v>
      </c>
      <c r="Z117" s="87">
        <v>41.87</v>
      </c>
      <c r="AA117" s="87">
        <v>16.7</v>
      </c>
      <c r="AB117" s="87">
        <v>47.67</v>
      </c>
      <c r="AC117" s="87">
        <v>14.34</v>
      </c>
      <c r="AD117" s="87">
        <v>28.34</v>
      </c>
      <c r="AE117" s="87">
        <v>52.1</v>
      </c>
      <c r="AF117" s="87">
        <v>48.97</v>
      </c>
      <c r="AG117" s="87">
        <v>2110.3000000000002</v>
      </c>
      <c r="AH117" s="81"/>
      <c r="AI117" s="92">
        <f t="shared" si="37"/>
        <v>-8.7993742667188402E-3</v>
      </c>
      <c r="AJ117" s="92">
        <f t="shared" si="37"/>
        <v>7.8065498857577964E-3</v>
      </c>
      <c r="AK117" s="92">
        <f t="shared" si="37"/>
        <v>6.7001675041875597E-3</v>
      </c>
      <c r="AL117" s="92">
        <f t="shared" si="37"/>
        <v>2.4405218726016642E-2</v>
      </c>
      <c r="AM117" s="92">
        <f t="shared" si="37"/>
        <v>-6.295247088448086E-4</v>
      </c>
      <c r="AN117" s="92">
        <f t="shared" si="37"/>
        <v>2.5872903774104117E-2</v>
      </c>
      <c r="AO117" s="92">
        <f t="shared" si="37"/>
        <v>7.1428571428571175E-3</v>
      </c>
      <c r="AP117" s="92">
        <f t="shared" si="37"/>
        <v>4.2887776983560055E-3</v>
      </c>
      <c r="AQ117" s="92">
        <f t="shared" si="37"/>
        <v>4.1492989768851851E-2</v>
      </c>
      <c r="AR117" s="92">
        <f t="shared" si="37"/>
        <v>-6.0763888888889506E-3</v>
      </c>
      <c r="AS117" s="92">
        <f t="shared" si="37"/>
        <v>6.9545059403071097E-3</v>
      </c>
      <c r="AT117" s="92">
        <f t="shared" si="37"/>
        <v>0</v>
      </c>
      <c r="AU117" s="92" t="str">
        <f t="shared" si="37"/>
        <v>-</v>
      </c>
      <c r="AV117" s="92">
        <f t="shared" si="37"/>
        <v>1.6362610494639718E-2</v>
      </c>
      <c r="AW117" s="92" t="str">
        <f t="shared" si="37"/>
        <v>-</v>
      </c>
      <c r="AX117" s="92" t="str">
        <f t="shared" si="37"/>
        <v>-</v>
      </c>
      <c r="AY117" s="92">
        <f t="shared" ref="AY117:BD160" si="38">IFERROR((S117/S116-1),"-")</f>
        <v>-1.9234119298677022E-2</v>
      </c>
      <c r="AZ117" s="92">
        <f t="shared" si="38"/>
        <v>7.5736325385694192E-2</v>
      </c>
      <c r="BA117" s="92">
        <f t="shared" si="38"/>
        <v>-6.4446831364125545E-3</v>
      </c>
      <c r="BB117" s="92">
        <f t="shared" si="34"/>
        <v>6.5891472868216949E-2</v>
      </c>
      <c r="BC117" s="92">
        <f t="shared" si="34"/>
        <v>-3.0538051381483244E-2</v>
      </c>
      <c r="BD117" s="92">
        <f t="shared" si="34"/>
        <v>-1.7967332123412061E-2</v>
      </c>
      <c r="BE117" s="92">
        <f t="shared" si="34"/>
        <v>6.0920502092050244E-2</v>
      </c>
      <c r="BF117" s="92">
        <f t="shared" si="34"/>
        <v>-2.3826542768644599E-3</v>
      </c>
      <c r="BG117" s="92">
        <f t="shared" si="34"/>
        <v>-1.4749262536873142E-2</v>
      </c>
      <c r="BH117" s="92">
        <f t="shared" si="35"/>
        <v>7.3964497041421051E-3</v>
      </c>
      <c r="BI117" s="92">
        <f t="shared" si="35"/>
        <v>-2.2714726748584102E-2</v>
      </c>
      <c r="BJ117" s="92">
        <f t="shared" si="35"/>
        <v>-4.9157303370787053E-3</v>
      </c>
      <c r="BK117" s="92">
        <f t="shared" si="35"/>
        <v>9.8856367513082688E-3</v>
      </c>
      <c r="BL117" s="92">
        <f t="shared" si="35"/>
        <v>-8.9050799433312289E-3</v>
      </c>
      <c r="BM117" s="92">
        <f t="shared" si="35"/>
        <v>6.3471928812250944E-3</v>
      </c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1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1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1"/>
      <c r="DH117" s="81"/>
      <c r="DI117" s="81"/>
      <c r="DJ117" s="81"/>
      <c r="DK117" s="81"/>
      <c r="DL117" s="81"/>
      <c r="DM117" s="81"/>
    </row>
    <row r="118" spans="1:117" x14ac:dyDescent="0.35">
      <c r="A118" s="81"/>
      <c r="B118" s="86">
        <f t="shared" si="33"/>
        <v>42062</v>
      </c>
      <c r="C118" s="87">
        <v>49.23</v>
      </c>
      <c r="D118" s="87">
        <v>53.04</v>
      </c>
      <c r="E118" s="87">
        <v>47.2</v>
      </c>
      <c r="F118" s="87">
        <v>64.41</v>
      </c>
      <c r="G118" s="87">
        <v>31.29</v>
      </c>
      <c r="H118" s="87">
        <v>16.861899999999999</v>
      </c>
      <c r="I118" s="87">
        <v>47.25</v>
      </c>
      <c r="J118" s="87">
        <v>41.61</v>
      </c>
      <c r="K118" s="87">
        <v>108.2</v>
      </c>
      <c r="L118" s="87">
        <v>57.26</v>
      </c>
      <c r="M118" s="87">
        <v>33.99</v>
      </c>
      <c r="N118" s="87">
        <v>44.65</v>
      </c>
      <c r="O118" s="87" t="s">
        <v>82</v>
      </c>
      <c r="P118" s="87">
        <v>53.35</v>
      </c>
      <c r="Q118" s="87" t="s">
        <v>82</v>
      </c>
      <c r="R118" s="87" t="s">
        <v>82</v>
      </c>
      <c r="S118" s="87">
        <v>19.656600000000001</v>
      </c>
      <c r="T118" s="87">
        <v>14.8</v>
      </c>
      <c r="U118" s="87">
        <v>80.63</v>
      </c>
      <c r="V118" s="87">
        <v>39.799999999999997</v>
      </c>
      <c r="W118" s="87">
        <v>19.940000000000001</v>
      </c>
      <c r="X118" s="87">
        <v>53.34</v>
      </c>
      <c r="Y118" s="87">
        <v>31.934999999999999</v>
      </c>
      <c r="Z118" s="87">
        <v>41.01</v>
      </c>
      <c r="AA118" s="87">
        <v>16.399999999999999</v>
      </c>
      <c r="AB118" s="87">
        <v>44.26</v>
      </c>
      <c r="AC118" s="87">
        <v>14.46</v>
      </c>
      <c r="AD118" s="87">
        <v>28.34</v>
      </c>
      <c r="AE118" s="87">
        <v>51.76</v>
      </c>
      <c r="AF118" s="87">
        <v>49.04</v>
      </c>
      <c r="AG118" s="87">
        <v>2104.5</v>
      </c>
      <c r="AH118" s="81"/>
      <c r="AI118" s="92">
        <f t="shared" si="37"/>
        <v>-2.8802525152890168E-2</v>
      </c>
      <c r="AJ118" s="92">
        <f t="shared" si="37"/>
        <v>2.0782165123747198E-3</v>
      </c>
      <c r="AK118" s="92">
        <f t="shared" si="37"/>
        <v>-1.8302828618968259E-2</v>
      </c>
      <c r="AL118" s="92">
        <f t="shared" si="37"/>
        <v>-3.491159724303261E-2</v>
      </c>
      <c r="AM118" s="92">
        <f t="shared" si="37"/>
        <v>-1.4488188976377936E-2</v>
      </c>
      <c r="AN118" s="92">
        <f t="shared" si="37"/>
        <v>-1.6276858274652972E-2</v>
      </c>
      <c r="AO118" s="92">
        <f t="shared" si="37"/>
        <v>-1.4392991239048802E-2</v>
      </c>
      <c r="AP118" s="92">
        <f t="shared" si="37"/>
        <v>-1.2811387900355853E-2</v>
      </c>
      <c r="AQ118" s="92">
        <f t="shared" si="37"/>
        <v>-1.5826814626159647E-2</v>
      </c>
      <c r="AR118" s="92">
        <f t="shared" si="37"/>
        <v>1.7467248908298316E-4</v>
      </c>
      <c r="AS118" s="92">
        <f t="shared" si="37"/>
        <v>-2.1870503597122282E-2</v>
      </c>
      <c r="AT118" s="92">
        <f t="shared" si="37"/>
        <v>-2.2346368715083775E-3</v>
      </c>
      <c r="AU118" s="92" t="str">
        <f t="shared" si="37"/>
        <v>-</v>
      </c>
      <c r="AV118" s="92">
        <f t="shared" si="37"/>
        <v>-1.2768319763138414E-2</v>
      </c>
      <c r="AW118" s="92" t="str">
        <f t="shared" si="37"/>
        <v>-</v>
      </c>
      <c r="AX118" s="92" t="str">
        <f t="shared" si="37"/>
        <v>-</v>
      </c>
      <c r="AY118" s="92">
        <f t="shared" si="38"/>
        <v>2.6883293281788845E-2</v>
      </c>
      <c r="AZ118" s="92">
        <f t="shared" si="38"/>
        <v>-3.5202086049543668E-2</v>
      </c>
      <c r="BA118" s="92">
        <f t="shared" si="38"/>
        <v>8.9594594594594623E-2</v>
      </c>
      <c r="BB118" s="92">
        <f t="shared" si="34"/>
        <v>-3.5151515151515267E-2</v>
      </c>
      <c r="BC118" s="92">
        <f t="shared" si="34"/>
        <v>-2.9999999999998916E-3</v>
      </c>
      <c r="BD118" s="92">
        <f t="shared" si="34"/>
        <v>-1.4230271668822736E-2</v>
      </c>
      <c r="BE118" s="92">
        <f t="shared" ref="BE118:BJ160" si="39">IFERROR((Y118/Y117-1),"-")</f>
        <v>7.5721722669190861E-3</v>
      </c>
      <c r="BF118" s="92">
        <f t="shared" si="39"/>
        <v>-2.0539765942202082E-2</v>
      </c>
      <c r="BG118" s="92">
        <f t="shared" si="39"/>
        <v>-1.7964071856287456E-2</v>
      </c>
      <c r="BH118" s="92">
        <f t="shared" si="35"/>
        <v>-7.1533459198657501E-2</v>
      </c>
      <c r="BI118" s="92">
        <f t="shared" si="35"/>
        <v>8.3682008368202165E-3</v>
      </c>
      <c r="BJ118" s="92">
        <f t="shared" si="35"/>
        <v>0</v>
      </c>
      <c r="BK118" s="92">
        <f t="shared" ref="BK118:BM181" si="40">IFERROR((AE118/AE117-1),"-")</f>
        <v>-6.5259117082534512E-3</v>
      </c>
      <c r="BL118" s="92">
        <f t="shared" si="40"/>
        <v>1.4294465999591388E-3</v>
      </c>
      <c r="BM118" s="92">
        <f t="shared" si="40"/>
        <v>-2.7484243946359621E-3</v>
      </c>
      <c r="BN118" s="81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1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1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1"/>
      <c r="DH118" s="81"/>
      <c r="DI118" s="81"/>
      <c r="DJ118" s="81"/>
      <c r="DK118" s="81"/>
      <c r="DL118" s="81"/>
      <c r="DM118" s="81"/>
    </row>
    <row r="119" spans="1:117" x14ac:dyDescent="0.35">
      <c r="A119" s="81"/>
      <c r="B119" s="86">
        <f t="shared" si="33"/>
        <v>42069</v>
      </c>
      <c r="C119" s="87">
        <v>48.21</v>
      </c>
      <c r="D119" s="87">
        <v>52.21</v>
      </c>
      <c r="E119" s="87">
        <v>45.57</v>
      </c>
      <c r="F119" s="87">
        <v>61.51</v>
      </c>
      <c r="G119" s="87">
        <v>29.13</v>
      </c>
      <c r="H119" s="87">
        <v>16.3432</v>
      </c>
      <c r="I119" s="87">
        <v>45.03</v>
      </c>
      <c r="J119" s="87">
        <v>40.020000000000003</v>
      </c>
      <c r="K119" s="87">
        <v>107</v>
      </c>
      <c r="L119" s="87">
        <v>53.83</v>
      </c>
      <c r="M119" s="87">
        <v>32.64</v>
      </c>
      <c r="N119" s="87">
        <v>42.7</v>
      </c>
      <c r="O119" s="87" t="s">
        <v>82</v>
      </c>
      <c r="P119" s="87">
        <v>51.28</v>
      </c>
      <c r="Q119" s="87" t="s">
        <v>82</v>
      </c>
      <c r="R119" s="87" t="s">
        <v>82</v>
      </c>
      <c r="S119" s="87">
        <v>18.996700000000001</v>
      </c>
      <c r="T119" s="87">
        <v>14</v>
      </c>
      <c r="U119" s="87">
        <v>76.91</v>
      </c>
      <c r="V119" s="87">
        <v>37.9</v>
      </c>
      <c r="W119" s="87">
        <v>19.739999999999998</v>
      </c>
      <c r="X119" s="87">
        <v>51.92</v>
      </c>
      <c r="Y119" s="87">
        <v>31.835000000000001</v>
      </c>
      <c r="Z119" s="87">
        <v>40.409999999999997</v>
      </c>
      <c r="AA119" s="87">
        <v>16.420000000000002</v>
      </c>
      <c r="AB119" s="87">
        <v>47.13</v>
      </c>
      <c r="AC119" s="87">
        <v>14.1334</v>
      </c>
      <c r="AD119" s="87">
        <v>26.175000000000001</v>
      </c>
      <c r="AE119" s="87">
        <v>49.93</v>
      </c>
      <c r="AF119" s="87">
        <v>47.79</v>
      </c>
      <c r="AG119" s="87">
        <v>2071.2600000000002</v>
      </c>
      <c r="AH119" s="81"/>
      <c r="AI119" s="92">
        <f t="shared" si="37"/>
        <v>-2.071907373552706E-2</v>
      </c>
      <c r="AJ119" s="92">
        <f t="shared" si="37"/>
        <v>-1.5648567119155299E-2</v>
      </c>
      <c r="AK119" s="92">
        <f t="shared" si="37"/>
        <v>-3.4533898305084798E-2</v>
      </c>
      <c r="AL119" s="92">
        <f t="shared" si="37"/>
        <v>-4.5024064586244306E-2</v>
      </c>
      <c r="AM119" s="92">
        <f t="shared" si="37"/>
        <v>-6.9031639501438202E-2</v>
      </c>
      <c r="AN119" s="92">
        <f t="shared" si="37"/>
        <v>-3.0761657938903619E-2</v>
      </c>
      <c r="AO119" s="92">
        <f t="shared" si="37"/>
        <v>-4.6984126984126906E-2</v>
      </c>
      <c r="AP119" s="92">
        <f t="shared" si="37"/>
        <v>-3.8211968276856467E-2</v>
      </c>
      <c r="AQ119" s="92">
        <f t="shared" si="37"/>
        <v>-1.1090573012939031E-2</v>
      </c>
      <c r="AR119" s="92">
        <f t="shared" si="37"/>
        <v>-5.9902200488997526E-2</v>
      </c>
      <c r="AS119" s="92">
        <f t="shared" si="37"/>
        <v>-3.9717563989408733E-2</v>
      </c>
      <c r="AT119" s="92">
        <f t="shared" si="37"/>
        <v>-4.3673012318029003E-2</v>
      </c>
      <c r="AU119" s="92" t="str">
        <f t="shared" si="37"/>
        <v>-</v>
      </c>
      <c r="AV119" s="92">
        <f t="shared" si="37"/>
        <v>-3.8800374882849153E-2</v>
      </c>
      <c r="AW119" s="92" t="str">
        <f t="shared" si="37"/>
        <v>-</v>
      </c>
      <c r="AX119" s="92" t="str">
        <f t="shared" si="37"/>
        <v>-</v>
      </c>
      <c r="AY119" s="92">
        <f t="shared" si="38"/>
        <v>-3.3571421303785987E-2</v>
      </c>
      <c r="AZ119" s="92">
        <f t="shared" si="38"/>
        <v>-5.4054054054054057E-2</v>
      </c>
      <c r="BA119" s="92">
        <f t="shared" si="38"/>
        <v>-4.6136673694654573E-2</v>
      </c>
      <c r="BB119" s="92">
        <f t="shared" si="38"/>
        <v>-4.7738693467336613E-2</v>
      </c>
      <c r="BC119" s="92">
        <f t="shared" si="38"/>
        <v>-1.0030090270812586E-2</v>
      </c>
      <c r="BD119" s="92">
        <f t="shared" si="38"/>
        <v>-2.6621672290963683E-2</v>
      </c>
      <c r="BE119" s="92">
        <f t="shared" si="39"/>
        <v>-3.1313605761702501E-3</v>
      </c>
      <c r="BF119" s="92">
        <f t="shared" si="39"/>
        <v>-1.4630577907827402E-2</v>
      </c>
      <c r="BG119" s="92">
        <f t="shared" si="39"/>
        <v>1.2195121951221743E-3</v>
      </c>
      <c r="BH119" s="92">
        <f t="shared" si="39"/>
        <v>6.4844103027564604E-2</v>
      </c>
      <c r="BI119" s="92">
        <f t="shared" si="39"/>
        <v>-2.2586445366528429E-2</v>
      </c>
      <c r="BJ119" s="92">
        <f t="shared" si="39"/>
        <v>-7.639378969654198E-2</v>
      </c>
      <c r="BK119" s="92">
        <f t="shared" si="40"/>
        <v>-3.5355486862442054E-2</v>
      </c>
      <c r="BL119" s="92">
        <f t="shared" si="40"/>
        <v>-2.5489396411092935E-2</v>
      </c>
      <c r="BM119" s="92">
        <f t="shared" si="40"/>
        <v>-1.5794725588025527E-2</v>
      </c>
      <c r="BN119" s="81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1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1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1"/>
      <c r="DH119" s="81"/>
      <c r="DI119" s="81"/>
      <c r="DJ119" s="81"/>
      <c r="DK119" s="81"/>
      <c r="DL119" s="81"/>
      <c r="DM119" s="81"/>
    </row>
    <row r="120" spans="1:117" x14ac:dyDescent="0.35">
      <c r="A120" s="81"/>
      <c r="B120" s="86">
        <f t="shared" si="33"/>
        <v>42076</v>
      </c>
      <c r="C120" s="87">
        <v>47.5</v>
      </c>
      <c r="D120" s="87">
        <v>53.09</v>
      </c>
      <c r="E120" s="87">
        <v>47.88</v>
      </c>
      <c r="F120" s="87">
        <v>58.39</v>
      </c>
      <c r="G120" s="87">
        <v>29.77</v>
      </c>
      <c r="H120" s="87">
        <v>16.197800000000001</v>
      </c>
      <c r="I120" s="87">
        <v>45.06</v>
      </c>
      <c r="J120" s="87">
        <v>40.549999999999997</v>
      </c>
      <c r="K120" s="87">
        <v>106.36</v>
      </c>
      <c r="L120" s="87">
        <v>56.12</v>
      </c>
      <c r="M120" s="87">
        <v>31.78</v>
      </c>
      <c r="N120" s="87">
        <v>42.79</v>
      </c>
      <c r="O120" s="87" t="s">
        <v>82</v>
      </c>
      <c r="P120" s="87">
        <v>53.27</v>
      </c>
      <c r="Q120" s="87" t="s">
        <v>82</v>
      </c>
      <c r="R120" s="87" t="s">
        <v>82</v>
      </c>
      <c r="S120" s="87">
        <v>18.179500000000001</v>
      </c>
      <c r="T120" s="87">
        <v>13.79</v>
      </c>
      <c r="U120" s="87">
        <v>75.48</v>
      </c>
      <c r="V120" s="87">
        <v>36.200000000000003</v>
      </c>
      <c r="W120" s="87">
        <v>19.59</v>
      </c>
      <c r="X120" s="87">
        <v>50.21</v>
      </c>
      <c r="Y120" s="87">
        <v>30.204999999999998</v>
      </c>
      <c r="Z120" s="87">
        <v>39.92</v>
      </c>
      <c r="AA120" s="87">
        <v>16.14</v>
      </c>
      <c r="AB120" s="87">
        <v>44.87</v>
      </c>
      <c r="AC120" s="87" t="s">
        <v>82</v>
      </c>
      <c r="AD120" s="87">
        <v>26.77</v>
      </c>
      <c r="AE120" s="87">
        <v>49.97</v>
      </c>
      <c r="AF120" s="87">
        <v>46.14</v>
      </c>
      <c r="AG120" s="87">
        <v>2053.4</v>
      </c>
      <c r="AH120" s="81"/>
      <c r="AI120" s="92">
        <f t="shared" si="37"/>
        <v>-1.472723501348272E-2</v>
      </c>
      <c r="AJ120" s="92">
        <f t="shared" si="37"/>
        <v>1.6855008619038436E-2</v>
      </c>
      <c r="AK120" s="92">
        <f t="shared" si="37"/>
        <v>5.069124423963145E-2</v>
      </c>
      <c r="AL120" s="92">
        <f t="shared" si="37"/>
        <v>-5.0723459600064968E-2</v>
      </c>
      <c r="AM120" s="92">
        <f t="shared" si="37"/>
        <v>2.1970477171301184E-2</v>
      </c>
      <c r="AN120" s="92">
        <f t="shared" si="37"/>
        <v>-8.8966665034998504E-3</v>
      </c>
      <c r="AO120" s="92">
        <f t="shared" si="37"/>
        <v>6.6622251832115786E-4</v>
      </c>
      <c r="AP120" s="92">
        <f t="shared" si="37"/>
        <v>1.3243378310844323E-2</v>
      </c>
      <c r="AQ120" s="92">
        <f t="shared" si="37"/>
        <v>-5.981308411214914E-3</v>
      </c>
      <c r="AR120" s="92">
        <f t="shared" si="37"/>
        <v>4.2541333828719941E-2</v>
      </c>
      <c r="AS120" s="92">
        <f t="shared" si="37"/>
        <v>-2.6348039215686292E-2</v>
      </c>
      <c r="AT120" s="92">
        <f t="shared" si="37"/>
        <v>2.1077283372363809E-3</v>
      </c>
      <c r="AU120" s="92" t="str">
        <f t="shared" si="37"/>
        <v>-</v>
      </c>
      <c r="AV120" s="92">
        <f t="shared" si="37"/>
        <v>3.8806552262090621E-2</v>
      </c>
      <c r="AW120" s="92" t="str">
        <f t="shared" si="37"/>
        <v>-</v>
      </c>
      <c r="AX120" s="92" t="str">
        <f t="shared" si="37"/>
        <v>-</v>
      </c>
      <c r="AY120" s="92">
        <f t="shared" si="38"/>
        <v>-4.3017997862786705E-2</v>
      </c>
      <c r="AZ120" s="92">
        <f t="shared" si="38"/>
        <v>-1.5000000000000013E-2</v>
      </c>
      <c r="BA120" s="92">
        <f t="shared" si="38"/>
        <v>-1.8593160837342304E-2</v>
      </c>
      <c r="BB120" s="92">
        <f t="shared" si="38"/>
        <v>-4.485488126649062E-2</v>
      </c>
      <c r="BC120" s="92">
        <f t="shared" si="38"/>
        <v>-7.5987841945287515E-3</v>
      </c>
      <c r="BD120" s="92">
        <f t="shared" si="38"/>
        <v>-3.2935285053929175E-2</v>
      </c>
      <c r="BE120" s="92">
        <f t="shared" si="39"/>
        <v>-5.1201507774462196E-2</v>
      </c>
      <c r="BF120" s="92">
        <f t="shared" si="39"/>
        <v>-1.2125711457559918E-2</v>
      </c>
      <c r="BG120" s="92">
        <f t="shared" si="39"/>
        <v>-1.7052375152253441E-2</v>
      </c>
      <c r="BH120" s="92">
        <f t="shared" si="39"/>
        <v>-4.7952471886272163E-2</v>
      </c>
      <c r="BI120" s="92" t="str">
        <f t="shared" si="39"/>
        <v>-</v>
      </c>
      <c r="BJ120" s="92">
        <f t="shared" si="39"/>
        <v>2.2731614135625522E-2</v>
      </c>
      <c r="BK120" s="92">
        <f t="shared" si="40"/>
        <v>8.011215701981822E-4</v>
      </c>
      <c r="BL120" s="92">
        <f t="shared" si="40"/>
        <v>-3.4526051475203934E-2</v>
      </c>
      <c r="BM120" s="92">
        <f t="shared" si="40"/>
        <v>-8.6227706806485394E-3</v>
      </c>
      <c r="BN120" s="81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1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1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1"/>
      <c r="DH120" s="81"/>
      <c r="DI120" s="81"/>
      <c r="DJ120" s="81"/>
      <c r="DK120" s="81"/>
      <c r="DL120" s="81"/>
      <c r="DM120" s="81"/>
    </row>
    <row r="121" spans="1:117" x14ac:dyDescent="0.35">
      <c r="A121" s="81"/>
      <c r="B121" s="86">
        <f t="shared" si="33"/>
        <v>42083</v>
      </c>
      <c r="C121" s="87">
        <v>47.64</v>
      </c>
      <c r="D121" s="87">
        <v>55.85</v>
      </c>
      <c r="E121" s="87">
        <v>49.4</v>
      </c>
      <c r="F121" s="87">
        <v>60.24</v>
      </c>
      <c r="G121" s="87">
        <v>31.14</v>
      </c>
      <c r="H121" s="87">
        <v>17.282299999999999</v>
      </c>
      <c r="I121" s="87">
        <v>47.94</v>
      </c>
      <c r="J121" s="87">
        <v>42.93</v>
      </c>
      <c r="K121" s="87">
        <v>111.8</v>
      </c>
      <c r="L121" s="87">
        <v>58.14</v>
      </c>
      <c r="M121" s="87">
        <v>33.880000000000003</v>
      </c>
      <c r="N121" s="87">
        <v>44.77</v>
      </c>
      <c r="O121" s="87" t="s">
        <v>82</v>
      </c>
      <c r="P121" s="87">
        <v>56.16</v>
      </c>
      <c r="Q121" s="87" t="s">
        <v>82</v>
      </c>
      <c r="R121" s="87" t="s">
        <v>82</v>
      </c>
      <c r="S121" s="87">
        <v>19.014900000000001</v>
      </c>
      <c r="T121" s="87">
        <v>13.84</v>
      </c>
      <c r="U121" s="87">
        <v>79.709999999999994</v>
      </c>
      <c r="V121" s="87">
        <v>38.79</v>
      </c>
      <c r="W121" s="87">
        <v>19.510000000000002</v>
      </c>
      <c r="X121" s="87">
        <v>52.41</v>
      </c>
      <c r="Y121" s="87">
        <v>31.945</v>
      </c>
      <c r="Z121" s="87">
        <v>42.12</v>
      </c>
      <c r="AA121" s="87">
        <v>16.079999999999998</v>
      </c>
      <c r="AB121" s="87">
        <v>47.37</v>
      </c>
      <c r="AC121" s="87">
        <v>14.08</v>
      </c>
      <c r="AD121" s="87">
        <v>27.79</v>
      </c>
      <c r="AE121" s="87">
        <v>51.75</v>
      </c>
      <c r="AF121" s="87">
        <v>48.28</v>
      </c>
      <c r="AG121" s="87">
        <v>2108.1</v>
      </c>
      <c r="AH121" s="81"/>
      <c r="AI121" s="92">
        <f t="shared" si="37"/>
        <v>2.9473684210525875E-3</v>
      </c>
      <c r="AJ121" s="92">
        <f t="shared" si="37"/>
        <v>5.1987191561499335E-2</v>
      </c>
      <c r="AK121" s="92">
        <f t="shared" si="37"/>
        <v>3.1746031746031633E-2</v>
      </c>
      <c r="AL121" s="92">
        <f t="shared" si="37"/>
        <v>3.1683507449905779E-2</v>
      </c>
      <c r="AM121" s="92">
        <f t="shared" si="37"/>
        <v>4.6019482700705439E-2</v>
      </c>
      <c r="AN121" s="92">
        <f t="shared" si="37"/>
        <v>6.6953536900072663E-2</v>
      </c>
      <c r="AO121" s="92">
        <f t="shared" si="37"/>
        <v>6.391478029294273E-2</v>
      </c>
      <c r="AP121" s="92">
        <f t="shared" si="37"/>
        <v>5.8692971639950686E-2</v>
      </c>
      <c r="AQ121" s="92">
        <f t="shared" si="37"/>
        <v>5.11470477623166E-2</v>
      </c>
      <c r="AR121" s="92">
        <f t="shared" si="37"/>
        <v>3.5994297933000796E-2</v>
      </c>
      <c r="AS121" s="92">
        <f t="shared" si="37"/>
        <v>6.6079295154185091E-2</v>
      </c>
      <c r="AT121" s="92">
        <f t="shared" ref="AT121:BA167" si="41">IFERROR((N121/N120-1),"-")</f>
        <v>4.6272493573264795E-2</v>
      </c>
      <c r="AU121" s="92" t="str">
        <f t="shared" si="41"/>
        <v>-</v>
      </c>
      <c r="AV121" s="92">
        <f t="shared" si="41"/>
        <v>5.4251924159939735E-2</v>
      </c>
      <c r="AW121" s="92" t="str">
        <f t="shared" si="41"/>
        <v>-</v>
      </c>
      <c r="AX121" s="92" t="str">
        <f t="shared" si="41"/>
        <v>-</v>
      </c>
      <c r="AY121" s="92">
        <f t="shared" si="38"/>
        <v>4.5952858989521062E-2</v>
      </c>
      <c r="AZ121" s="92">
        <f t="shared" si="38"/>
        <v>3.6258158085569203E-3</v>
      </c>
      <c r="BA121" s="92">
        <f t="shared" si="38"/>
        <v>5.6041335453099972E-2</v>
      </c>
      <c r="BB121" s="92">
        <f t="shared" si="38"/>
        <v>7.1546961325966718E-2</v>
      </c>
      <c r="BC121" s="92">
        <f t="shared" si="38"/>
        <v>-4.0837161817253165E-3</v>
      </c>
      <c r="BD121" s="92">
        <f t="shared" si="38"/>
        <v>4.3815972913762158E-2</v>
      </c>
      <c r="BE121" s="92">
        <f t="shared" si="39"/>
        <v>5.7606356563483008E-2</v>
      </c>
      <c r="BF121" s="92">
        <f t="shared" si="39"/>
        <v>5.5110220440881763E-2</v>
      </c>
      <c r="BG121" s="92">
        <f t="shared" si="39"/>
        <v>-3.7174721189592308E-3</v>
      </c>
      <c r="BH121" s="92">
        <f t="shared" si="39"/>
        <v>5.5716514374860804E-2</v>
      </c>
      <c r="BI121" s="92" t="str">
        <f t="shared" si="39"/>
        <v>-</v>
      </c>
      <c r="BJ121" s="92">
        <f t="shared" si="39"/>
        <v>3.8102353380649934E-2</v>
      </c>
      <c r="BK121" s="92">
        <f t="shared" si="40"/>
        <v>3.5621372823694264E-2</v>
      </c>
      <c r="BL121" s="92">
        <f t="shared" si="40"/>
        <v>4.6380580840919006E-2</v>
      </c>
      <c r="BM121" s="92">
        <f t="shared" si="40"/>
        <v>2.6638745495276117E-2</v>
      </c>
      <c r="BN121" s="81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1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1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1"/>
      <c r="DH121" s="81"/>
      <c r="DI121" s="81"/>
      <c r="DJ121" s="81"/>
      <c r="DK121" s="81"/>
      <c r="DL121" s="81"/>
      <c r="DM121" s="81"/>
    </row>
    <row r="122" spans="1:117" x14ac:dyDescent="0.35">
      <c r="A122" s="81"/>
      <c r="B122" s="86">
        <f t="shared" si="33"/>
        <v>42090</v>
      </c>
      <c r="C122" s="87">
        <v>47.75</v>
      </c>
      <c r="D122" s="87">
        <v>54.61</v>
      </c>
      <c r="E122" s="87">
        <v>49.63</v>
      </c>
      <c r="F122" s="87">
        <v>59.73</v>
      </c>
      <c r="G122" s="87">
        <v>30.72</v>
      </c>
      <c r="H122" s="87">
        <v>17.258800000000001</v>
      </c>
      <c r="I122" s="87">
        <v>47.56</v>
      </c>
      <c r="J122" s="87">
        <v>42.1</v>
      </c>
      <c r="K122" s="87">
        <v>108.5</v>
      </c>
      <c r="L122" s="87">
        <v>57.52</v>
      </c>
      <c r="M122" s="87">
        <v>32.700000000000003</v>
      </c>
      <c r="N122" s="87">
        <v>43.76</v>
      </c>
      <c r="O122" s="87" t="s">
        <v>82</v>
      </c>
      <c r="P122" s="87">
        <v>55.67</v>
      </c>
      <c r="Q122" s="87" t="s">
        <v>82</v>
      </c>
      <c r="R122" s="87" t="s">
        <v>82</v>
      </c>
      <c r="S122" s="87">
        <v>19.910799999999998</v>
      </c>
      <c r="T122" s="87">
        <v>13.71</v>
      </c>
      <c r="U122" s="87">
        <v>78.03</v>
      </c>
      <c r="V122" s="87">
        <v>37.29</v>
      </c>
      <c r="W122" s="87">
        <v>19.510000000000002</v>
      </c>
      <c r="X122" s="87">
        <v>51.96</v>
      </c>
      <c r="Y122" s="87">
        <v>31.1</v>
      </c>
      <c r="Z122" s="87">
        <v>41.27</v>
      </c>
      <c r="AA122" s="87">
        <v>16.09</v>
      </c>
      <c r="AB122" s="87">
        <v>47.05</v>
      </c>
      <c r="AC122" s="87">
        <v>13.513299999999999</v>
      </c>
      <c r="AD122" s="87">
        <v>27.094999999999999</v>
      </c>
      <c r="AE122" s="87">
        <v>50.9</v>
      </c>
      <c r="AF122" s="87">
        <v>49.28</v>
      </c>
      <c r="AG122" s="87">
        <v>2061.02</v>
      </c>
      <c r="AH122" s="81"/>
      <c r="AI122" s="92">
        <f t="shared" ref="AI122:AS145" si="42">IFERROR((C122/C121-1),"-")</f>
        <v>2.3089840470194023E-3</v>
      </c>
      <c r="AJ122" s="92">
        <f t="shared" si="42"/>
        <v>-2.2202327663384147E-2</v>
      </c>
      <c r="AK122" s="92">
        <f t="shared" si="42"/>
        <v>4.6558704453441013E-3</v>
      </c>
      <c r="AL122" s="92">
        <f t="shared" si="42"/>
        <v>-8.4661354581674342E-3</v>
      </c>
      <c r="AM122" s="92">
        <f t="shared" si="42"/>
        <v>-1.3487475915221592E-2</v>
      </c>
      <c r="AN122" s="92">
        <f t="shared" si="42"/>
        <v>-1.3597727154370798E-3</v>
      </c>
      <c r="AO122" s="92">
        <f t="shared" si="42"/>
        <v>-7.9265748852731521E-3</v>
      </c>
      <c r="AP122" s="92">
        <f t="shared" si="42"/>
        <v>-1.9333799208013036E-2</v>
      </c>
      <c r="AQ122" s="92">
        <f t="shared" si="42"/>
        <v>-2.951699463327373E-2</v>
      </c>
      <c r="AR122" s="92">
        <f t="shared" si="42"/>
        <v>-1.0663914688682441E-2</v>
      </c>
      <c r="AS122" s="92">
        <f t="shared" si="42"/>
        <v>-3.482880755608031E-2</v>
      </c>
      <c r="AT122" s="92">
        <f t="shared" si="41"/>
        <v>-2.2559749832477216E-2</v>
      </c>
      <c r="AU122" s="92" t="str">
        <f t="shared" si="41"/>
        <v>-</v>
      </c>
      <c r="AV122" s="92">
        <f t="shared" si="41"/>
        <v>-8.7250712250711571E-3</v>
      </c>
      <c r="AW122" s="92" t="str">
        <f t="shared" si="41"/>
        <v>-</v>
      </c>
      <c r="AX122" s="92" t="str">
        <f t="shared" si="41"/>
        <v>-</v>
      </c>
      <c r="AY122" s="92">
        <f t="shared" si="38"/>
        <v>4.7115682964411931E-2</v>
      </c>
      <c r="AZ122" s="92">
        <f t="shared" si="38"/>
        <v>-9.3930635838149756E-3</v>
      </c>
      <c r="BA122" s="92">
        <f t="shared" si="38"/>
        <v>-2.1076401957094371E-2</v>
      </c>
      <c r="BB122" s="92">
        <f t="shared" si="38"/>
        <v>-3.8669760247486473E-2</v>
      </c>
      <c r="BC122" s="92">
        <f t="shared" si="38"/>
        <v>0</v>
      </c>
      <c r="BD122" s="92">
        <f t="shared" si="38"/>
        <v>-8.5861476817400417E-3</v>
      </c>
      <c r="BE122" s="92">
        <f t="shared" si="39"/>
        <v>-2.6451713883236749E-2</v>
      </c>
      <c r="BF122" s="92">
        <f t="shared" si="39"/>
        <v>-2.0180436847103356E-2</v>
      </c>
      <c r="BG122" s="92">
        <f t="shared" si="39"/>
        <v>6.2189054726369264E-4</v>
      </c>
      <c r="BH122" s="92">
        <f t="shared" si="39"/>
        <v>-6.7553303778763452E-3</v>
      </c>
      <c r="BI122" s="92">
        <f t="shared" si="39"/>
        <v>-4.0248579545454577E-2</v>
      </c>
      <c r="BJ122" s="92">
        <f t="shared" si="39"/>
        <v>-2.5008996041741671E-2</v>
      </c>
      <c r="BK122" s="92">
        <f t="shared" si="40"/>
        <v>-1.6425120772946888E-2</v>
      </c>
      <c r="BL122" s="92">
        <f t="shared" si="40"/>
        <v>2.0712510356255098E-2</v>
      </c>
      <c r="BM122" s="92">
        <f t="shared" si="40"/>
        <v>-2.2332906408614406E-2</v>
      </c>
      <c r="BN122" s="81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1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1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1"/>
      <c r="DH122" s="81"/>
      <c r="DI122" s="81"/>
      <c r="DJ122" s="81"/>
      <c r="DK122" s="81"/>
      <c r="DL122" s="81"/>
      <c r="DM122" s="81"/>
    </row>
    <row r="123" spans="1:117" x14ac:dyDescent="0.35">
      <c r="A123" s="81"/>
      <c r="B123" s="86">
        <f t="shared" si="33"/>
        <v>42097</v>
      </c>
      <c r="C123" s="87">
        <v>47.35</v>
      </c>
      <c r="D123" s="87">
        <v>55.95</v>
      </c>
      <c r="E123" s="87">
        <v>51.53</v>
      </c>
      <c r="F123" s="87">
        <v>61.12</v>
      </c>
      <c r="G123" s="87">
        <v>31.35</v>
      </c>
      <c r="H123" s="87">
        <v>17.353100000000001</v>
      </c>
      <c r="I123" s="87">
        <v>48.97</v>
      </c>
      <c r="J123" s="87">
        <v>43.14</v>
      </c>
      <c r="K123" s="87">
        <v>109.97</v>
      </c>
      <c r="L123" s="87">
        <v>58.82</v>
      </c>
      <c r="M123" s="87">
        <v>33.26</v>
      </c>
      <c r="N123" s="87">
        <v>44.59</v>
      </c>
      <c r="O123" s="87" t="s">
        <v>82</v>
      </c>
      <c r="P123" s="87">
        <v>56.49</v>
      </c>
      <c r="Q123" s="87" t="s">
        <v>82</v>
      </c>
      <c r="R123" s="87" t="s">
        <v>82</v>
      </c>
      <c r="S123" s="87">
        <v>20.564699999999998</v>
      </c>
      <c r="T123" s="87">
        <v>14.64</v>
      </c>
      <c r="U123" s="87">
        <v>79.78</v>
      </c>
      <c r="V123" s="87">
        <v>36.97</v>
      </c>
      <c r="W123" s="87">
        <v>19.579999999999998</v>
      </c>
      <c r="X123" s="87">
        <v>51.94</v>
      </c>
      <c r="Y123" s="87">
        <v>31.88</v>
      </c>
      <c r="Z123" s="87">
        <v>41.72</v>
      </c>
      <c r="AA123" s="87">
        <v>16.02</v>
      </c>
      <c r="AB123" s="87">
        <v>48.07</v>
      </c>
      <c r="AC123" s="87">
        <v>14.013299999999999</v>
      </c>
      <c r="AD123" s="87">
        <v>27.344999999999999</v>
      </c>
      <c r="AE123" s="87">
        <v>51.95</v>
      </c>
      <c r="AF123" s="87">
        <v>50.3</v>
      </c>
      <c r="AG123" s="87">
        <v>2066.96</v>
      </c>
      <c r="AH123" s="81"/>
      <c r="AI123" s="92">
        <f t="shared" si="42"/>
        <v>-8.3769633507853047E-3</v>
      </c>
      <c r="AJ123" s="92">
        <f t="shared" si="42"/>
        <v>2.453763047060975E-2</v>
      </c>
      <c r="AK123" s="92">
        <f t="shared" si="42"/>
        <v>3.8283296393310406E-2</v>
      </c>
      <c r="AL123" s="92">
        <f t="shared" si="42"/>
        <v>2.3271387912271901E-2</v>
      </c>
      <c r="AM123" s="92">
        <f t="shared" si="42"/>
        <v>2.05078125E-2</v>
      </c>
      <c r="AN123" s="92">
        <f t="shared" si="42"/>
        <v>5.4638792963590532E-3</v>
      </c>
      <c r="AO123" s="92">
        <f t="shared" si="42"/>
        <v>2.9646761984861048E-2</v>
      </c>
      <c r="AP123" s="92">
        <f t="shared" si="42"/>
        <v>2.4703087885985742E-2</v>
      </c>
      <c r="AQ123" s="92">
        <f t="shared" si="42"/>
        <v>1.3548387096774084E-2</v>
      </c>
      <c r="AR123" s="92">
        <f t="shared" si="42"/>
        <v>2.2600834492350508E-2</v>
      </c>
      <c r="AS123" s="92">
        <f t="shared" si="42"/>
        <v>1.7125382262996869E-2</v>
      </c>
      <c r="AT123" s="92">
        <f t="shared" si="41"/>
        <v>1.89670932358319E-2</v>
      </c>
      <c r="AU123" s="92" t="str">
        <f t="shared" si="41"/>
        <v>-</v>
      </c>
      <c r="AV123" s="92">
        <f t="shared" si="41"/>
        <v>1.4729656906772082E-2</v>
      </c>
      <c r="AW123" s="92" t="str">
        <f t="shared" si="41"/>
        <v>-</v>
      </c>
      <c r="AX123" s="92" t="str">
        <f t="shared" si="41"/>
        <v>-</v>
      </c>
      <c r="AY123" s="92">
        <f t="shared" si="38"/>
        <v>3.284147296944373E-2</v>
      </c>
      <c r="AZ123" s="92">
        <f t="shared" si="38"/>
        <v>6.7833698030634659E-2</v>
      </c>
      <c r="BA123" s="92">
        <f t="shared" si="38"/>
        <v>2.2427271562219575E-2</v>
      </c>
      <c r="BB123" s="92">
        <f t="shared" si="38"/>
        <v>-8.581389112362614E-3</v>
      </c>
      <c r="BC123" s="92">
        <f t="shared" si="38"/>
        <v>3.5879036391592845E-3</v>
      </c>
      <c r="BD123" s="92">
        <f t="shared" si="38"/>
        <v>-3.8491147036190387E-4</v>
      </c>
      <c r="BE123" s="92">
        <f t="shared" si="39"/>
        <v>2.5080385852090048E-2</v>
      </c>
      <c r="BF123" s="92">
        <f t="shared" si="39"/>
        <v>1.0903804216137569E-2</v>
      </c>
      <c r="BG123" s="92">
        <f t="shared" si="39"/>
        <v>-4.3505282784338517E-3</v>
      </c>
      <c r="BH123" s="92">
        <f t="shared" si="39"/>
        <v>2.1679064824654759E-2</v>
      </c>
      <c r="BI123" s="92">
        <f t="shared" si="39"/>
        <v>3.700058460923672E-2</v>
      </c>
      <c r="BJ123" s="92">
        <f t="shared" si="39"/>
        <v>9.2267946115518473E-3</v>
      </c>
      <c r="BK123" s="92">
        <f t="shared" si="40"/>
        <v>2.0628683693516781E-2</v>
      </c>
      <c r="BL123" s="92">
        <f t="shared" si="40"/>
        <v>2.0698051948051965E-2</v>
      </c>
      <c r="BM123" s="92">
        <f t="shared" si="40"/>
        <v>2.882068102201929E-3</v>
      </c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1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1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1"/>
      <c r="DH123" s="81"/>
      <c r="DI123" s="81"/>
      <c r="DJ123" s="81"/>
      <c r="DK123" s="81"/>
      <c r="DL123" s="81"/>
      <c r="DM123" s="81"/>
    </row>
    <row r="124" spans="1:117" x14ac:dyDescent="0.35">
      <c r="A124" s="81"/>
      <c r="B124" s="86">
        <f t="shared" si="33"/>
        <v>42104</v>
      </c>
      <c r="C124" s="87">
        <v>48.95</v>
      </c>
      <c r="D124" s="87">
        <v>55.37</v>
      </c>
      <c r="E124" s="87">
        <v>50.95</v>
      </c>
      <c r="F124" s="87">
        <v>63.36</v>
      </c>
      <c r="G124" s="87">
        <v>31.21</v>
      </c>
      <c r="H124" s="87">
        <v>17.242999999999999</v>
      </c>
      <c r="I124" s="87">
        <v>48.21</v>
      </c>
      <c r="J124" s="87">
        <v>43.04</v>
      </c>
      <c r="K124" s="87">
        <v>107.85</v>
      </c>
      <c r="L124" s="87">
        <v>57.69</v>
      </c>
      <c r="M124" s="87">
        <v>34.770000000000003</v>
      </c>
      <c r="N124" s="87">
        <v>44.32</v>
      </c>
      <c r="O124" s="87" t="s">
        <v>82</v>
      </c>
      <c r="P124" s="87">
        <v>56.21</v>
      </c>
      <c r="Q124" s="87" t="s">
        <v>82</v>
      </c>
      <c r="R124" s="87" t="s">
        <v>82</v>
      </c>
      <c r="S124" s="87">
        <v>20.758400000000002</v>
      </c>
      <c r="T124" s="87">
        <v>14.9</v>
      </c>
      <c r="U124" s="87">
        <v>78.86</v>
      </c>
      <c r="V124" s="87">
        <v>37.97</v>
      </c>
      <c r="W124" s="87">
        <v>19.59</v>
      </c>
      <c r="X124" s="87">
        <v>53.75</v>
      </c>
      <c r="Y124" s="87">
        <v>33</v>
      </c>
      <c r="Z124" s="87">
        <v>42.93</v>
      </c>
      <c r="AA124" s="87">
        <v>16.48</v>
      </c>
      <c r="AB124" s="87">
        <v>48.25</v>
      </c>
      <c r="AC124" s="87">
        <v>14.333299999999999</v>
      </c>
      <c r="AD124" s="87">
        <v>26.91</v>
      </c>
      <c r="AE124" s="87">
        <v>52.1</v>
      </c>
      <c r="AF124" s="87">
        <v>50.88</v>
      </c>
      <c r="AG124" s="87">
        <v>2102.06</v>
      </c>
      <c r="AH124" s="81"/>
      <c r="AI124" s="92">
        <f t="shared" si="42"/>
        <v>3.3790918690602023E-2</v>
      </c>
      <c r="AJ124" s="92">
        <f t="shared" si="42"/>
        <v>-1.036639857015198E-2</v>
      </c>
      <c r="AK124" s="92">
        <f t="shared" si="42"/>
        <v>-1.1255579274209171E-2</v>
      </c>
      <c r="AL124" s="92">
        <f t="shared" si="42"/>
        <v>3.6649214659685958E-2</v>
      </c>
      <c r="AM124" s="92">
        <f t="shared" si="42"/>
        <v>-4.4657097288676173E-3</v>
      </c>
      <c r="AN124" s="92">
        <f t="shared" si="42"/>
        <v>-6.3446876926890328E-3</v>
      </c>
      <c r="AO124" s="92">
        <f t="shared" si="42"/>
        <v>-1.5519705942413697E-2</v>
      </c>
      <c r="AP124" s="92">
        <f t="shared" si="42"/>
        <v>-2.3180343069078013E-3</v>
      </c>
      <c r="AQ124" s="92">
        <f t="shared" si="42"/>
        <v>-1.9277984904974121E-2</v>
      </c>
      <c r="AR124" s="92">
        <f t="shared" si="42"/>
        <v>-1.9211152669160181E-2</v>
      </c>
      <c r="AS124" s="92">
        <f t="shared" si="42"/>
        <v>4.5399879735418036E-2</v>
      </c>
      <c r="AT124" s="92">
        <f t="shared" si="41"/>
        <v>-6.0551693204755619E-3</v>
      </c>
      <c r="AU124" s="92" t="str">
        <f t="shared" si="41"/>
        <v>-</v>
      </c>
      <c r="AV124" s="92">
        <f t="shared" si="41"/>
        <v>-4.95662949194553E-3</v>
      </c>
      <c r="AW124" s="92" t="str">
        <f t="shared" si="41"/>
        <v>-</v>
      </c>
      <c r="AX124" s="92" t="str">
        <f t="shared" si="41"/>
        <v>-</v>
      </c>
      <c r="AY124" s="92">
        <f t="shared" si="38"/>
        <v>9.419053037486691E-3</v>
      </c>
      <c r="AZ124" s="92">
        <f t="shared" si="38"/>
        <v>1.775956284153013E-2</v>
      </c>
      <c r="BA124" s="92">
        <f t="shared" si="38"/>
        <v>-1.153171220857363E-2</v>
      </c>
      <c r="BB124" s="92">
        <f t="shared" si="38"/>
        <v>2.7048958615093266E-2</v>
      </c>
      <c r="BC124" s="92">
        <f t="shared" si="38"/>
        <v>5.1072522982642532E-4</v>
      </c>
      <c r="BD124" s="92">
        <f t="shared" si="38"/>
        <v>3.484790142472094E-2</v>
      </c>
      <c r="BE124" s="92">
        <f t="shared" si="39"/>
        <v>3.5131744040150625E-2</v>
      </c>
      <c r="BF124" s="92">
        <f t="shared" si="39"/>
        <v>2.9002876318312554E-2</v>
      </c>
      <c r="BG124" s="92">
        <f t="shared" si="39"/>
        <v>2.8714107365792829E-2</v>
      </c>
      <c r="BH124" s="92">
        <f t="shared" si="39"/>
        <v>3.7445392136468136E-3</v>
      </c>
      <c r="BI124" s="92">
        <f t="shared" si="39"/>
        <v>2.2835449180421463E-2</v>
      </c>
      <c r="BJ124" s="92">
        <f t="shared" si="39"/>
        <v>-1.5907844212835975E-2</v>
      </c>
      <c r="BK124" s="92">
        <f t="shared" si="40"/>
        <v>2.887391722810273E-3</v>
      </c>
      <c r="BL124" s="92">
        <f t="shared" si="40"/>
        <v>1.1530815109344061E-2</v>
      </c>
      <c r="BM124" s="92">
        <f t="shared" si="40"/>
        <v>1.6981460695901118E-2</v>
      </c>
      <c r="BN124" s="81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1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1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1"/>
      <c r="DH124" s="81"/>
      <c r="DI124" s="81"/>
      <c r="DJ124" s="81"/>
      <c r="DK124" s="81"/>
      <c r="DL124" s="81"/>
      <c r="DM124" s="81"/>
    </row>
    <row r="125" spans="1:117" x14ac:dyDescent="0.35">
      <c r="A125" s="81"/>
      <c r="B125" s="86">
        <f t="shared" si="33"/>
        <v>42111</v>
      </c>
      <c r="C125" s="87">
        <v>48.79</v>
      </c>
      <c r="D125" s="87">
        <v>54.03</v>
      </c>
      <c r="E125" s="87">
        <v>49.24</v>
      </c>
      <c r="F125" s="87">
        <v>62.52</v>
      </c>
      <c r="G125" s="87">
        <v>30.77</v>
      </c>
      <c r="H125" s="87">
        <v>16.956199999999999</v>
      </c>
      <c r="I125" s="87">
        <v>47.5</v>
      </c>
      <c r="J125" s="87">
        <v>42.21</v>
      </c>
      <c r="K125" s="87">
        <v>106.67</v>
      </c>
      <c r="L125" s="87">
        <v>56.4</v>
      </c>
      <c r="M125" s="87">
        <v>34.83</v>
      </c>
      <c r="N125" s="87">
        <v>43.5</v>
      </c>
      <c r="O125" s="87" t="s">
        <v>82</v>
      </c>
      <c r="P125" s="87">
        <v>55.05</v>
      </c>
      <c r="Q125" s="87" t="s">
        <v>82</v>
      </c>
      <c r="R125" s="87" t="s">
        <v>82</v>
      </c>
      <c r="S125" s="87">
        <v>21.188199999999998</v>
      </c>
      <c r="T125" s="87">
        <v>15.6</v>
      </c>
      <c r="U125" s="87">
        <v>76.8</v>
      </c>
      <c r="V125" s="87">
        <v>39.74</v>
      </c>
      <c r="W125" s="87">
        <v>19.61</v>
      </c>
      <c r="X125" s="87">
        <v>52.4</v>
      </c>
      <c r="Y125" s="87">
        <v>32.524999999999999</v>
      </c>
      <c r="Z125" s="87">
        <v>43.9</v>
      </c>
      <c r="AA125" s="87">
        <v>16.8</v>
      </c>
      <c r="AB125" s="87">
        <v>49.54</v>
      </c>
      <c r="AC125" s="87">
        <v>13.833299999999999</v>
      </c>
      <c r="AD125" s="87">
        <v>26.26</v>
      </c>
      <c r="AE125" s="87">
        <v>51.09</v>
      </c>
      <c r="AF125" s="87">
        <v>51.72</v>
      </c>
      <c r="AG125" s="87">
        <v>2081.1799999999998</v>
      </c>
      <c r="AH125" s="81"/>
      <c r="AI125" s="92">
        <f t="shared" si="42"/>
        <v>-3.268641470888789E-3</v>
      </c>
      <c r="AJ125" s="92">
        <f t="shared" si="42"/>
        <v>-2.420083077478774E-2</v>
      </c>
      <c r="AK125" s="92">
        <f t="shared" si="42"/>
        <v>-3.3562315996074621E-2</v>
      </c>
      <c r="AL125" s="92">
        <f t="shared" si="42"/>
        <v>-1.325757575757569E-2</v>
      </c>
      <c r="AM125" s="92">
        <f t="shared" si="42"/>
        <v>-1.4098045498237788E-2</v>
      </c>
      <c r="AN125" s="92">
        <f t="shared" si="42"/>
        <v>-1.6632836513367666E-2</v>
      </c>
      <c r="AO125" s="92">
        <f t="shared" si="42"/>
        <v>-1.472723501348272E-2</v>
      </c>
      <c r="AP125" s="92">
        <f t="shared" si="42"/>
        <v>-1.9284386617100302E-2</v>
      </c>
      <c r="AQ125" s="92">
        <f t="shared" si="42"/>
        <v>-1.0941121928604525E-2</v>
      </c>
      <c r="AR125" s="92">
        <f t="shared" si="42"/>
        <v>-2.2360894435777379E-2</v>
      </c>
      <c r="AS125" s="92">
        <f t="shared" si="42"/>
        <v>1.7256255392579245E-3</v>
      </c>
      <c r="AT125" s="92">
        <f t="shared" si="41"/>
        <v>-1.8501805054151665E-2</v>
      </c>
      <c r="AU125" s="92" t="str">
        <f t="shared" si="41"/>
        <v>-</v>
      </c>
      <c r="AV125" s="92">
        <f t="shared" si="41"/>
        <v>-2.0636897349226135E-2</v>
      </c>
      <c r="AW125" s="92" t="str">
        <f t="shared" si="41"/>
        <v>-</v>
      </c>
      <c r="AX125" s="92" t="str">
        <f t="shared" si="41"/>
        <v>-</v>
      </c>
      <c r="AY125" s="92">
        <f t="shared" si="38"/>
        <v>2.0704871281023385E-2</v>
      </c>
      <c r="AZ125" s="92">
        <f t="shared" si="38"/>
        <v>4.6979865771812124E-2</v>
      </c>
      <c r="BA125" s="92">
        <f t="shared" si="38"/>
        <v>-2.6122241947755587E-2</v>
      </c>
      <c r="BB125" s="92">
        <f t="shared" si="38"/>
        <v>4.6615749275744189E-2</v>
      </c>
      <c r="BC125" s="92">
        <f t="shared" si="38"/>
        <v>1.0209290454312736E-3</v>
      </c>
      <c r="BD125" s="92">
        <f t="shared" si="38"/>
        <v>-2.5116279069767433E-2</v>
      </c>
      <c r="BE125" s="92">
        <f t="shared" si="39"/>
        <v>-1.4393939393939403E-2</v>
      </c>
      <c r="BF125" s="92">
        <f t="shared" si="39"/>
        <v>2.259492196599111E-2</v>
      </c>
      <c r="BG125" s="92">
        <f t="shared" si="39"/>
        <v>1.9417475728155331E-2</v>
      </c>
      <c r="BH125" s="92">
        <f t="shared" si="39"/>
        <v>2.6735751295336785E-2</v>
      </c>
      <c r="BI125" s="92">
        <f t="shared" si="39"/>
        <v>-3.4883802055353574E-2</v>
      </c>
      <c r="BJ125" s="92">
        <f t="shared" si="39"/>
        <v>-2.4154589371980673E-2</v>
      </c>
      <c r="BK125" s="92">
        <f t="shared" si="40"/>
        <v>-1.9385796545105527E-2</v>
      </c>
      <c r="BL125" s="92">
        <f t="shared" si="40"/>
        <v>1.6509433962264008E-2</v>
      </c>
      <c r="BM125" s="92">
        <f t="shared" si="40"/>
        <v>-9.9331132317822535E-3</v>
      </c>
      <c r="BN125" s="81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1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1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1"/>
      <c r="DH125" s="81"/>
      <c r="DI125" s="81"/>
      <c r="DJ125" s="81"/>
      <c r="DK125" s="81"/>
      <c r="DL125" s="81"/>
      <c r="DM125" s="81"/>
    </row>
    <row r="126" spans="1:117" x14ac:dyDescent="0.35">
      <c r="A126" s="81"/>
      <c r="B126" s="86">
        <f t="shared" si="33"/>
        <v>42118</v>
      </c>
      <c r="C126" s="87">
        <v>48.17</v>
      </c>
      <c r="D126" s="87">
        <v>55.68</v>
      </c>
      <c r="E126" s="87">
        <v>50.27</v>
      </c>
      <c r="F126" s="87">
        <v>63.86</v>
      </c>
      <c r="G126" s="87">
        <v>31.78</v>
      </c>
      <c r="H126" s="87">
        <v>17.632100000000001</v>
      </c>
      <c r="I126" s="87">
        <v>48.7</v>
      </c>
      <c r="J126" s="87">
        <v>43</v>
      </c>
      <c r="K126" s="87">
        <v>109.51</v>
      </c>
      <c r="L126" s="87">
        <v>58.26</v>
      </c>
      <c r="M126" s="87">
        <v>35.49</v>
      </c>
      <c r="N126" s="87">
        <v>44.89</v>
      </c>
      <c r="O126" s="87" t="s">
        <v>82</v>
      </c>
      <c r="P126" s="87">
        <v>57.4</v>
      </c>
      <c r="Q126" s="87" t="s">
        <v>82</v>
      </c>
      <c r="R126" s="87" t="s">
        <v>82</v>
      </c>
      <c r="S126" s="87">
        <v>20.6797</v>
      </c>
      <c r="T126" s="87">
        <v>15.3</v>
      </c>
      <c r="U126" s="87">
        <v>77.290000000000006</v>
      </c>
      <c r="V126" s="87">
        <v>40.33</v>
      </c>
      <c r="W126" s="87">
        <v>19.87</v>
      </c>
      <c r="X126" s="87">
        <v>53.92</v>
      </c>
      <c r="Y126" s="87">
        <v>33.064999999999998</v>
      </c>
      <c r="Z126" s="87">
        <v>44.34</v>
      </c>
      <c r="AA126" s="87">
        <v>16.75</v>
      </c>
      <c r="AB126" s="87">
        <v>49.23</v>
      </c>
      <c r="AC126" s="87">
        <v>14.066700000000001</v>
      </c>
      <c r="AD126" s="87">
        <v>26.85</v>
      </c>
      <c r="AE126" s="87">
        <v>52.61</v>
      </c>
      <c r="AF126" s="87">
        <v>52.57</v>
      </c>
      <c r="AG126" s="87">
        <v>2117.69</v>
      </c>
      <c r="AH126" s="81"/>
      <c r="AI126" s="92">
        <f t="shared" si="42"/>
        <v>-1.2707522033203467E-2</v>
      </c>
      <c r="AJ126" s="92">
        <f t="shared" si="42"/>
        <v>3.0538589672404193E-2</v>
      </c>
      <c r="AK126" s="92">
        <f t="shared" si="42"/>
        <v>2.0917952883834356E-2</v>
      </c>
      <c r="AL126" s="92">
        <f t="shared" si="42"/>
        <v>2.1433141394753719E-2</v>
      </c>
      <c r="AM126" s="92">
        <f t="shared" si="42"/>
        <v>3.2824179395515074E-2</v>
      </c>
      <c r="AN126" s="92">
        <f t="shared" si="42"/>
        <v>3.9861525577664869E-2</v>
      </c>
      <c r="AO126" s="92">
        <f t="shared" si="42"/>
        <v>2.5263157894736876E-2</v>
      </c>
      <c r="AP126" s="92">
        <f t="shared" si="42"/>
        <v>1.8715944089078507E-2</v>
      </c>
      <c r="AQ126" s="92">
        <f t="shared" si="42"/>
        <v>2.6624167994750092E-2</v>
      </c>
      <c r="AR126" s="92">
        <f t="shared" si="42"/>
        <v>3.2978723404255339E-2</v>
      </c>
      <c r="AS126" s="92">
        <f t="shared" si="42"/>
        <v>1.8949181739879473E-2</v>
      </c>
      <c r="AT126" s="92">
        <f t="shared" si="41"/>
        <v>3.1954022988505804E-2</v>
      </c>
      <c r="AU126" s="92" t="str">
        <f t="shared" si="41"/>
        <v>-</v>
      </c>
      <c r="AV126" s="92">
        <f t="shared" si="41"/>
        <v>4.2688465031789358E-2</v>
      </c>
      <c r="AW126" s="92" t="str">
        <f t="shared" si="41"/>
        <v>-</v>
      </c>
      <c r="AX126" s="92" t="str">
        <f t="shared" si="41"/>
        <v>-</v>
      </c>
      <c r="AY126" s="92">
        <f t="shared" si="38"/>
        <v>-2.3999207105841802E-2</v>
      </c>
      <c r="AZ126" s="92">
        <f t="shared" si="38"/>
        <v>-1.9230769230769162E-2</v>
      </c>
      <c r="BA126" s="92">
        <f t="shared" si="38"/>
        <v>6.3802083333335258E-3</v>
      </c>
      <c r="BB126" s="92">
        <f t="shared" si="38"/>
        <v>1.4846502264720618E-2</v>
      </c>
      <c r="BC126" s="92">
        <f t="shared" si="38"/>
        <v>1.3258541560428494E-2</v>
      </c>
      <c r="BD126" s="92">
        <f t="shared" si="38"/>
        <v>2.9007633587786241E-2</v>
      </c>
      <c r="BE126" s="92">
        <f t="shared" si="39"/>
        <v>1.6602613374327335E-2</v>
      </c>
      <c r="BF126" s="92">
        <f t="shared" si="39"/>
        <v>1.0022779043280305E-2</v>
      </c>
      <c r="BG126" s="92">
        <f t="shared" si="39"/>
        <v>-2.9761904761904656E-3</v>
      </c>
      <c r="BH126" s="92">
        <f t="shared" si="39"/>
        <v>-6.2575696406944603E-3</v>
      </c>
      <c r="BI126" s="92">
        <f t="shared" si="39"/>
        <v>1.6872329812843034E-2</v>
      </c>
      <c r="BJ126" s="92">
        <f t="shared" si="39"/>
        <v>2.2467631378522368E-2</v>
      </c>
      <c r="BK126" s="92">
        <f t="shared" si="40"/>
        <v>2.9751419064396156E-2</v>
      </c>
      <c r="BL126" s="92">
        <f t="shared" si="40"/>
        <v>1.6434648105181804E-2</v>
      </c>
      <c r="BM126" s="92">
        <f t="shared" si="40"/>
        <v>1.7542932374902787E-2</v>
      </c>
      <c r="BN126" s="81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1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1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1"/>
      <c r="DH126" s="81"/>
      <c r="DI126" s="81"/>
      <c r="DJ126" s="81"/>
      <c r="DK126" s="81"/>
      <c r="DL126" s="81"/>
      <c r="DM126" s="81"/>
    </row>
    <row r="127" spans="1:117" x14ac:dyDescent="0.35">
      <c r="A127" s="81"/>
      <c r="B127" s="86">
        <f t="shared" si="33"/>
        <v>42125</v>
      </c>
      <c r="C127" s="87">
        <v>48.73</v>
      </c>
      <c r="D127" s="87">
        <v>54.31</v>
      </c>
      <c r="E127" s="87">
        <v>47.49</v>
      </c>
      <c r="F127" s="87">
        <v>65.709999999999994</v>
      </c>
      <c r="G127" s="87">
        <v>30.46</v>
      </c>
      <c r="H127" s="87">
        <v>17.235199999999999</v>
      </c>
      <c r="I127" s="87">
        <v>46.53</v>
      </c>
      <c r="J127" s="87">
        <v>42.47</v>
      </c>
      <c r="K127" s="87">
        <v>106.8</v>
      </c>
      <c r="L127" s="87">
        <v>54.95</v>
      </c>
      <c r="M127" s="87">
        <v>35.1</v>
      </c>
      <c r="N127" s="87">
        <v>43.24</v>
      </c>
      <c r="O127" s="87" t="s">
        <v>82</v>
      </c>
      <c r="P127" s="87">
        <v>55.31</v>
      </c>
      <c r="Q127" s="87" t="s">
        <v>82</v>
      </c>
      <c r="R127" s="87" t="s">
        <v>82</v>
      </c>
      <c r="S127" s="87">
        <v>22.271799999999999</v>
      </c>
      <c r="T127" s="87">
        <v>15.8</v>
      </c>
      <c r="U127" s="87">
        <v>77.84</v>
      </c>
      <c r="V127" s="87">
        <v>40.020000000000003</v>
      </c>
      <c r="W127" s="87">
        <v>20.04</v>
      </c>
      <c r="X127" s="87">
        <v>54.01</v>
      </c>
      <c r="Y127" s="87">
        <v>34.085000000000001</v>
      </c>
      <c r="Z127" s="87">
        <v>43.13</v>
      </c>
      <c r="AA127" s="87">
        <v>17.649999999999999</v>
      </c>
      <c r="AB127" s="87">
        <v>48.66</v>
      </c>
      <c r="AC127" s="87">
        <v>14.4133</v>
      </c>
      <c r="AD127" s="87">
        <v>26.195</v>
      </c>
      <c r="AE127" s="87">
        <v>51.8</v>
      </c>
      <c r="AF127" s="87">
        <v>51.13</v>
      </c>
      <c r="AG127" s="87">
        <v>2108.29</v>
      </c>
      <c r="AH127" s="81"/>
      <c r="AI127" s="92">
        <f t="shared" si="42"/>
        <v>1.1625493045463786E-2</v>
      </c>
      <c r="AJ127" s="92">
        <f t="shared" si="42"/>
        <v>-2.4604885057471271E-2</v>
      </c>
      <c r="AK127" s="92">
        <f t="shared" si="42"/>
        <v>-5.53013725880247E-2</v>
      </c>
      <c r="AL127" s="92">
        <f t="shared" si="42"/>
        <v>2.8969621046038174E-2</v>
      </c>
      <c r="AM127" s="92">
        <f t="shared" si="42"/>
        <v>-4.1535556954059194E-2</v>
      </c>
      <c r="AN127" s="92">
        <f t="shared" si="42"/>
        <v>-2.2510081045366226E-2</v>
      </c>
      <c r="AO127" s="92">
        <f t="shared" si="42"/>
        <v>-4.4558521560574937E-2</v>
      </c>
      <c r="AP127" s="92">
        <f t="shared" si="42"/>
        <v>-1.2325581395348895E-2</v>
      </c>
      <c r="AQ127" s="92">
        <f t="shared" si="42"/>
        <v>-2.4746598484156723E-2</v>
      </c>
      <c r="AR127" s="92">
        <f t="shared" si="42"/>
        <v>-5.6814280810161266E-2</v>
      </c>
      <c r="AS127" s="92">
        <f t="shared" si="42"/>
        <v>-1.098901098901095E-2</v>
      </c>
      <c r="AT127" s="92">
        <f t="shared" si="41"/>
        <v>-3.6756515927823585E-2</v>
      </c>
      <c r="AU127" s="92" t="str">
        <f t="shared" si="41"/>
        <v>-</v>
      </c>
      <c r="AV127" s="92">
        <f t="shared" si="41"/>
        <v>-3.6411149825783862E-2</v>
      </c>
      <c r="AW127" s="92" t="str">
        <f t="shared" si="41"/>
        <v>-</v>
      </c>
      <c r="AX127" s="92" t="str">
        <f t="shared" si="41"/>
        <v>-</v>
      </c>
      <c r="AY127" s="92">
        <f t="shared" si="38"/>
        <v>7.698854432124258E-2</v>
      </c>
      <c r="AZ127" s="92">
        <f t="shared" si="38"/>
        <v>3.2679738562091609E-2</v>
      </c>
      <c r="BA127" s="92">
        <f t="shared" si="38"/>
        <v>7.1160564109198354E-3</v>
      </c>
      <c r="BB127" s="92">
        <f t="shared" si="38"/>
        <v>-7.6865856682368783E-3</v>
      </c>
      <c r="BC127" s="92">
        <f t="shared" si="38"/>
        <v>8.5556114745846124E-3</v>
      </c>
      <c r="BD127" s="92">
        <f t="shared" si="38"/>
        <v>1.6691394658752134E-3</v>
      </c>
      <c r="BE127" s="92">
        <f t="shared" si="39"/>
        <v>3.084832904884327E-2</v>
      </c>
      <c r="BF127" s="92">
        <f t="shared" si="39"/>
        <v>-2.7289129454217464E-2</v>
      </c>
      <c r="BG127" s="92">
        <f t="shared" si="39"/>
        <v>5.3731343283581978E-2</v>
      </c>
      <c r="BH127" s="92">
        <f t="shared" si="39"/>
        <v>-1.1578305911029818E-2</v>
      </c>
      <c r="BI127" s="92">
        <f t="shared" si="39"/>
        <v>2.4639752038502216E-2</v>
      </c>
      <c r="BJ127" s="92">
        <f t="shared" si="39"/>
        <v>-2.4394785847299816E-2</v>
      </c>
      <c r="BK127" s="92">
        <f t="shared" si="40"/>
        <v>-1.5396312488120123E-2</v>
      </c>
      <c r="BL127" s="92">
        <f t="shared" si="40"/>
        <v>-2.7392048696975424E-2</v>
      </c>
      <c r="BM127" s="92">
        <f t="shared" si="40"/>
        <v>-4.4387988799116096E-3</v>
      </c>
      <c r="BN127" s="81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1"/>
      <c r="DH127" s="81"/>
      <c r="DI127" s="81"/>
      <c r="DJ127" s="81"/>
      <c r="DK127" s="81"/>
      <c r="DL127" s="81"/>
      <c r="DM127" s="81"/>
    </row>
    <row r="128" spans="1:117" x14ac:dyDescent="0.35">
      <c r="A128" s="81"/>
      <c r="B128" s="86">
        <f t="shared" si="33"/>
        <v>42132</v>
      </c>
      <c r="C128" s="87">
        <v>47.64</v>
      </c>
      <c r="D128" s="87">
        <v>53.91</v>
      </c>
      <c r="E128" s="87">
        <v>50.96</v>
      </c>
      <c r="F128" s="87">
        <v>64.430000000000007</v>
      </c>
      <c r="G128" s="87">
        <v>29.62</v>
      </c>
      <c r="H128" s="87">
        <v>17.317699999999999</v>
      </c>
      <c r="I128" s="87">
        <v>44.47</v>
      </c>
      <c r="J128" s="87">
        <v>42.24</v>
      </c>
      <c r="K128" s="87">
        <v>105.86</v>
      </c>
      <c r="L128" s="87">
        <v>53.31</v>
      </c>
      <c r="M128" s="87">
        <v>35.1</v>
      </c>
      <c r="N128" s="87">
        <v>42.34</v>
      </c>
      <c r="O128" s="87" t="s">
        <v>82</v>
      </c>
      <c r="P128" s="87">
        <v>55.2</v>
      </c>
      <c r="Q128" s="87" t="s">
        <v>82</v>
      </c>
      <c r="R128" s="87" t="s">
        <v>82</v>
      </c>
      <c r="S128" s="87">
        <v>19.928999999999998</v>
      </c>
      <c r="T128" s="87">
        <v>15.5</v>
      </c>
      <c r="U128" s="87">
        <v>78</v>
      </c>
      <c r="V128" s="87">
        <v>38.19</v>
      </c>
      <c r="W128" s="87">
        <v>20.29</v>
      </c>
      <c r="X128" s="87">
        <v>52.89</v>
      </c>
      <c r="Y128" s="87">
        <v>34.195</v>
      </c>
      <c r="Z128" s="87">
        <v>43.03</v>
      </c>
      <c r="AA128" s="87">
        <v>16.71</v>
      </c>
      <c r="AB128" s="87">
        <v>44.75</v>
      </c>
      <c r="AC128" s="87">
        <v>14.333299999999999</v>
      </c>
      <c r="AD128" s="87">
        <v>25.92</v>
      </c>
      <c r="AE128" s="87">
        <v>51.91</v>
      </c>
      <c r="AF128" s="87">
        <v>50.94</v>
      </c>
      <c r="AG128" s="87">
        <v>2116.1</v>
      </c>
      <c r="AH128" s="81"/>
      <c r="AI128" s="92">
        <f t="shared" si="42"/>
        <v>-2.2368151036322503E-2</v>
      </c>
      <c r="AJ128" s="92">
        <f t="shared" si="42"/>
        <v>-7.3651261277850599E-3</v>
      </c>
      <c r="AK128" s="92">
        <f t="shared" si="42"/>
        <v>7.3068014318803831E-2</v>
      </c>
      <c r="AL128" s="92">
        <f t="shared" si="42"/>
        <v>-1.947953127377855E-2</v>
      </c>
      <c r="AM128" s="92">
        <f t="shared" si="42"/>
        <v>-2.7577150361129399E-2</v>
      </c>
      <c r="AN128" s="92">
        <f t="shared" si="42"/>
        <v>4.786715558856347E-3</v>
      </c>
      <c r="AO128" s="92">
        <f t="shared" si="42"/>
        <v>-4.4272512357618754E-2</v>
      </c>
      <c r="AP128" s="92">
        <f t="shared" si="42"/>
        <v>-5.4155874735106746E-3</v>
      </c>
      <c r="AQ128" s="92">
        <f t="shared" si="42"/>
        <v>-8.8014981273407678E-3</v>
      </c>
      <c r="AR128" s="92">
        <f t="shared" si="42"/>
        <v>-2.9845313921747052E-2</v>
      </c>
      <c r="AS128" s="92">
        <f t="shared" si="42"/>
        <v>0</v>
      </c>
      <c r="AT128" s="92">
        <f t="shared" si="41"/>
        <v>-2.0814061054579058E-2</v>
      </c>
      <c r="AU128" s="92" t="str">
        <f t="shared" si="41"/>
        <v>-</v>
      </c>
      <c r="AV128" s="92">
        <f t="shared" si="41"/>
        <v>-1.9887904538058443E-3</v>
      </c>
      <c r="AW128" s="92" t="str">
        <f t="shared" si="41"/>
        <v>-</v>
      </c>
      <c r="AX128" s="92" t="str">
        <f t="shared" si="41"/>
        <v>-</v>
      </c>
      <c r="AY128" s="92">
        <f t="shared" si="38"/>
        <v>-0.1051913181691646</v>
      </c>
      <c r="AZ128" s="92">
        <f t="shared" si="38"/>
        <v>-1.8987341772151889E-2</v>
      </c>
      <c r="BA128" s="92">
        <f t="shared" si="38"/>
        <v>2.0554984583760483E-3</v>
      </c>
      <c r="BB128" s="92">
        <f t="shared" si="38"/>
        <v>-4.5727136431784277E-2</v>
      </c>
      <c r="BC128" s="92">
        <f t="shared" si="38"/>
        <v>1.2475049900199542E-2</v>
      </c>
      <c r="BD128" s="92">
        <f t="shared" si="38"/>
        <v>-2.0736900573967709E-2</v>
      </c>
      <c r="BE128" s="92">
        <f t="shared" si="39"/>
        <v>3.227226052515686E-3</v>
      </c>
      <c r="BF128" s="92">
        <f t="shared" si="39"/>
        <v>-2.3185717597959954E-3</v>
      </c>
      <c r="BG128" s="92">
        <f t="shared" si="39"/>
        <v>-5.3257790368271829E-2</v>
      </c>
      <c r="BH128" s="92">
        <f t="shared" si="39"/>
        <v>-8.0353473078503823E-2</v>
      </c>
      <c r="BI128" s="92">
        <f t="shared" si="39"/>
        <v>-5.5504291175511034E-3</v>
      </c>
      <c r="BJ128" s="92">
        <f t="shared" si="39"/>
        <v>-1.0498186676846655E-2</v>
      </c>
      <c r="BK128" s="92">
        <f t="shared" si="40"/>
        <v>2.123552123552086E-3</v>
      </c>
      <c r="BL128" s="92">
        <f t="shared" si="40"/>
        <v>-3.7160179933504178E-3</v>
      </c>
      <c r="BM128" s="92">
        <f t="shared" si="40"/>
        <v>3.7044239644450361E-3</v>
      </c>
      <c r="BN128" s="81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1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1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1"/>
      <c r="DH128" s="81"/>
      <c r="DI128" s="81"/>
      <c r="DJ128" s="81"/>
      <c r="DK128" s="81"/>
      <c r="DL128" s="81"/>
      <c r="DM128" s="81"/>
    </row>
    <row r="129" spans="1:117" x14ac:dyDescent="0.35">
      <c r="A129" s="81"/>
      <c r="B129" s="86">
        <f t="shared" si="33"/>
        <v>42139</v>
      </c>
      <c r="C129" s="87">
        <v>48.55</v>
      </c>
      <c r="D129" s="87">
        <v>53.84</v>
      </c>
      <c r="E129" s="87">
        <v>50.61</v>
      </c>
      <c r="F129" s="87">
        <v>65.92</v>
      </c>
      <c r="G129" s="87">
        <v>31.02</v>
      </c>
      <c r="H129" s="87">
        <v>17.8718</v>
      </c>
      <c r="I129" s="87">
        <v>45.01</v>
      </c>
      <c r="J129" s="87">
        <v>42.81</v>
      </c>
      <c r="K129" s="87">
        <v>106.86</v>
      </c>
      <c r="L129" s="87">
        <v>53.4</v>
      </c>
      <c r="M129" s="87">
        <v>37.17</v>
      </c>
      <c r="N129" s="87">
        <v>42.36</v>
      </c>
      <c r="O129" s="87" t="s">
        <v>82</v>
      </c>
      <c r="P129" s="87">
        <v>56.93</v>
      </c>
      <c r="Q129" s="87" t="s">
        <v>82</v>
      </c>
      <c r="R129" s="87">
        <v>32.5</v>
      </c>
      <c r="S129" s="87">
        <v>19.020900000000001</v>
      </c>
      <c r="T129" s="87">
        <v>16.239999999999998</v>
      </c>
      <c r="U129" s="87">
        <v>75.86</v>
      </c>
      <c r="V129" s="87">
        <v>37.58</v>
      </c>
      <c r="W129" s="87">
        <v>20.48</v>
      </c>
      <c r="X129" s="87">
        <v>51.95</v>
      </c>
      <c r="Y129" s="87">
        <v>34.435000000000002</v>
      </c>
      <c r="Z129" s="87">
        <v>42.62</v>
      </c>
      <c r="AA129" s="87">
        <v>17.350000000000001</v>
      </c>
      <c r="AB129" s="87">
        <v>45.69</v>
      </c>
      <c r="AC129" s="87" t="s">
        <v>82</v>
      </c>
      <c r="AD129" s="87">
        <v>26.71</v>
      </c>
      <c r="AE129" s="87">
        <v>52.92</v>
      </c>
      <c r="AF129" s="87">
        <v>53.8</v>
      </c>
      <c r="AG129" s="87">
        <v>2122.73</v>
      </c>
      <c r="AH129" s="81"/>
      <c r="AI129" s="92">
        <f t="shared" si="42"/>
        <v>1.9101595298068874E-2</v>
      </c>
      <c r="AJ129" s="92">
        <f t="shared" si="42"/>
        <v>-1.2984603969578012E-3</v>
      </c>
      <c r="AK129" s="92">
        <f t="shared" si="42"/>
        <v>-6.8681318681318437E-3</v>
      </c>
      <c r="AL129" s="92">
        <f t="shared" si="42"/>
        <v>2.312587304050906E-2</v>
      </c>
      <c r="AM129" s="92">
        <f t="shared" si="42"/>
        <v>4.7265361242403658E-2</v>
      </c>
      <c r="AN129" s="92">
        <f t="shared" si="42"/>
        <v>3.1996165772591123E-2</v>
      </c>
      <c r="AO129" s="92">
        <f t="shared" si="42"/>
        <v>1.2143017764785213E-2</v>
      </c>
      <c r="AP129" s="92">
        <f t="shared" si="42"/>
        <v>1.3494318181818121E-2</v>
      </c>
      <c r="AQ129" s="92">
        <f t="shared" si="42"/>
        <v>9.4464386926129684E-3</v>
      </c>
      <c r="AR129" s="92">
        <f t="shared" si="42"/>
        <v>1.6882386043892694E-3</v>
      </c>
      <c r="AS129" s="92">
        <f t="shared" si="42"/>
        <v>5.8974358974358987E-2</v>
      </c>
      <c r="AT129" s="92">
        <f t="shared" si="41"/>
        <v>4.7236655644766756E-4</v>
      </c>
      <c r="AU129" s="92" t="str">
        <f t="shared" si="41"/>
        <v>-</v>
      </c>
      <c r="AV129" s="92">
        <f t="shared" si="41"/>
        <v>3.1340579710144922E-2</v>
      </c>
      <c r="AW129" s="92" t="str">
        <f t="shared" si="41"/>
        <v>-</v>
      </c>
      <c r="AX129" s="92" t="str">
        <f t="shared" si="41"/>
        <v>-</v>
      </c>
      <c r="AY129" s="92">
        <f t="shared" si="38"/>
        <v>-4.5566762005118E-2</v>
      </c>
      <c r="AZ129" s="92">
        <f t="shared" si="38"/>
        <v>4.7741935483870845E-2</v>
      </c>
      <c r="BA129" s="92">
        <f t="shared" si="38"/>
        <v>-2.7435897435897472E-2</v>
      </c>
      <c r="BB129" s="92">
        <f t="shared" si="38"/>
        <v>-1.5972767740246141E-2</v>
      </c>
      <c r="BC129" s="92">
        <f t="shared" si="38"/>
        <v>9.3642188270084414E-3</v>
      </c>
      <c r="BD129" s="92">
        <f t="shared" si="38"/>
        <v>-1.7772735866893541E-2</v>
      </c>
      <c r="BE129" s="92">
        <f t="shared" si="39"/>
        <v>7.0185699663694034E-3</v>
      </c>
      <c r="BF129" s="92">
        <f t="shared" si="39"/>
        <v>-9.5282361143389505E-3</v>
      </c>
      <c r="BG129" s="92">
        <f t="shared" si="39"/>
        <v>3.8300418910831802E-2</v>
      </c>
      <c r="BH129" s="92">
        <f t="shared" si="39"/>
        <v>2.1005586592178771E-2</v>
      </c>
      <c r="BI129" s="92" t="str">
        <f t="shared" si="39"/>
        <v>-</v>
      </c>
      <c r="BJ129" s="92">
        <f t="shared" si="39"/>
        <v>3.0478395061728447E-2</v>
      </c>
      <c r="BK129" s="92">
        <f t="shared" si="40"/>
        <v>1.9456752070891925E-2</v>
      </c>
      <c r="BL129" s="92">
        <f t="shared" si="40"/>
        <v>5.6144483706321191E-2</v>
      </c>
      <c r="BM129" s="92">
        <f t="shared" si="40"/>
        <v>3.1331222532016145E-3</v>
      </c>
      <c r="BN129" s="81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1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1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1"/>
      <c r="DH129" s="81"/>
      <c r="DI129" s="81"/>
      <c r="DJ129" s="81"/>
      <c r="DK129" s="81"/>
      <c r="DL129" s="81"/>
      <c r="DM129" s="81"/>
    </row>
    <row r="130" spans="1:117" x14ac:dyDescent="0.35">
      <c r="A130" s="81"/>
      <c r="B130" s="86">
        <f t="shared" si="33"/>
        <v>42146</v>
      </c>
      <c r="C130" s="87">
        <v>48.63</v>
      </c>
      <c r="D130" s="87">
        <v>53.5</v>
      </c>
      <c r="E130" s="87">
        <v>51.82</v>
      </c>
      <c r="F130" s="87">
        <v>65.099999999999994</v>
      </c>
      <c r="G130" s="87">
        <v>30.24</v>
      </c>
      <c r="H130" s="87">
        <v>18.594799999999999</v>
      </c>
      <c r="I130" s="87">
        <v>44.68</v>
      </c>
      <c r="J130" s="87">
        <v>43.83</v>
      </c>
      <c r="K130" s="87">
        <v>107.6</v>
      </c>
      <c r="L130" s="87">
        <v>53.83</v>
      </c>
      <c r="M130" s="87">
        <v>36.909999999999997</v>
      </c>
      <c r="N130" s="87">
        <v>42.26</v>
      </c>
      <c r="O130" s="87" t="s">
        <v>82</v>
      </c>
      <c r="P130" s="87">
        <v>56.59</v>
      </c>
      <c r="Q130" s="87" t="s">
        <v>82</v>
      </c>
      <c r="R130" s="87">
        <v>33.130000000000003</v>
      </c>
      <c r="S130" s="87">
        <v>19.741299999999999</v>
      </c>
      <c r="T130" s="87">
        <v>16.79</v>
      </c>
      <c r="U130" s="87">
        <v>75.180000000000007</v>
      </c>
      <c r="V130" s="87">
        <v>38.130000000000003</v>
      </c>
      <c r="W130" s="87">
        <v>20.58</v>
      </c>
      <c r="X130" s="87">
        <v>52.12</v>
      </c>
      <c r="Y130" s="87">
        <v>34.884999999999998</v>
      </c>
      <c r="Z130" s="87">
        <v>42.69</v>
      </c>
      <c r="AA130" s="87">
        <v>16.850000000000001</v>
      </c>
      <c r="AB130" s="87">
        <v>44.15</v>
      </c>
      <c r="AC130" s="87" t="s">
        <v>82</v>
      </c>
      <c r="AD130" s="87">
        <v>26.37</v>
      </c>
      <c r="AE130" s="87">
        <v>52.87</v>
      </c>
      <c r="AF130" s="87">
        <v>52.99</v>
      </c>
      <c r="AG130" s="87">
        <v>2126.06</v>
      </c>
      <c r="AH130" s="81"/>
      <c r="AI130" s="92">
        <f t="shared" si="42"/>
        <v>1.6477857878476332E-3</v>
      </c>
      <c r="AJ130" s="92">
        <f t="shared" si="42"/>
        <v>-6.3150074294205938E-3</v>
      </c>
      <c r="AK130" s="92">
        <f t="shared" si="42"/>
        <v>2.3908318514127558E-2</v>
      </c>
      <c r="AL130" s="92">
        <f t="shared" si="42"/>
        <v>-1.2439320388349606E-2</v>
      </c>
      <c r="AM130" s="92">
        <f t="shared" si="42"/>
        <v>-2.5145067698259194E-2</v>
      </c>
      <c r="AN130" s="92">
        <f t="shared" si="42"/>
        <v>4.0454794704506414E-2</v>
      </c>
      <c r="AO130" s="92">
        <f t="shared" si="42"/>
        <v>-7.3317040657631116E-3</v>
      </c>
      <c r="AP130" s="92">
        <f t="shared" si="42"/>
        <v>2.3826208829712536E-2</v>
      </c>
      <c r="AQ130" s="92">
        <f t="shared" si="42"/>
        <v>6.9249485307878444E-3</v>
      </c>
      <c r="AR130" s="92">
        <f t="shared" si="42"/>
        <v>8.0524344569288253E-3</v>
      </c>
      <c r="AS130" s="92">
        <f t="shared" si="42"/>
        <v>-6.9948883508207382E-3</v>
      </c>
      <c r="AT130" s="92">
        <f t="shared" si="41"/>
        <v>-2.3607176581681433E-3</v>
      </c>
      <c r="AU130" s="92" t="str">
        <f t="shared" si="41"/>
        <v>-</v>
      </c>
      <c r="AV130" s="92">
        <f t="shared" si="41"/>
        <v>-5.9722466186544754E-3</v>
      </c>
      <c r="AW130" s="92" t="str">
        <f t="shared" si="41"/>
        <v>-</v>
      </c>
      <c r="AX130" s="92">
        <f t="shared" si="41"/>
        <v>1.9384615384615556E-2</v>
      </c>
      <c r="AY130" s="92">
        <f t="shared" si="38"/>
        <v>3.7874127932957746E-2</v>
      </c>
      <c r="AZ130" s="92">
        <f t="shared" si="38"/>
        <v>3.3866995073891681E-2</v>
      </c>
      <c r="BA130" s="92">
        <f t="shared" si="38"/>
        <v>-8.9638808331135023E-3</v>
      </c>
      <c r="BB130" s="92">
        <f t="shared" si="38"/>
        <v>1.4635444385311391E-2</v>
      </c>
      <c r="BC130" s="92">
        <f t="shared" si="38"/>
        <v>4.8828125E-3</v>
      </c>
      <c r="BD130" s="92">
        <f t="shared" si="38"/>
        <v>3.2723772858516131E-3</v>
      </c>
      <c r="BE130" s="92">
        <f t="shared" si="39"/>
        <v>1.3068099317554704E-2</v>
      </c>
      <c r="BF130" s="92">
        <f t="shared" si="39"/>
        <v>1.6424213984045366E-3</v>
      </c>
      <c r="BG130" s="92">
        <f t="shared" si="39"/>
        <v>-2.8818443804034533E-2</v>
      </c>
      <c r="BH130" s="92">
        <f t="shared" si="39"/>
        <v>-3.3705405996935833E-2</v>
      </c>
      <c r="BI130" s="92" t="str">
        <f t="shared" si="39"/>
        <v>-</v>
      </c>
      <c r="BJ130" s="92">
        <f t="shared" si="39"/>
        <v>-1.2729314863347052E-2</v>
      </c>
      <c r="BK130" s="92">
        <f t="shared" si="40"/>
        <v>-9.448223733938832E-4</v>
      </c>
      <c r="BL130" s="92">
        <f t="shared" si="40"/>
        <v>-1.5055762081784274E-2</v>
      </c>
      <c r="BM130" s="92">
        <f t="shared" si="40"/>
        <v>1.5687346011974412E-3</v>
      </c>
      <c r="BN130" s="81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1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1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1"/>
      <c r="DH130" s="81"/>
      <c r="DI130" s="81"/>
      <c r="DJ130" s="81"/>
      <c r="DK130" s="81"/>
      <c r="DL130" s="81"/>
      <c r="DM130" s="81"/>
    </row>
    <row r="131" spans="1:117" x14ac:dyDescent="0.35">
      <c r="A131" s="81"/>
      <c r="B131" s="86">
        <f t="shared" si="33"/>
        <v>42153</v>
      </c>
      <c r="C131" s="87">
        <v>49.3</v>
      </c>
      <c r="D131" s="87">
        <v>54.02</v>
      </c>
      <c r="E131" s="87">
        <v>52.63</v>
      </c>
      <c r="F131" s="87">
        <v>64.25</v>
      </c>
      <c r="G131" s="87">
        <v>30.07</v>
      </c>
      <c r="H131" s="87">
        <v>18.5398</v>
      </c>
      <c r="I131" s="87">
        <v>44.7</v>
      </c>
      <c r="J131" s="87">
        <v>44.33</v>
      </c>
      <c r="K131" s="87">
        <v>107.47</v>
      </c>
      <c r="L131" s="87">
        <v>54.46</v>
      </c>
      <c r="M131" s="87">
        <v>37.4</v>
      </c>
      <c r="N131" s="87">
        <v>42.57</v>
      </c>
      <c r="O131" s="87" t="s">
        <v>82</v>
      </c>
      <c r="P131" s="87">
        <v>57.54</v>
      </c>
      <c r="Q131" s="87" t="s">
        <v>82</v>
      </c>
      <c r="R131" s="87">
        <v>32.22</v>
      </c>
      <c r="S131" s="87">
        <v>20.0138</v>
      </c>
      <c r="T131" s="87">
        <v>17.05</v>
      </c>
      <c r="U131" s="87">
        <v>75.83</v>
      </c>
      <c r="V131" s="87">
        <v>37.799999999999997</v>
      </c>
      <c r="W131" s="87">
        <v>20.63</v>
      </c>
      <c r="X131" s="87">
        <v>51</v>
      </c>
      <c r="Y131" s="87">
        <v>34.335000000000001</v>
      </c>
      <c r="Z131" s="87">
        <v>41.49</v>
      </c>
      <c r="AA131" s="87">
        <v>16.02</v>
      </c>
      <c r="AB131" s="87">
        <v>41.92</v>
      </c>
      <c r="AC131" s="87">
        <v>13.7867</v>
      </c>
      <c r="AD131" s="87">
        <v>26.39</v>
      </c>
      <c r="AE131" s="87">
        <v>53.51</v>
      </c>
      <c r="AF131" s="87">
        <v>51.1</v>
      </c>
      <c r="AG131" s="87">
        <v>2107.39</v>
      </c>
      <c r="AH131" s="81"/>
      <c r="AI131" s="92">
        <f t="shared" si="42"/>
        <v>1.3777503598601637E-2</v>
      </c>
      <c r="AJ131" s="92">
        <f t="shared" si="42"/>
        <v>9.7196261682244156E-3</v>
      </c>
      <c r="AK131" s="92">
        <f t="shared" si="42"/>
        <v>1.5631030490158349E-2</v>
      </c>
      <c r="AL131" s="92">
        <f t="shared" si="42"/>
        <v>-1.3056835637480724E-2</v>
      </c>
      <c r="AM131" s="92">
        <f t="shared" si="42"/>
        <v>-5.6216931216930277E-3</v>
      </c>
      <c r="AN131" s="92">
        <f t="shared" si="42"/>
        <v>-2.9578161636586442E-3</v>
      </c>
      <c r="AO131" s="92">
        <f t="shared" si="42"/>
        <v>4.4762757385852225E-4</v>
      </c>
      <c r="AP131" s="92">
        <f t="shared" si="42"/>
        <v>1.1407711613050431E-2</v>
      </c>
      <c r="AQ131" s="92">
        <f t="shared" si="42"/>
        <v>-1.2081784386617223E-3</v>
      </c>
      <c r="AR131" s="92">
        <f t="shared" si="42"/>
        <v>1.1703511053316129E-2</v>
      </c>
      <c r="AS131" s="92">
        <f t="shared" si="42"/>
        <v>1.3275535085342849E-2</v>
      </c>
      <c r="AT131" s="92">
        <f t="shared" si="41"/>
        <v>7.3355418835778785E-3</v>
      </c>
      <c r="AU131" s="92" t="str">
        <f t="shared" si="41"/>
        <v>-</v>
      </c>
      <c r="AV131" s="92">
        <f t="shared" si="41"/>
        <v>1.678741827177932E-2</v>
      </c>
      <c r="AW131" s="92" t="str">
        <f t="shared" si="41"/>
        <v>-</v>
      </c>
      <c r="AX131" s="92">
        <f t="shared" si="41"/>
        <v>-2.7467552067612533E-2</v>
      </c>
      <c r="AY131" s="92">
        <f t="shared" si="38"/>
        <v>1.3803548905087393E-2</v>
      </c>
      <c r="AZ131" s="92">
        <f t="shared" si="38"/>
        <v>1.5485407980941224E-2</v>
      </c>
      <c r="BA131" s="92">
        <f t="shared" si="38"/>
        <v>8.6459164671452982E-3</v>
      </c>
      <c r="BB131" s="92">
        <f t="shared" si="38"/>
        <v>-8.6546026750591309E-3</v>
      </c>
      <c r="BC131" s="92">
        <f t="shared" si="38"/>
        <v>2.4295432458698585E-3</v>
      </c>
      <c r="BD131" s="92">
        <f t="shared" si="38"/>
        <v>-2.1488871834228651E-2</v>
      </c>
      <c r="BE131" s="92">
        <f t="shared" si="39"/>
        <v>-1.5766088576752102E-2</v>
      </c>
      <c r="BF131" s="92">
        <f t="shared" si="39"/>
        <v>-2.8109627547434846E-2</v>
      </c>
      <c r="BG131" s="92">
        <f t="shared" si="39"/>
        <v>-4.9258160237388826E-2</v>
      </c>
      <c r="BH131" s="92">
        <f t="shared" si="39"/>
        <v>-5.0509626274065633E-2</v>
      </c>
      <c r="BI131" s="92" t="str">
        <f t="shared" si="39"/>
        <v>-</v>
      </c>
      <c r="BJ131" s="92">
        <f t="shared" si="39"/>
        <v>7.5843761850591385E-4</v>
      </c>
      <c r="BK131" s="92">
        <f t="shared" si="40"/>
        <v>1.2105163608851832E-2</v>
      </c>
      <c r="BL131" s="92">
        <f t="shared" si="40"/>
        <v>-3.566710700132103E-2</v>
      </c>
      <c r="BM131" s="92">
        <f t="shared" si="40"/>
        <v>-8.7815019331534128E-3</v>
      </c>
      <c r="BN131" s="81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1"/>
      <c r="DH131" s="81"/>
      <c r="DI131" s="81"/>
      <c r="DJ131" s="81"/>
      <c r="DK131" s="81"/>
      <c r="DL131" s="81"/>
      <c r="DM131" s="81"/>
    </row>
    <row r="132" spans="1:117" x14ac:dyDescent="0.35">
      <c r="A132" s="81"/>
      <c r="B132" s="86">
        <f t="shared" si="33"/>
        <v>42160</v>
      </c>
      <c r="C132" s="87">
        <v>47.73</v>
      </c>
      <c r="D132" s="87">
        <v>51.44</v>
      </c>
      <c r="E132" s="87">
        <v>53.65</v>
      </c>
      <c r="F132" s="87">
        <v>62.53</v>
      </c>
      <c r="G132" s="87">
        <v>28.38</v>
      </c>
      <c r="H132" s="87">
        <v>17.7971</v>
      </c>
      <c r="I132" s="87">
        <v>42.77</v>
      </c>
      <c r="J132" s="87">
        <v>41.51</v>
      </c>
      <c r="K132" s="87">
        <v>103.87</v>
      </c>
      <c r="L132" s="87">
        <v>52.18</v>
      </c>
      <c r="M132" s="87">
        <v>36.020000000000003</v>
      </c>
      <c r="N132" s="87">
        <v>40.18</v>
      </c>
      <c r="O132" s="87" t="s">
        <v>82</v>
      </c>
      <c r="P132" s="87">
        <v>55.16</v>
      </c>
      <c r="Q132" s="87" t="s">
        <v>82</v>
      </c>
      <c r="R132" s="87">
        <v>32.24</v>
      </c>
      <c r="S132" s="87">
        <v>20.522300000000001</v>
      </c>
      <c r="T132" s="87">
        <v>16.27</v>
      </c>
      <c r="U132" s="87">
        <v>71.61</v>
      </c>
      <c r="V132" s="87">
        <v>37.24</v>
      </c>
      <c r="W132" s="87">
        <v>20.329999999999998</v>
      </c>
      <c r="X132" s="87">
        <v>50.12</v>
      </c>
      <c r="Y132" s="87">
        <v>33.975000000000001</v>
      </c>
      <c r="Z132" s="87">
        <v>40.4</v>
      </c>
      <c r="AA132" s="87">
        <v>15.65</v>
      </c>
      <c r="AB132" s="87">
        <v>39.89</v>
      </c>
      <c r="AC132" s="87" t="s">
        <v>82</v>
      </c>
      <c r="AD132" s="87">
        <v>25.64</v>
      </c>
      <c r="AE132" s="87">
        <v>52</v>
      </c>
      <c r="AF132" s="87">
        <v>48.77</v>
      </c>
      <c r="AG132" s="87">
        <v>2092.83</v>
      </c>
      <c r="AH132" s="81"/>
      <c r="AI132" s="92">
        <f t="shared" si="42"/>
        <v>-3.1845841784989837E-2</v>
      </c>
      <c r="AJ132" s="92">
        <f t="shared" si="42"/>
        <v>-4.7760088855979377E-2</v>
      </c>
      <c r="AK132" s="92">
        <f t="shared" si="42"/>
        <v>1.9380581417442366E-2</v>
      </c>
      <c r="AL132" s="92">
        <f t="shared" si="42"/>
        <v>-2.6770428015564174E-2</v>
      </c>
      <c r="AM132" s="92">
        <f t="shared" si="42"/>
        <v>-5.6202194878616551E-2</v>
      </c>
      <c r="AN132" s="92">
        <f t="shared" si="42"/>
        <v>-4.0059763319992614E-2</v>
      </c>
      <c r="AO132" s="92">
        <f t="shared" si="42"/>
        <v>-4.317673378076059E-2</v>
      </c>
      <c r="AP132" s="92">
        <f t="shared" si="42"/>
        <v>-6.3613805549289415E-2</v>
      </c>
      <c r="AQ132" s="92">
        <f t="shared" si="42"/>
        <v>-3.3497720294035527E-2</v>
      </c>
      <c r="AR132" s="92">
        <f t="shared" si="42"/>
        <v>-4.1865589423430105E-2</v>
      </c>
      <c r="AS132" s="92">
        <f t="shared" si="42"/>
        <v>-3.6898395721924993E-2</v>
      </c>
      <c r="AT132" s="92">
        <f t="shared" si="41"/>
        <v>-5.6142823584684032E-2</v>
      </c>
      <c r="AU132" s="92" t="str">
        <f t="shared" si="41"/>
        <v>-</v>
      </c>
      <c r="AV132" s="92">
        <f t="shared" si="41"/>
        <v>-4.1362530413625365E-2</v>
      </c>
      <c r="AW132" s="92" t="str">
        <f t="shared" si="41"/>
        <v>-</v>
      </c>
      <c r="AX132" s="92">
        <f t="shared" si="41"/>
        <v>6.2073246430793816E-4</v>
      </c>
      <c r="AY132" s="92">
        <f t="shared" si="38"/>
        <v>2.5407468846496029E-2</v>
      </c>
      <c r="AZ132" s="92">
        <f t="shared" si="38"/>
        <v>-4.574780058651029E-2</v>
      </c>
      <c r="BA132" s="92">
        <f t="shared" si="38"/>
        <v>-5.5650797837267563E-2</v>
      </c>
      <c r="BB132" s="92">
        <f t="shared" si="38"/>
        <v>-1.4814814814814725E-2</v>
      </c>
      <c r="BC132" s="92">
        <f t="shared" si="38"/>
        <v>-1.4541929229277772E-2</v>
      </c>
      <c r="BD132" s="92">
        <f t="shared" si="38"/>
        <v>-1.7254901960784386E-2</v>
      </c>
      <c r="BE132" s="92">
        <f t="shared" si="39"/>
        <v>-1.0484927916120546E-2</v>
      </c>
      <c r="BF132" s="92">
        <f t="shared" si="39"/>
        <v>-2.6271390696553487E-2</v>
      </c>
      <c r="BG132" s="92">
        <f t="shared" si="39"/>
        <v>-2.3096129837702817E-2</v>
      </c>
      <c r="BH132" s="92">
        <f t="shared" si="39"/>
        <v>-4.842557251908397E-2</v>
      </c>
      <c r="BI132" s="92" t="str">
        <f t="shared" si="39"/>
        <v>-</v>
      </c>
      <c r="BJ132" s="92">
        <f t="shared" si="39"/>
        <v>-2.8419856006062894E-2</v>
      </c>
      <c r="BK132" s="92">
        <f t="shared" si="40"/>
        <v>-2.8219024481405341E-2</v>
      </c>
      <c r="BL132" s="92">
        <f t="shared" si="40"/>
        <v>-4.5596868884540065E-2</v>
      </c>
      <c r="BM132" s="92">
        <f t="shared" si="40"/>
        <v>-6.90902016238093E-3</v>
      </c>
      <c r="BN132" s="81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1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1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</row>
    <row r="133" spans="1:117" x14ac:dyDescent="0.35">
      <c r="A133" s="81"/>
      <c r="B133" s="86">
        <f t="shared" si="33"/>
        <v>42167</v>
      </c>
      <c r="C133" s="87">
        <v>47.28</v>
      </c>
      <c r="D133" s="87">
        <v>51.48</v>
      </c>
      <c r="E133" s="87">
        <v>55.07</v>
      </c>
      <c r="F133" s="87">
        <v>61.37</v>
      </c>
      <c r="G133" s="87">
        <v>27.66</v>
      </c>
      <c r="H133" s="87">
        <v>18.060400000000001</v>
      </c>
      <c r="I133" s="87">
        <v>42.75</v>
      </c>
      <c r="J133" s="87">
        <v>42.37</v>
      </c>
      <c r="K133" s="87">
        <v>102.86</v>
      </c>
      <c r="L133" s="87">
        <v>52.96</v>
      </c>
      <c r="M133" s="87">
        <v>35.409999999999997</v>
      </c>
      <c r="N133" s="87">
        <v>39.79</v>
      </c>
      <c r="O133" s="87" t="s">
        <v>82</v>
      </c>
      <c r="P133" s="87">
        <v>55.22</v>
      </c>
      <c r="Q133" s="87" t="s">
        <v>82</v>
      </c>
      <c r="R133" s="87">
        <v>32.07</v>
      </c>
      <c r="S133" s="87">
        <v>20.6191</v>
      </c>
      <c r="T133" s="87">
        <v>16.600000000000001</v>
      </c>
      <c r="U133" s="87">
        <v>71.400000000000006</v>
      </c>
      <c r="V133" s="87">
        <v>34.299999999999997</v>
      </c>
      <c r="W133" s="87">
        <v>20.100000000000001</v>
      </c>
      <c r="X133" s="87">
        <v>48.36</v>
      </c>
      <c r="Y133" s="87">
        <v>34.515000000000001</v>
      </c>
      <c r="Z133" s="87">
        <v>38.92</v>
      </c>
      <c r="AA133" s="87">
        <v>15.17</v>
      </c>
      <c r="AB133" s="87">
        <v>38.83</v>
      </c>
      <c r="AC133" s="87">
        <v>13.86</v>
      </c>
      <c r="AD133" s="87">
        <v>25.04</v>
      </c>
      <c r="AE133" s="87">
        <v>51.66</v>
      </c>
      <c r="AF133" s="87">
        <v>46.99</v>
      </c>
      <c r="AG133" s="87">
        <v>2094.11</v>
      </c>
      <c r="AH133" s="81"/>
      <c r="AI133" s="92">
        <f t="shared" si="42"/>
        <v>-9.4280326838465101E-3</v>
      </c>
      <c r="AJ133" s="92">
        <f t="shared" si="42"/>
        <v>7.7760497667189732E-4</v>
      </c>
      <c r="AK133" s="92">
        <f t="shared" si="42"/>
        <v>2.6467847157502389E-2</v>
      </c>
      <c r="AL133" s="92">
        <f t="shared" si="42"/>
        <v>-1.8551095474172441E-2</v>
      </c>
      <c r="AM133" s="92">
        <f t="shared" si="42"/>
        <v>-2.5369978858350906E-2</v>
      </c>
      <c r="AN133" s="92">
        <f t="shared" si="42"/>
        <v>1.479454517870904E-2</v>
      </c>
      <c r="AO133" s="92">
        <f t="shared" si="42"/>
        <v>-4.6761748889412313E-4</v>
      </c>
      <c r="AP133" s="92">
        <f t="shared" si="42"/>
        <v>2.0717899301373244E-2</v>
      </c>
      <c r="AQ133" s="92">
        <f t="shared" si="42"/>
        <v>-9.7236930778858977E-3</v>
      </c>
      <c r="AR133" s="92">
        <f t="shared" si="42"/>
        <v>1.4948256036795726E-2</v>
      </c>
      <c r="AS133" s="92">
        <f t="shared" si="42"/>
        <v>-1.6935036091060729E-2</v>
      </c>
      <c r="AT133" s="92">
        <f t="shared" si="41"/>
        <v>-9.7063215530114322E-3</v>
      </c>
      <c r="AU133" s="92" t="str">
        <f t="shared" si="41"/>
        <v>-</v>
      </c>
      <c r="AV133" s="92">
        <f t="shared" si="41"/>
        <v>1.0877447425670095E-3</v>
      </c>
      <c r="AW133" s="92" t="str">
        <f t="shared" si="41"/>
        <v>-</v>
      </c>
      <c r="AX133" s="92">
        <f t="shared" si="41"/>
        <v>-5.2729528535980785E-3</v>
      </c>
      <c r="AY133" s="92">
        <f t="shared" si="38"/>
        <v>4.7168202394467507E-3</v>
      </c>
      <c r="AZ133" s="92">
        <f t="shared" si="38"/>
        <v>2.0282728948985973E-2</v>
      </c>
      <c r="BA133" s="92">
        <f t="shared" si="38"/>
        <v>-2.9325513196479802E-3</v>
      </c>
      <c r="BB133" s="92">
        <f t="shared" si="38"/>
        <v>-7.8947368421052766E-2</v>
      </c>
      <c r="BC133" s="92">
        <f t="shared" si="38"/>
        <v>-1.1313330054107062E-2</v>
      </c>
      <c r="BD133" s="92">
        <f t="shared" si="38"/>
        <v>-3.5115722266560234E-2</v>
      </c>
      <c r="BE133" s="92">
        <f t="shared" si="39"/>
        <v>1.5894039735099286E-2</v>
      </c>
      <c r="BF133" s="92">
        <f t="shared" si="39"/>
        <v>-3.6633663366336555E-2</v>
      </c>
      <c r="BG133" s="92">
        <f t="shared" si="39"/>
        <v>-3.0670926517571862E-2</v>
      </c>
      <c r="BH133" s="92">
        <f t="shared" si="39"/>
        <v>-2.6573075958887027E-2</v>
      </c>
      <c r="BI133" s="92" t="str">
        <f t="shared" si="39"/>
        <v>-</v>
      </c>
      <c r="BJ133" s="92">
        <f t="shared" si="39"/>
        <v>-2.3400936037441533E-2</v>
      </c>
      <c r="BK133" s="92">
        <f t="shared" si="40"/>
        <v>-6.5384615384616041E-3</v>
      </c>
      <c r="BL133" s="92">
        <f t="shared" si="40"/>
        <v>-3.6497847037113007E-2</v>
      </c>
      <c r="BM133" s="92">
        <f t="shared" si="40"/>
        <v>6.1161202773285517E-4</v>
      </c>
      <c r="BN133" s="81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1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1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1"/>
      <c r="DH133" s="81"/>
      <c r="DI133" s="81"/>
      <c r="DJ133" s="81"/>
      <c r="DK133" s="81"/>
      <c r="DL133" s="81"/>
      <c r="DM133" s="81"/>
    </row>
    <row r="134" spans="1:117" x14ac:dyDescent="0.35">
      <c r="A134" s="81"/>
      <c r="B134" s="86">
        <f t="shared" si="33"/>
        <v>42174</v>
      </c>
      <c r="C134" s="87">
        <v>46.87</v>
      </c>
      <c r="D134" s="87">
        <v>52.7</v>
      </c>
      <c r="E134" s="87">
        <v>53.39</v>
      </c>
      <c r="F134" s="87">
        <v>61.7</v>
      </c>
      <c r="G134" s="87">
        <v>28.46</v>
      </c>
      <c r="H134" s="87">
        <v>18.881699999999999</v>
      </c>
      <c r="I134" s="87">
        <v>43.42</v>
      </c>
      <c r="J134" s="87">
        <v>43</v>
      </c>
      <c r="K134" s="87">
        <v>103.97</v>
      </c>
      <c r="L134" s="87">
        <v>54.44</v>
      </c>
      <c r="M134" s="87">
        <v>35.71</v>
      </c>
      <c r="N134" s="87">
        <v>40.68</v>
      </c>
      <c r="O134" s="87" t="s">
        <v>82</v>
      </c>
      <c r="P134" s="87">
        <v>56.05</v>
      </c>
      <c r="Q134" s="87" t="s">
        <v>82</v>
      </c>
      <c r="R134" s="87">
        <v>32.020000000000003</v>
      </c>
      <c r="S134" s="87">
        <v>20.062200000000001</v>
      </c>
      <c r="T134" s="87">
        <v>17.04</v>
      </c>
      <c r="U134" s="87">
        <v>70.11</v>
      </c>
      <c r="V134" s="87">
        <v>34.369999999999997</v>
      </c>
      <c r="W134" s="87">
        <v>20.440000000000001</v>
      </c>
      <c r="X134" s="87">
        <v>48.62</v>
      </c>
      <c r="Y134" s="87">
        <v>34.195</v>
      </c>
      <c r="Z134" s="87">
        <v>39.54</v>
      </c>
      <c r="AA134" s="87">
        <v>15.19</v>
      </c>
      <c r="AB134" s="87">
        <v>39.04</v>
      </c>
      <c r="AC134" s="87">
        <v>13.933299999999999</v>
      </c>
      <c r="AD134" s="87">
        <v>25.62</v>
      </c>
      <c r="AE134" s="87">
        <v>52.86</v>
      </c>
      <c r="AF134" s="87">
        <v>48.34</v>
      </c>
      <c r="AG134" s="87">
        <v>2109.9899999999998</v>
      </c>
      <c r="AH134" s="81"/>
      <c r="AI134" s="92">
        <f t="shared" si="42"/>
        <v>-8.671742808798677E-3</v>
      </c>
      <c r="AJ134" s="92">
        <f t="shared" si="42"/>
        <v>2.3698523698523877E-2</v>
      </c>
      <c r="AK134" s="92">
        <f t="shared" si="42"/>
        <v>-3.0506627928091556E-2</v>
      </c>
      <c r="AL134" s="92">
        <f t="shared" si="42"/>
        <v>5.3772201401336428E-3</v>
      </c>
      <c r="AM134" s="92">
        <f t="shared" si="42"/>
        <v>2.8922631959508394E-2</v>
      </c>
      <c r="AN134" s="92">
        <f t="shared" si="42"/>
        <v>4.5475183273902875E-2</v>
      </c>
      <c r="AO134" s="92">
        <f t="shared" si="42"/>
        <v>1.567251461988306E-2</v>
      </c>
      <c r="AP134" s="92">
        <f t="shared" si="42"/>
        <v>1.4869011092754292E-2</v>
      </c>
      <c r="AQ134" s="92">
        <f t="shared" si="42"/>
        <v>1.0791366906474753E-2</v>
      </c>
      <c r="AR134" s="92">
        <f t="shared" si="42"/>
        <v>2.7945619335347338E-2</v>
      </c>
      <c r="AS134" s="92">
        <f t="shared" si="42"/>
        <v>8.4721829991529773E-3</v>
      </c>
      <c r="AT134" s="92">
        <f t="shared" si="41"/>
        <v>2.2367429002261963E-2</v>
      </c>
      <c r="AU134" s="92" t="str">
        <f t="shared" si="41"/>
        <v>-</v>
      </c>
      <c r="AV134" s="92">
        <f t="shared" si="41"/>
        <v>1.5030785947120595E-2</v>
      </c>
      <c r="AW134" s="92" t="str">
        <f t="shared" si="41"/>
        <v>-</v>
      </c>
      <c r="AX134" s="92">
        <f t="shared" si="41"/>
        <v>-1.5590894917367759E-3</v>
      </c>
      <c r="AY134" s="92">
        <f t="shared" si="38"/>
        <v>-2.7008938314475373E-2</v>
      </c>
      <c r="AZ134" s="92">
        <f t="shared" si="38"/>
        <v>2.6506024096385472E-2</v>
      </c>
      <c r="BA134" s="92">
        <f t="shared" si="38"/>
        <v>-1.8067226890756349E-2</v>
      </c>
      <c r="BB134" s="92">
        <f t="shared" si="38"/>
        <v>2.0408163265306367E-3</v>
      </c>
      <c r="BC134" s="92">
        <f t="shared" si="38"/>
        <v>1.6915422885572129E-2</v>
      </c>
      <c r="BD134" s="92">
        <f t="shared" si="38"/>
        <v>5.3763440860215006E-3</v>
      </c>
      <c r="BE134" s="92">
        <f t="shared" si="39"/>
        <v>-9.2713313052296131E-3</v>
      </c>
      <c r="BF134" s="92">
        <f t="shared" si="39"/>
        <v>1.5930113052415207E-2</v>
      </c>
      <c r="BG134" s="92">
        <f t="shared" si="39"/>
        <v>1.3183915622940745E-3</v>
      </c>
      <c r="BH134" s="92">
        <f t="shared" si="39"/>
        <v>5.4081895441668859E-3</v>
      </c>
      <c r="BI134" s="92">
        <f t="shared" si="39"/>
        <v>5.2886002886003425E-3</v>
      </c>
      <c r="BJ134" s="92">
        <f t="shared" si="39"/>
        <v>2.3162939297124652E-2</v>
      </c>
      <c r="BK134" s="92">
        <f t="shared" si="40"/>
        <v>2.3228803716608626E-2</v>
      </c>
      <c r="BL134" s="92">
        <f t="shared" si="40"/>
        <v>2.8729516918493347E-2</v>
      </c>
      <c r="BM134" s="92">
        <f t="shared" si="40"/>
        <v>7.5831737587803705E-3</v>
      </c>
      <c r="BN134" s="81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1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1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</row>
    <row r="135" spans="1:117" x14ac:dyDescent="0.35">
      <c r="A135" s="81"/>
      <c r="B135" s="86">
        <f t="shared" si="33"/>
        <v>42181</v>
      </c>
      <c r="C135" s="87">
        <v>46.11</v>
      </c>
      <c r="D135" s="87">
        <v>51.75</v>
      </c>
      <c r="E135" s="87">
        <v>54.39</v>
      </c>
      <c r="F135" s="87">
        <v>59.91</v>
      </c>
      <c r="G135" s="87">
        <v>27.82</v>
      </c>
      <c r="H135" s="87">
        <v>18.174399999999999</v>
      </c>
      <c r="I135" s="87">
        <v>43</v>
      </c>
      <c r="J135" s="87">
        <v>42.5</v>
      </c>
      <c r="K135" s="87">
        <v>99.44</v>
      </c>
      <c r="L135" s="87">
        <v>53.66</v>
      </c>
      <c r="M135" s="87">
        <v>35.07</v>
      </c>
      <c r="N135" s="87">
        <v>39.35</v>
      </c>
      <c r="O135" s="87" t="s">
        <v>82</v>
      </c>
      <c r="P135" s="87">
        <v>55.23</v>
      </c>
      <c r="Q135" s="87" t="s">
        <v>82</v>
      </c>
      <c r="R135" s="87">
        <v>34.67</v>
      </c>
      <c r="S135" s="87">
        <v>20.594899999999999</v>
      </c>
      <c r="T135" s="87">
        <v>17.829999999999998</v>
      </c>
      <c r="U135" s="87">
        <v>70.239999999999995</v>
      </c>
      <c r="V135" s="87">
        <v>32.32</v>
      </c>
      <c r="W135" s="87">
        <v>20.2</v>
      </c>
      <c r="X135" s="87">
        <v>46.4</v>
      </c>
      <c r="Y135" s="87">
        <v>32.58</v>
      </c>
      <c r="Z135" s="87">
        <v>38.96</v>
      </c>
      <c r="AA135" s="87">
        <v>14.87</v>
      </c>
      <c r="AB135" s="87">
        <v>39.92</v>
      </c>
      <c r="AC135" s="87">
        <v>13.5</v>
      </c>
      <c r="AD135" s="87">
        <v>25.28</v>
      </c>
      <c r="AE135" s="87">
        <v>51.87</v>
      </c>
      <c r="AF135" s="87">
        <v>57.12</v>
      </c>
      <c r="AG135" s="87">
        <v>2101.4899999999998</v>
      </c>
      <c r="AH135" s="81"/>
      <c r="AI135" s="92">
        <f t="shared" si="42"/>
        <v>-1.6215062940046931E-2</v>
      </c>
      <c r="AJ135" s="92">
        <f t="shared" si="42"/>
        <v>-1.8026565464895672E-2</v>
      </c>
      <c r="AK135" s="92">
        <f t="shared" si="42"/>
        <v>1.8730099269526068E-2</v>
      </c>
      <c r="AL135" s="92">
        <f t="shared" si="42"/>
        <v>-2.9011345218800777E-2</v>
      </c>
      <c r="AM135" s="92">
        <f t="shared" si="42"/>
        <v>-2.2487702037948032E-2</v>
      </c>
      <c r="AN135" s="92">
        <f t="shared" si="42"/>
        <v>-3.7459550781974049E-2</v>
      </c>
      <c r="AO135" s="92">
        <f t="shared" si="42"/>
        <v>-9.6729617687701941E-3</v>
      </c>
      <c r="AP135" s="92">
        <f t="shared" si="42"/>
        <v>-1.1627906976744207E-2</v>
      </c>
      <c r="AQ135" s="92">
        <f t="shared" si="42"/>
        <v>-4.3570260652111226E-2</v>
      </c>
      <c r="AR135" s="92">
        <f t="shared" si="42"/>
        <v>-1.4327700220426176E-2</v>
      </c>
      <c r="AS135" s="92">
        <f t="shared" si="42"/>
        <v>-1.7922150658079006E-2</v>
      </c>
      <c r="AT135" s="92">
        <f t="shared" si="41"/>
        <v>-3.2694198623402171E-2</v>
      </c>
      <c r="AU135" s="92" t="str">
        <f t="shared" si="41"/>
        <v>-</v>
      </c>
      <c r="AV135" s="92">
        <f t="shared" si="41"/>
        <v>-1.4629794826048204E-2</v>
      </c>
      <c r="AW135" s="92" t="str">
        <f t="shared" si="41"/>
        <v>-</v>
      </c>
      <c r="AX135" s="92">
        <f t="shared" si="41"/>
        <v>8.276077451592756E-2</v>
      </c>
      <c r="AY135" s="92">
        <f t="shared" si="38"/>
        <v>2.6552421967680484E-2</v>
      </c>
      <c r="AZ135" s="92">
        <f t="shared" si="38"/>
        <v>4.636150234741776E-2</v>
      </c>
      <c r="BA135" s="92">
        <f t="shared" si="38"/>
        <v>1.8542290686063279E-3</v>
      </c>
      <c r="BB135" s="92">
        <f t="shared" si="38"/>
        <v>-5.9645039278440448E-2</v>
      </c>
      <c r="BC135" s="92">
        <f t="shared" si="38"/>
        <v>-1.1741682974559797E-2</v>
      </c>
      <c r="BD135" s="92">
        <f t="shared" si="38"/>
        <v>-4.5660222130810335E-2</v>
      </c>
      <c r="BE135" s="92">
        <f t="shared" si="39"/>
        <v>-4.7229127065360532E-2</v>
      </c>
      <c r="BF135" s="92">
        <f t="shared" si="39"/>
        <v>-1.466868993424375E-2</v>
      </c>
      <c r="BG135" s="92">
        <f t="shared" si="39"/>
        <v>-2.1066491112574082E-2</v>
      </c>
      <c r="BH135" s="92">
        <f t="shared" si="39"/>
        <v>2.2540983606557541E-2</v>
      </c>
      <c r="BI135" s="92">
        <f t="shared" si="39"/>
        <v>-3.1098160521915053E-2</v>
      </c>
      <c r="BJ135" s="92">
        <f t="shared" si="39"/>
        <v>-1.3270882123341154E-2</v>
      </c>
      <c r="BK135" s="92">
        <f t="shared" si="40"/>
        <v>-1.8728717366628844E-2</v>
      </c>
      <c r="BL135" s="92">
        <f t="shared" si="40"/>
        <v>0.18163011998345047</v>
      </c>
      <c r="BM135" s="92">
        <f t="shared" si="40"/>
        <v>-4.0284551111616773E-3</v>
      </c>
      <c r="BN135" s="81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1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1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1"/>
      <c r="DH135" s="81"/>
      <c r="DI135" s="81"/>
      <c r="DJ135" s="81"/>
      <c r="DK135" s="81"/>
      <c r="DL135" s="81"/>
      <c r="DM135" s="81"/>
    </row>
    <row r="136" spans="1:117" x14ac:dyDescent="0.35">
      <c r="A136" s="81"/>
      <c r="B136" s="86">
        <f t="shared" ref="B136:B199" si="43">B135+7</f>
        <v>42188</v>
      </c>
      <c r="C136" s="87">
        <v>46.23</v>
      </c>
      <c r="D136" s="87">
        <v>52.17</v>
      </c>
      <c r="E136" s="87">
        <v>54.14</v>
      </c>
      <c r="F136" s="87">
        <v>58.25</v>
      </c>
      <c r="G136" s="87">
        <v>27.84</v>
      </c>
      <c r="H136" s="87">
        <v>16.989999999999998</v>
      </c>
      <c r="I136" s="87">
        <v>42.92</v>
      </c>
      <c r="J136" s="87">
        <v>43.18</v>
      </c>
      <c r="K136" s="87">
        <v>100.38</v>
      </c>
      <c r="L136" s="87">
        <v>54.15</v>
      </c>
      <c r="M136" s="87">
        <v>34.729999999999997</v>
      </c>
      <c r="N136" s="87">
        <v>39.35</v>
      </c>
      <c r="O136" s="87" t="s">
        <v>82</v>
      </c>
      <c r="P136" s="87">
        <v>54.31</v>
      </c>
      <c r="Q136" s="87" t="s">
        <v>82</v>
      </c>
      <c r="R136" s="87">
        <v>32.75</v>
      </c>
      <c r="S136" s="87">
        <v>18.9604</v>
      </c>
      <c r="T136" s="87">
        <v>17.23</v>
      </c>
      <c r="U136" s="87">
        <v>68.77</v>
      </c>
      <c r="V136" s="87">
        <v>30.73</v>
      </c>
      <c r="W136" s="87">
        <v>20.0459</v>
      </c>
      <c r="X136" s="87">
        <v>47.58</v>
      </c>
      <c r="Y136" s="87">
        <v>32.36</v>
      </c>
      <c r="Z136" s="87">
        <v>38.03</v>
      </c>
      <c r="AA136" s="87">
        <v>14.52</v>
      </c>
      <c r="AB136" s="87">
        <v>39.22</v>
      </c>
      <c r="AC136" s="87">
        <v>13.406700000000001</v>
      </c>
      <c r="AD136" s="87">
        <v>24.91</v>
      </c>
      <c r="AE136" s="87">
        <v>52.23</v>
      </c>
      <c r="AF136" s="87">
        <v>57.6</v>
      </c>
      <c r="AG136" s="87">
        <v>2076.7800000000002</v>
      </c>
      <c r="AH136" s="81"/>
      <c r="AI136" s="92">
        <f t="shared" si="42"/>
        <v>2.6024723487312329E-3</v>
      </c>
      <c r="AJ136" s="92">
        <f t="shared" si="42"/>
        <v>8.1159420289855788E-3</v>
      </c>
      <c r="AK136" s="92">
        <f t="shared" si="42"/>
        <v>-4.5964331678617354E-3</v>
      </c>
      <c r="AL136" s="92">
        <f t="shared" si="42"/>
        <v>-2.7708229010181884E-2</v>
      </c>
      <c r="AM136" s="92">
        <f t="shared" si="42"/>
        <v>7.1890726096324187E-4</v>
      </c>
      <c r="AN136" s="92">
        <f t="shared" si="42"/>
        <v>-6.5168588784223935E-2</v>
      </c>
      <c r="AO136" s="92">
        <f t="shared" si="42"/>
        <v>-1.8604651162790198E-3</v>
      </c>
      <c r="AP136" s="92">
        <f t="shared" si="42"/>
        <v>1.6000000000000014E-2</v>
      </c>
      <c r="AQ136" s="92">
        <f t="shared" si="42"/>
        <v>9.4529364440869568E-3</v>
      </c>
      <c r="AR136" s="92">
        <f t="shared" si="42"/>
        <v>9.1315691390234655E-3</v>
      </c>
      <c r="AS136" s="92">
        <f t="shared" si="42"/>
        <v>-9.6948959224408826E-3</v>
      </c>
      <c r="AT136" s="92">
        <f t="shared" si="41"/>
        <v>0</v>
      </c>
      <c r="AU136" s="92" t="str">
        <f t="shared" si="41"/>
        <v>-</v>
      </c>
      <c r="AV136" s="92">
        <f t="shared" si="41"/>
        <v>-1.6657613615788436E-2</v>
      </c>
      <c r="AW136" s="92" t="str">
        <f t="shared" si="41"/>
        <v>-</v>
      </c>
      <c r="AX136" s="92">
        <f t="shared" si="41"/>
        <v>-5.5379290452841068E-2</v>
      </c>
      <c r="AY136" s="92">
        <f t="shared" si="38"/>
        <v>-7.9364308639517489E-2</v>
      </c>
      <c r="AZ136" s="92">
        <f t="shared" si="38"/>
        <v>-3.3651149747616294E-2</v>
      </c>
      <c r="BA136" s="92">
        <f t="shared" si="38"/>
        <v>-2.0928246013667384E-2</v>
      </c>
      <c r="BB136" s="92">
        <f t="shared" si="38"/>
        <v>-4.9195544554455406E-2</v>
      </c>
      <c r="BC136" s="92">
        <f t="shared" si="38"/>
        <v>-7.62871287128708E-3</v>
      </c>
      <c r="BD136" s="92">
        <f t="shared" si="38"/>
        <v>2.543103448275863E-2</v>
      </c>
      <c r="BE136" s="92">
        <f t="shared" si="39"/>
        <v>-6.7526089625536967E-3</v>
      </c>
      <c r="BF136" s="92">
        <f t="shared" si="39"/>
        <v>-2.3870636550307966E-2</v>
      </c>
      <c r="BG136" s="92">
        <f t="shared" si="39"/>
        <v>-2.3537323470073979E-2</v>
      </c>
      <c r="BH136" s="92">
        <f t="shared" si="39"/>
        <v>-1.7535070140280662E-2</v>
      </c>
      <c r="BI136" s="92">
        <f t="shared" si="39"/>
        <v>-6.9111111111110901E-3</v>
      </c>
      <c r="BJ136" s="92">
        <f t="shared" si="39"/>
        <v>-1.4636075949367111E-2</v>
      </c>
      <c r="BK136" s="92">
        <f t="shared" si="40"/>
        <v>6.9404279930596058E-3</v>
      </c>
      <c r="BL136" s="92">
        <f t="shared" si="40"/>
        <v>8.4033613445377853E-3</v>
      </c>
      <c r="BM136" s="92">
        <f t="shared" si="40"/>
        <v>-1.1758323855930564E-2</v>
      </c>
      <c r="BN136" s="81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1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1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1"/>
      <c r="DH136" s="81"/>
      <c r="DI136" s="81"/>
      <c r="DJ136" s="81"/>
      <c r="DK136" s="81"/>
      <c r="DL136" s="81"/>
      <c r="DM136" s="81"/>
    </row>
    <row r="137" spans="1:117" x14ac:dyDescent="0.35">
      <c r="A137" s="81"/>
      <c r="B137" s="86">
        <f t="shared" si="43"/>
        <v>42195</v>
      </c>
      <c r="C137" s="87">
        <v>47.6</v>
      </c>
      <c r="D137" s="87">
        <v>53.33</v>
      </c>
      <c r="E137" s="87">
        <v>55.13</v>
      </c>
      <c r="F137" s="87">
        <v>55.19</v>
      </c>
      <c r="G137" s="87">
        <v>28.37</v>
      </c>
      <c r="H137" s="87">
        <v>16.91</v>
      </c>
      <c r="I137" s="87">
        <v>43.9</v>
      </c>
      <c r="J137" s="87">
        <v>43.48</v>
      </c>
      <c r="K137" s="87">
        <v>101.1</v>
      </c>
      <c r="L137" s="87">
        <v>55.16</v>
      </c>
      <c r="M137" s="87">
        <v>35.49</v>
      </c>
      <c r="N137" s="87">
        <v>40.39</v>
      </c>
      <c r="O137" s="87" t="s">
        <v>82</v>
      </c>
      <c r="P137" s="87">
        <v>54.88</v>
      </c>
      <c r="Q137" s="87" t="s">
        <v>82</v>
      </c>
      <c r="R137" s="87">
        <v>33.18</v>
      </c>
      <c r="S137" s="87">
        <v>17.7254</v>
      </c>
      <c r="T137" s="87">
        <v>16.82</v>
      </c>
      <c r="U137" s="87">
        <v>65.64</v>
      </c>
      <c r="V137" s="87">
        <v>31.86</v>
      </c>
      <c r="W137" s="87">
        <v>20.074999999999999</v>
      </c>
      <c r="X137" s="87">
        <v>46.7</v>
      </c>
      <c r="Y137" s="87">
        <v>32.700000000000003</v>
      </c>
      <c r="Z137" s="87">
        <v>38.090000000000003</v>
      </c>
      <c r="AA137" s="87">
        <v>14.22</v>
      </c>
      <c r="AB137" s="87">
        <v>39.54</v>
      </c>
      <c r="AC137" s="87" t="s">
        <v>82</v>
      </c>
      <c r="AD137" s="87">
        <v>25.19</v>
      </c>
      <c r="AE137" s="87">
        <v>53.64</v>
      </c>
      <c r="AF137" s="87">
        <v>57.89</v>
      </c>
      <c r="AG137" s="87">
        <v>2076.62</v>
      </c>
      <c r="AH137" s="81"/>
      <c r="AI137" s="92">
        <f t="shared" si="42"/>
        <v>2.9634436513086948E-2</v>
      </c>
      <c r="AJ137" s="92">
        <f t="shared" si="42"/>
        <v>2.2235000958405138E-2</v>
      </c>
      <c r="AK137" s="92">
        <f t="shared" si="42"/>
        <v>1.8285925378648038E-2</v>
      </c>
      <c r="AL137" s="92">
        <f t="shared" si="42"/>
        <v>-5.253218884120181E-2</v>
      </c>
      <c r="AM137" s="92">
        <f t="shared" si="42"/>
        <v>1.9037356321839116E-2</v>
      </c>
      <c r="AN137" s="92">
        <f t="shared" si="42"/>
        <v>-4.7086521483223898E-3</v>
      </c>
      <c r="AO137" s="92">
        <f t="shared" si="42"/>
        <v>2.2833178005591703E-2</v>
      </c>
      <c r="AP137" s="92">
        <f t="shared" si="42"/>
        <v>6.9476609541454515E-3</v>
      </c>
      <c r="AQ137" s="92">
        <f t="shared" si="42"/>
        <v>7.1727435744171064E-3</v>
      </c>
      <c r="AR137" s="92">
        <f t="shared" si="42"/>
        <v>1.8651892890120036E-2</v>
      </c>
      <c r="AS137" s="92">
        <f t="shared" si="42"/>
        <v>2.1883098186006533E-2</v>
      </c>
      <c r="AT137" s="92">
        <f t="shared" si="41"/>
        <v>2.6429479034307368E-2</v>
      </c>
      <c r="AU137" s="92" t="str">
        <f t="shared" si="41"/>
        <v>-</v>
      </c>
      <c r="AV137" s="92">
        <f t="shared" si="41"/>
        <v>1.049530473209348E-2</v>
      </c>
      <c r="AW137" s="92" t="str">
        <f t="shared" si="41"/>
        <v>-</v>
      </c>
      <c r="AX137" s="92">
        <f t="shared" si="41"/>
        <v>1.3129770992366341E-2</v>
      </c>
      <c r="AY137" s="92">
        <f t="shared" si="38"/>
        <v>-6.5135756629606911E-2</v>
      </c>
      <c r="AZ137" s="92">
        <f t="shared" si="38"/>
        <v>-2.3795705165409187E-2</v>
      </c>
      <c r="BA137" s="92">
        <f t="shared" si="38"/>
        <v>-4.5514032281518069E-2</v>
      </c>
      <c r="BB137" s="92">
        <f t="shared" si="38"/>
        <v>3.6771884152294154E-2</v>
      </c>
      <c r="BC137" s="92">
        <f t="shared" si="38"/>
        <v>1.4516684209737729E-3</v>
      </c>
      <c r="BD137" s="92">
        <f t="shared" si="38"/>
        <v>-1.8495166036149535E-2</v>
      </c>
      <c r="BE137" s="92">
        <f t="shared" si="39"/>
        <v>1.0506798516687343E-2</v>
      </c>
      <c r="BF137" s="92">
        <f t="shared" si="39"/>
        <v>1.5777018143572352E-3</v>
      </c>
      <c r="BG137" s="92">
        <f t="shared" si="39"/>
        <v>-2.066115702479332E-2</v>
      </c>
      <c r="BH137" s="92">
        <f t="shared" si="39"/>
        <v>8.1591024987250904E-3</v>
      </c>
      <c r="BI137" s="92" t="str">
        <f t="shared" si="39"/>
        <v>-</v>
      </c>
      <c r="BJ137" s="92">
        <f t="shared" si="39"/>
        <v>1.1240465676435107E-2</v>
      </c>
      <c r="BK137" s="92">
        <f t="shared" si="40"/>
        <v>2.6995979322228747E-2</v>
      </c>
      <c r="BL137" s="92">
        <f t="shared" si="40"/>
        <v>5.0347222222222321E-3</v>
      </c>
      <c r="BM137" s="92">
        <f t="shared" si="40"/>
        <v>-7.7042344398647877E-5</v>
      </c>
      <c r="BN137" s="81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1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1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1"/>
      <c r="DH137" s="81"/>
      <c r="DI137" s="81"/>
      <c r="DJ137" s="81"/>
      <c r="DK137" s="81"/>
      <c r="DL137" s="81"/>
      <c r="DM137" s="81"/>
    </row>
    <row r="138" spans="1:117" x14ac:dyDescent="0.35">
      <c r="A138" s="81"/>
      <c r="B138" s="86">
        <f t="shared" si="43"/>
        <v>42202</v>
      </c>
      <c r="C138" s="87">
        <v>46.8</v>
      </c>
      <c r="D138" s="87">
        <v>54.16</v>
      </c>
      <c r="E138" s="87">
        <v>53.96</v>
      </c>
      <c r="F138" s="87">
        <v>56.49</v>
      </c>
      <c r="G138" s="87">
        <v>29.05</v>
      </c>
      <c r="H138" s="87">
        <v>16.899999999999999</v>
      </c>
      <c r="I138" s="87">
        <v>43.85</v>
      </c>
      <c r="J138" s="87">
        <v>44.74</v>
      </c>
      <c r="K138" s="87">
        <v>102.4</v>
      </c>
      <c r="L138" s="87">
        <v>56.03</v>
      </c>
      <c r="M138" s="87">
        <v>36.15</v>
      </c>
      <c r="N138" s="87">
        <v>40.78</v>
      </c>
      <c r="O138" s="87" t="s">
        <v>82</v>
      </c>
      <c r="P138" s="87">
        <v>55.29</v>
      </c>
      <c r="Q138" s="87" t="s">
        <v>82</v>
      </c>
      <c r="R138" s="87">
        <v>32.619999999999997</v>
      </c>
      <c r="S138" s="87">
        <v>18.379200000000001</v>
      </c>
      <c r="T138" s="87">
        <v>16.170000000000002</v>
      </c>
      <c r="U138" s="87">
        <v>66.010000000000005</v>
      </c>
      <c r="V138" s="87">
        <v>31.81</v>
      </c>
      <c r="W138" s="87">
        <v>20.6</v>
      </c>
      <c r="X138" s="87">
        <v>45.35</v>
      </c>
      <c r="Y138" s="87">
        <v>31.21</v>
      </c>
      <c r="Z138" s="87">
        <v>36.89</v>
      </c>
      <c r="AA138" s="87">
        <v>13.67</v>
      </c>
      <c r="AB138" s="87">
        <v>40.39</v>
      </c>
      <c r="AC138" s="87">
        <v>13.62</v>
      </c>
      <c r="AD138" s="87">
        <v>25.39</v>
      </c>
      <c r="AE138" s="87">
        <v>54.23</v>
      </c>
      <c r="AF138" s="87">
        <v>57.67</v>
      </c>
      <c r="AG138" s="87">
        <v>2126.64</v>
      </c>
      <c r="AH138" s="81"/>
      <c r="AI138" s="92">
        <f t="shared" si="42"/>
        <v>-1.6806722689075682E-2</v>
      </c>
      <c r="AJ138" s="92">
        <f t="shared" si="42"/>
        <v>1.5563472717044835E-2</v>
      </c>
      <c r="AK138" s="92">
        <f t="shared" si="42"/>
        <v>-2.1222564846725911E-2</v>
      </c>
      <c r="AL138" s="92">
        <f t="shared" si="42"/>
        <v>2.3554991846349127E-2</v>
      </c>
      <c r="AM138" s="92">
        <f t="shared" si="42"/>
        <v>2.3968981318293947E-2</v>
      </c>
      <c r="AN138" s="92">
        <f t="shared" si="42"/>
        <v>-5.9136605558851585E-4</v>
      </c>
      <c r="AO138" s="92">
        <f t="shared" si="42"/>
        <v>-1.138952164009055E-3</v>
      </c>
      <c r="AP138" s="92">
        <f t="shared" si="42"/>
        <v>2.8978840846366261E-2</v>
      </c>
      <c r="AQ138" s="92">
        <f t="shared" si="42"/>
        <v>1.2858555885262302E-2</v>
      </c>
      <c r="AR138" s="92">
        <f t="shared" si="42"/>
        <v>1.5772298767222637E-2</v>
      </c>
      <c r="AS138" s="92">
        <f t="shared" si="42"/>
        <v>1.8596787827557026E-2</v>
      </c>
      <c r="AT138" s="92">
        <f t="shared" si="41"/>
        <v>9.6558554097549987E-3</v>
      </c>
      <c r="AU138" s="92" t="str">
        <f t="shared" si="41"/>
        <v>-</v>
      </c>
      <c r="AV138" s="92">
        <f t="shared" si="41"/>
        <v>7.4708454810494818E-3</v>
      </c>
      <c r="AW138" s="92" t="str">
        <f t="shared" si="41"/>
        <v>-</v>
      </c>
      <c r="AX138" s="92">
        <f t="shared" si="41"/>
        <v>-1.6877637130801704E-2</v>
      </c>
      <c r="AY138" s="92">
        <f t="shared" si="38"/>
        <v>3.6884922202037762E-2</v>
      </c>
      <c r="AZ138" s="92">
        <f t="shared" si="38"/>
        <v>-3.8644470868014147E-2</v>
      </c>
      <c r="BA138" s="92">
        <f t="shared" si="38"/>
        <v>5.6368068251066994E-3</v>
      </c>
      <c r="BB138" s="92">
        <f t="shared" si="38"/>
        <v>-1.5693659761456535E-3</v>
      </c>
      <c r="BC138" s="92">
        <f t="shared" si="38"/>
        <v>2.6151930261519407E-2</v>
      </c>
      <c r="BD138" s="92">
        <f t="shared" si="38"/>
        <v>-2.8907922912205564E-2</v>
      </c>
      <c r="BE138" s="92">
        <f t="shared" si="39"/>
        <v>-4.5565749235474073E-2</v>
      </c>
      <c r="BF138" s="92">
        <f t="shared" si="39"/>
        <v>-3.1504331845628841E-2</v>
      </c>
      <c r="BG138" s="92">
        <f t="shared" si="39"/>
        <v>-3.8677918424753877E-2</v>
      </c>
      <c r="BH138" s="92">
        <f t="shared" si="39"/>
        <v>2.1497218007081376E-2</v>
      </c>
      <c r="BI138" s="92" t="str">
        <f t="shared" si="39"/>
        <v>-</v>
      </c>
      <c r="BJ138" s="92">
        <f t="shared" si="39"/>
        <v>7.9396585946804876E-3</v>
      </c>
      <c r="BK138" s="92">
        <f t="shared" si="40"/>
        <v>1.0999254287844762E-2</v>
      </c>
      <c r="BL138" s="92">
        <f t="shared" si="40"/>
        <v>-3.8003109345310371E-3</v>
      </c>
      <c r="BM138" s="92">
        <f t="shared" si="40"/>
        <v>2.4087218653388698E-2</v>
      </c>
      <c r="BN138" s="81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1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1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1"/>
      <c r="DH138" s="81"/>
      <c r="DI138" s="81"/>
      <c r="DJ138" s="81"/>
      <c r="DK138" s="81"/>
      <c r="DL138" s="81"/>
      <c r="DM138" s="81"/>
    </row>
    <row r="139" spans="1:117" x14ac:dyDescent="0.35">
      <c r="A139" s="81"/>
      <c r="B139" s="86">
        <f t="shared" si="43"/>
        <v>42209</v>
      </c>
      <c r="C139" s="87">
        <v>43.75</v>
      </c>
      <c r="D139" s="87">
        <v>53.8</v>
      </c>
      <c r="E139" s="87">
        <v>52.07</v>
      </c>
      <c r="F139" s="87">
        <v>54.27</v>
      </c>
      <c r="G139" s="87">
        <v>27.69</v>
      </c>
      <c r="H139" s="87">
        <v>17.03</v>
      </c>
      <c r="I139" s="87">
        <v>42.47</v>
      </c>
      <c r="J139" s="87">
        <v>43.77</v>
      </c>
      <c r="K139" s="87">
        <v>99.62</v>
      </c>
      <c r="L139" s="87">
        <v>55.21</v>
      </c>
      <c r="M139" s="87">
        <v>35.340000000000003</v>
      </c>
      <c r="N139" s="87">
        <v>40.06</v>
      </c>
      <c r="O139" s="87" t="s">
        <v>82</v>
      </c>
      <c r="P139" s="87">
        <v>53.65</v>
      </c>
      <c r="Q139" s="87" t="s">
        <v>82</v>
      </c>
      <c r="R139" s="87">
        <v>31.46</v>
      </c>
      <c r="S139" s="87">
        <v>14.9589</v>
      </c>
      <c r="T139" s="87">
        <v>16.29</v>
      </c>
      <c r="U139" s="87">
        <v>64.05</v>
      </c>
      <c r="V139" s="87">
        <v>29.54</v>
      </c>
      <c r="W139" s="87">
        <v>20.23</v>
      </c>
      <c r="X139" s="87">
        <v>45.35</v>
      </c>
      <c r="Y139" s="87">
        <v>29.48</v>
      </c>
      <c r="Z139" s="87">
        <v>34.85</v>
      </c>
      <c r="AA139" s="87">
        <v>13.42</v>
      </c>
      <c r="AB139" s="87">
        <v>37.68</v>
      </c>
      <c r="AC139" s="87">
        <v>13.4933</v>
      </c>
      <c r="AD139" s="87">
        <v>23.85</v>
      </c>
      <c r="AE139" s="87">
        <v>53.06</v>
      </c>
      <c r="AF139" s="87">
        <v>52.64</v>
      </c>
      <c r="AG139" s="87">
        <v>2079.65</v>
      </c>
      <c r="AH139" s="81"/>
      <c r="AI139" s="92">
        <f t="shared" si="42"/>
        <v>-6.5170940170940161E-2</v>
      </c>
      <c r="AJ139" s="92">
        <f t="shared" si="42"/>
        <v>-6.6469719350074064E-3</v>
      </c>
      <c r="AK139" s="92">
        <f t="shared" si="42"/>
        <v>-3.5025945144551485E-2</v>
      </c>
      <c r="AL139" s="92">
        <f t="shared" si="42"/>
        <v>-3.9298990971853409E-2</v>
      </c>
      <c r="AM139" s="92">
        <f t="shared" si="42"/>
        <v>-4.6815834767641951E-2</v>
      </c>
      <c r="AN139" s="92">
        <f t="shared" si="42"/>
        <v>7.692307692307887E-3</v>
      </c>
      <c r="AO139" s="92">
        <f t="shared" si="42"/>
        <v>-3.1470923603192813E-2</v>
      </c>
      <c r="AP139" s="92">
        <f t="shared" si="42"/>
        <v>-2.1680822530174337E-2</v>
      </c>
      <c r="AQ139" s="92">
        <f t="shared" si="42"/>
        <v>-2.7148437499999956E-2</v>
      </c>
      <c r="AR139" s="92">
        <f t="shared" si="42"/>
        <v>-1.4635016955202529E-2</v>
      </c>
      <c r="AS139" s="92">
        <f t="shared" si="42"/>
        <v>-2.2406639004149298E-2</v>
      </c>
      <c r="AT139" s="92">
        <f t="shared" si="41"/>
        <v>-1.765571358509066E-2</v>
      </c>
      <c r="AU139" s="92" t="str">
        <f t="shared" si="41"/>
        <v>-</v>
      </c>
      <c r="AV139" s="92">
        <f t="shared" si="41"/>
        <v>-2.9661783324290147E-2</v>
      </c>
      <c r="AW139" s="92" t="str">
        <f t="shared" si="41"/>
        <v>-</v>
      </c>
      <c r="AX139" s="92">
        <f t="shared" si="41"/>
        <v>-3.5561005518086941E-2</v>
      </c>
      <c r="AY139" s="92">
        <f t="shared" si="38"/>
        <v>-0.18609623922695229</v>
      </c>
      <c r="AZ139" s="92">
        <f t="shared" si="38"/>
        <v>7.4211502782930427E-3</v>
      </c>
      <c r="BA139" s="92">
        <f t="shared" si="38"/>
        <v>-2.969247083775195E-2</v>
      </c>
      <c r="BB139" s="92">
        <f t="shared" si="38"/>
        <v>-7.1361207167557339E-2</v>
      </c>
      <c r="BC139" s="92">
        <f t="shared" si="38"/>
        <v>-1.7961165048543726E-2</v>
      </c>
      <c r="BD139" s="92">
        <f t="shared" si="38"/>
        <v>0</v>
      </c>
      <c r="BE139" s="92">
        <f t="shared" si="39"/>
        <v>-5.54309516180711E-2</v>
      </c>
      <c r="BF139" s="92">
        <f t="shared" si="39"/>
        <v>-5.5299539170506895E-2</v>
      </c>
      <c r="BG139" s="92">
        <f t="shared" si="39"/>
        <v>-1.8288222384784225E-2</v>
      </c>
      <c r="BH139" s="92">
        <f t="shared" si="39"/>
        <v>-6.7095815795989111E-2</v>
      </c>
      <c r="BI139" s="92">
        <f t="shared" si="39"/>
        <v>-9.3024963289279894E-3</v>
      </c>
      <c r="BJ139" s="92">
        <f t="shared" si="39"/>
        <v>-6.0653800708940442E-2</v>
      </c>
      <c r="BK139" s="92">
        <f t="shared" si="40"/>
        <v>-2.1574774110270978E-2</v>
      </c>
      <c r="BL139" s="92">
        <f t="shared" si="40"/>
        <v>-8.7220391884862192E-2</v>
      </c>
      <c r="BM139" s="92">
        <f t="shared" si="40"/>
        <v>-2.2095888349697113E-2</v>
      </c>
      <c r="BN139" s="81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1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1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1"/>
      <c r="DI139" s="81"/>
      <c r="DJ139" s="81"/>
      <c r="DK139" s="81"/>
      <c r="DL139" s="81"/>
      <c r="DM139" s="81"/>
    </row>
    <row r="140" spans="1:117" x14ac:dyDescent="0.35">
      <c r="A140" s="81"/>
      <c r="B140" s="86">
        <f t="shared" si="43"/>
        <v>42216</v>
      </c>
      <c r="C140" s="87">
        <v>45.91</v>
      </c>
      <c r="D140" s="87">
        <v>55.3</v>
      </c>
      <c r="E140" s="87">
        <v>51.42</v>
      </c>
      <c r="F140" s="87">
        <v>54.07</v>
      </c>
      <c r="G140" s="87">
        <v>28.9</v>
      </c>
      <c r="H140" s="87">
        <v>17.46</v>
      </c>
      <c r="I140" s="87">
        <v>43.29</v>
      </c>
      <c r="J140" s="87">
        <v>45.03</v>
      </c>
      <c r="K140" s="87">
        <v>101.78</v>
      </c>
      <c r="L140" s="87">
        <v>56.34</v>
      </c>
      <c r="M140" s="87">
        <v>36.54</v>
      </c>
      <c r="N140" s="87">
        <v>42.1</v>
      </c>
      <c r="O140" s="87" t="s">
        <v>82</v>
      </c>
      <c r="P140" s="87">
        <v>55.9</v>
      </c>
      <c r="Q140" s="87" t="s">
        <v>82</v>
      </c>
      <c r="R140" s="87">
        <v>32.61</v>
      </c>
      <c r="S140" s="87">
        <v>15.007300000000001</v>
      </c>
      <c r="T140" s="87">
        <v>16.670000000000002</v>
      </c>
      <c r="U140" s="87">
        <v>68.97</v>
      </c>
      <c r="V140" s="87">
        <v>31.2</v>
      </c>
      <c r="W140" s="87">
        <v>20.170000000000002</v>
      </c>
      <c r="X140" s="87">
        <v>48.54</v>
      </c>
      <c r="Y140" s="87">
        <v>30.08</v>
      </c>
      <c r="Z140" s="87">
        <v>34.64</v>
      </c>
      <c r="AA140" s="87">
        <v>13.92</v>
      </c>
      <c r="AB140" s="87">
        <v>37.79</v>
      </c>
      <c r="AC140" s="87">
        <v>13.513299999999999</v>
      </c>
      <c r="AD140" s="87">
        <v>24.24</v>
      </c>
      <c r="AE140" s="87">
        <v>54.11</v>
      </c>
      <c r="AF140" s="87">
        <v>52.48</v>
      </c>
      <c r="AG140" s="87">
        <v>2103.84</v>
      </c>
      <c r="AH140" s="81"/>
      <c r="AI140" s="92">
        <f t="shared" si="42"/>
        <v>4.93714285714284E-2</v>
      </c>
      <c r="AJ140" s="92">
        <f t="shared" si="42"/>
        <v>2.7881040892193232E-2</v>
      </c>
      <c r="AK140" s="92">
        <f t="shared" si="42"/>
        <v>-1.2483195698098637E-2</v>
      </c>
      <c r="AL140" s="92">
        <f t="shared" si="42"/>
        <v>-3.6852773171182074E-3</v>
      </c>
      <c r="AM140" s="92">
        <f t="shared" si="42"/>
        <v>4.3698085951606958E-2</v>
      </c>
      <c r="AN140" s="92">
        <f t="shared" si="42"/>
        <v>2.5249559600704519E-2</v>
      </c>
      <c r="AO140" s="92">
        <f t="shared" si="42"/>
        <v>1.9307746644690482E-2</v>
      </c>
      <c r="AP140" s="92">
        <f t="shared" si="42"/>
        <v>2.87868403015763E-2</v>
      </c>
      <c r="AQ140" s="92">
        <f t="shared" si="42"/>
        <v>2.1682393093756192E-2</v>
      </c>
      <c r="AR140" s="92">
        <f t="shared" si="42"/>
        <v>2.0467306647346639E-2</v>
      </c>
      <c r="AS140" s="92">
        <f t="shared" si="42"/>
        <v>3.3955857385398858E-2</v>
      </c>
      <c r="AT140" s="92">
        <f t="shared" si="41"/>
        <v>5.0923614578132881E-2</v>
      </c>
      <c r="AU140" s="92" t="str">
        <f t="shared" si="41"/>
        <v>-</v>
      </c>
      <c r="AV140" s="92">
        <f t="shared" si="41"/>
        <v>4.1938490214352253E-2</v>
      </c>
      <c r="AW140" s="92" t="str">
        <f t="shared" si="41"/>
        <v>-</v>
      </c>
      <c r="AX140" s="92">
        <f t="shared" si="41"/>
        <v>3.6554354736172856E-2</v>
      </c>
      <c r="AY140" s="92">
        <f t="shared" si="38"/>
        <v>3.2355320244135122E-3</v>
      </c>
      <c r="AZ140" s="92">
        <f t="shared" si="38"/>
        <v>2.3327194597912992E-2</v>
      </c>
      <c r="BA140" s="92">
        <f t="shared" si="38"/>
        <v>7.6814988290398123E-2</v>
      </c>
      <c r="BB140" s="92">
        <f t="shared" si="38"/>
        <v>5.6194989844278842E-2</v>
      </c>
      <c r="BC140" s="92">
        <f t="shared" si="38"/>
        <v>-2.9658922392485909E-3</v>
      </c>
      <c r="BD140" s="92">
        <f t="shared" si="38"/>
        <v>7.0341786108048421E-2</v>
      </c>
      <c r="BE140" s="92">
        <f t="shared" si="39"/>
        <v>2.0352781546811416E-2</v>
      </c>
      <c r="BF140" s="92">
        <f t="shared" si="39"/>
        <v>-6.0258249641320649E-3</v>
      </c>
      <c r="BG140" s="92">
        <f t="shared" si="39"/>
        <v>3.7257824143070106E-2</v>
      </c>
      <c r="BH140" s="92">
        <f t="shared" si="39"/>
        <v>2.9193205944797462E-3</v>
      </c>
      <c r="BI140" s="92">
        <f t="shared" si="39"/>
        <v>1.4822171003385787E-3</v>
      </c>
      <c r="BJ140" s="92">
        <f t="shared" si="39"/>
        <v>1.635220125786141E-2</v>
      </c>
      <c r="BK140" s="92">
        <f t="shared" si="40"/>
        <v>1.978891820580464E-2</v>
      </c>
      <c r="BL140" s="92">
        <f t="shared" si="40"/>
        <v>-3.0395136778116338E-3</v>
      </c>
      <c r="BM140" s="92">
        <f t="shared" si="40"/>
        <v>1.1631764960450042E-2</v>
      </c>
      <c r="BN140" s="81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1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1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1"/>
      <c r="DH140" s="81"/>
      <c r="DI140" s="81"/>
      <c r="DJ140" s="81"/>
      <c r="DK140" s="81"/>
      <c r="DL140" s="81"/>
      <c r="DM140" s="81"/>
    </row>
    <row r="141" spans="1:117" x14ac:dyDescent="0.35">
      <c r="A141" s="81"/>
      <c r="B141" s="86">
        <f t="shared" si="43"/>
        <v>42223</v>
      </c>
      <c r="C141" s="87">
        <v>45.14</v>
      </c>
      <c r="D141" s="87">
        <v>55.63</v>
      </c>
      <c r="E141" s="87">
        <v>46.62</v>
      </c>
      <c r="F141" s="87">
        <v>53.5</v>
      </c>
      <c r="G141" s="87">
        <v>28.63</v>
      </c>
      <c r="H141" s="87">
        <v>16.91</v>
      </c>
      <c r="I141" s="87">
        <v>43.87</v>
      </c>
      <c r="J141" s="87">
        <v>44.63</v>
      </c>
      <c r="K141" s="87">
        <v>101.84</v>
      </c>
      <c r="L141" s="87">
        <v>54.08</v>
      </c>
      <c r="M141" s="87">
        <v>35.14</v>
      </c>
      <c r="N141" s="87">
        <v>42.01</v>
      </c>
      <c r="O141" s="87" t="s">
        <v>82</v>
      </c>
      <c r="P141" s="87">
        <v>55.29</v>
      </c>
      <c r="Q141" s="87" t="s">
        <v>82</v>
      </c>
      <c r="R141" s="87">
        <v>30.17</v>
      </c>
      <c r="S141" s="87">
        <v>14.359500000000001</v>
      </c>
      <c r="T141" s="87">
        <v>16.37</v>
      </c>
      <c r="U141" s="87">
        <v>68.45</v>
      </c>
      <c r="V141" s="87">
        <v>27.4</v>
      </c>
      <c r="W141" s="87">
        <v>20.21</v>
      </c>
      <c r="X141" s="87">
        <v>48.12</v>
      </c>
      <c r="Y141" s="87">
        <v>27.39</v>
      </c>
      <c r="Z141" s="87">
        <v>32.14</v>
      </c>
      <c r="AA141" s="87">
        <v>13.36</v>
      </c>
      <c r="AB141" s="87">
        <v>34.32</v>
      </c>
      <c r="AC141" s="87">
        <v>13.333299999999999</v>
      </c>
      <c r="AD141" s="87">
        <v>23.65</v>
      </c>
      <c r="AE141" s="87">
        <v>53.76</v>
      </c>
      <c r="AF141" s="87">
        <v>48.8</v>
      </c>
      <c r="AG141" s="87">
        <v>2077.5700000000002</v>
      </c>
      <c r="AH141" s="81"/>
      <c r="AI141" s="92">
        <f t="shared" si="42"/>
        <v>-1.6771945109997688E-2</v>
      </c>
      <c r="AJ141" s="92">
        <f t="shared" si="42"/>
        <v>5.9674502712478983E-3</v>
      </c>
      <c r="AK141" s="92">
        <f t="shared" si="42"/>
        <v>-9.3348891481913721E-2</v>
      </c>
      <c r="AL141" s="92">
        <f t="shared" si="42"/>
        <v>-1.0541890142408028E-2</v>
      </c>
      <c r="AM141" s="92">
        <f t="shared" si="42"/>
        <v>-9.3425605536332501E-3</v>
      </c>
      <c r="AN141" s="92">
        <f t="shared" si="42"/>
        <v>-3.1500572737686139E-2</v>
      </c>
      <c r="AO141" s="92">
        <f t="shared" si="42"/>
        <v>1.3398013398013386E-2</v>
      </c>
      <c r="AP141" s="92">
        <f t="shared" si="42"/>
        <v>-8.8829669109482534E-3</v>
      </c>
      <c r="AQ141" s="92">
        <f t="shared" si="42"/>
        <v>5.8950677932800843E-4</v>
      </c>
      <c r="AR141" s="92">
        <f t="shared" si="42"/>
        <v>-4.011359602413922E-2</v>
      </c>
      <c r="AS141" s="92">
        <f t="shared" si="42"/>
        <v>-3.8314176245210718E-2</v>
      </c>
      <c r="AT141" s="92">
        <f t="shared" si="41"/>
        <v>-2.1377672209026422E-3</v>
      </c>
      <c r="AU141" s="92" t="str">
        <f t="shared" si="41"/>
        <v>-</v>
      </c>
      <c r="AV141" s="92">
        <f t="shared" si="41"/>
        <v>-1.0912343470482977E-2</v>
      </c>
      <c r="AW141" s="92" t="str">
        <f t="shared" si="41"/>
        <v>-</v>
      </c>
      <c r="AX141" s="92">
        <f t="shared" si="41"/>
        <v>-7.4823673719717765E-2</v>
      </c>
      <c r="AY141" s="92">
        <f t="shared" si="38"/>
        <v>-4.3165659379102217E-2</v>
      </c>
      <c r="AZ141" s="92">
        <f t="shared" si="38"/>
        <v>-1.7996400719856087E-2</v>
      </c>
      <c r="BA141" s="92">
        <f t="shared" si="38"/>
        <v>-7.5395099318543712E-3</v>
      </c>
      <c r="BB141" s="92">
        <f t="shared" si="38"/>
        <v>-0.12179487179487181</v>
      </c>
      <c r="BC141" s="92">
        <f t="shared" si="38"/>
        <v>1.9831432821020289E-3</v>
      </c>
      <c r="BD141" s="92">
        <f t="shared" si="38"/>
        <v>-8.6526576019777535E-3</v>
      </c>
      <c r="BE141" s="92">
        <f t="shared" si="39"/>
        <v>-8.9428191489361653E-2</v>
      </c>
      <c r="BF141" s="92">
        <f t="shared" si="39"/>
        <v>-7.21709006928406E-2</v>
      </c>
      <c r="BG141" s="92">
        <f t="shared" si="39"/>
        <v>-4.0229885057471271E-2</v>
      </c>
      <c r="BH141" s="92">
        <f t="shared" si="39"/>
        <v>-9.1823233659698356E-2</v>
      </c>
      <c r="BI141" s="92">
        <f t="shared" si="39"/>
        <v>-1.3320210459325188E-2</v>
      </c>
      <c r="BJ141" s="92">
        <f t="shared" si="39"/>
        <v>-2.4339933993399288E-2</v>
      </c>
      <c r="BK141" s="92">
        <f t="shared" si="40"/>
        <v>-6.4683053040103244E-3</v>
      </c>
      <c r="BL141" s="92">
        <f t="shared" si="40"/>
        <v>-7.0121951219512146E-2</v>
      </c>
      <c r="BM141" s="92">
        <f t="shared" si="40"/>
        <v>-1.2486691003118056E-2</v>
      </c>
      <c r="BN141" s="81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1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1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1"/>
      <c r="DH141" s="81"/>
      <c r="DI141" s="81"/>
      <c r="DJ141" s="81"/>
      <c r="DK141" s="81"/>
      <c r="DL141" s="81"/>
      <c r="DM141" s="81"/>
    </row>
    <row r="142" spans="1:117" x14ac:dyDescent="0.35">
      <c r="A142" s="81"/>
      <c r="B142" s="86">
        <f t="shared" si="43"/>
        <v>42230</v>
      </c>
      <c r="C142" s="87">
        <v>46.12</v>
      </c>
      <c r="D142" s="87">
        <v>57.42</v>
      </c>
      <c r="E142" s="87">
        <v>50.98</v>
      </c>
      <c r="F142" s="87">
        <v>56.39</v>
      </c>
      <c r="G142" s="87">
        <v>29.37</v>
      </c>
      <c r="H142" s="87">
        <v>17.82</v>
      </c>
      <c r="I142" s="87">
        <v>46.35</v>
      </c>
      <c r="J142" s="87">
        <v>45.09</v>
      </c>
      <c r="K142" s="87">
        <v>106.13</v>
      </c>
      <c r="L142" s="87">
        <v>55.59</v>
      </c>
      <c r="M142" s="87">
        <v>36.49</v>
      </c>
      <c r="N142" s="87">
        <v>42.61</v>
      </c>
      <c r="O142" s="87" t="s">
        <v>82</v>
      </c>
      <c r="P142" s="87">
        <v>57.55</v>
      </c>
      <c r="Q142" s="87" t="s">
        <v>82</v>
      </c>
      <c r="R142" s="87">
        <v>29.91</v>
      </c>
      <c r="S142" s="87">
        <v>14.171900000000001</v>
      </c>
      <c r="T142" s="87">
        <v>17.13</v>
      </c>
      <c r="U142" s="87">
        <v>68.44</v>
      </c>
      <c r="V142" s="87">
        <v>30.15</v>
      </c>
      <c r="W142" s="87">
        <v>20.170000000000002</v>
      </c>
      <c r="X142" s="87">
        <v>51.04</v>
      </c>
      <c r="Y142" s="87">
        <v>29.85</v>
      </c>
      <c r="Z142" s="87">
        <v>33.96</v>
      </c>
      <c r="AA142" s="87">
        <v>14.07</v>
      </c>
      <c r="AB142" s="87">
        <v>36.28</v>
      </c>
      <c r="AC142" s="87">
        <v>13.533300000000001</v>
      </c>
      <c r="AD142" s="87">
        <v>25.46</v>
      </c>
      <c r="AE142" s="87">
        <v>55.44</v>
      </c>
      <c r="AF142" s="87">
        <v>52.23</v>
      </c>
      <c r="AG142" s="87">
        <v>2091.54</v>
      </c>
      <c r="AH142" s="81"/>
      <c r="AI142" s="92">
        <f t="shared" si="42"/>
        <v>2.1710234824988905E-2</v>
      </c>
      <c r="AJ142" s="92">
        <f t="shared" si="42"/>
        <v>3.2176882976810983E-2</v>
      </c>
      <c r="AK142" s="92">
        <f t="shared" si="42"/>
        <v>9.3522093522093508E-2</v>
      </c>
      <c r="AL142" s="92">
        <f t="shared" si="42"/>
        <v>5.4018691588785028E-2</v>
      </c>
      <c r="AM142" s="92">
        <f t="shared" si="42"/>
        <v>2.5847013622074755E-2</v>
      </c>
      <c r="AN142" s="92">
        <f t="shared" si="42"/>
        <v>5.3814311058545172E-2</v>
      </c>
      <c r="AO142" s="92">
        <f t="shared" si="42"/>
        <v>5.6530658764531561E-2</v>
      </c>
      <c r="AP142" s="92">
        <f t="shared" si="42"/>
        <v>1.0306968406901262E-2</v>
      </c>
      <c r="AQ142" s="92">
        <f t="shared" si="42"/>
        <v>4.2124901806755544E-2</v>
      </c>
      <c r="AR142" s="92">
        <f t="shared" si="42"/>
        <v>2.7921597633136175E-2</v>
      </c>
      <c r="AS142" s="92">
        <f t="shared" si="42"/>
        <v>3.8417757541263642E-2</v>
      </c>
      <c r="AT142" s="92">
        <f t="shared" si="41"/>
        <v>1.4282313734825136E-2</v>
      </c>
      <c r="AU142" s="92" t="str">
        <f t="shared" si="41"/>
        <v>-</v>
      </c>
      <c r="AV142" s="92">
        <f t="shared" si="41"/>
        <v>4.0875384337131448E-2</v>
      </c>
      <c r="AW142" s="92" t="str">
        <f t="shared" si="41"/>
        <v>-</v>
      </c>
      <c r="AX142" s="92">
        <f t="shared" si="41"/>
        <v>-8.6178322837255905E-3</v>
      </c>
      <c r="AY142" s="92">
        <f t="shared" si="38"/>
        <v>-1.3064521745186131E-2</v>
      </c>
      <c r="AZ142" s="92">
        <f t="shared" si="38"/>
        <v>4.642638973732427E-2</v>
      </c>
      <c r="BA142" s="92">
        <f t="shared" si="38"/>
        <v>-1.460920379839914E-4</v>
      </c>
      <c r="BB142" s="92">
        <f t="shared" si="38"/>
        <v>0.10036496350364965</v>
      </c>
      <c r="BC142" s="92">
        <f t="shared" si="38"/>
        <v>-1.9792182088075316E-3</v>
      </c>
      <c r="BD142" s="92">
        <f t="shared" si="38"/>
        <v>6.0681629260182834E-2</v>
      </c>
      <c r="BE142" s="92">
        <f t="shared" si="39"/>
        <v>8.9813800657174259E-2</v>
      </c>
      <c r="BF142" s="92">
        <f t="shared" si="39"/>
        <v>5.6627255756067196E-2</v>
      </c>
      <c r="BG142" s="92">
        <f t="shared" si="39"/>
        <v>5.3143712574850399E-2</v>
      </c>
      <c r="BH142" s="92">
        <f t="shared" si="39"/>
        <v>5.710955710955723E-2</v>
      </c>
      <c r="BI142" s="92">
        <f t="shared" si="39"/>
        <v>1.5000037500093821E-2</v>
      </c>
      <c r="BJ142" s="92">
        <f t="shared" si="39"/>
        <v>7.6532769556025393E-2</v>
      </c>
      <c r="BK142" s="92">
        <f t="shared" si="40"/>
        <v>3.125E-2</v>
      </c>
      <c r="BL142" s="92">
        <f t="shared" si="40"/>
        <v>7.0286885245901543E-2</v>
      </c>
      <c r="BM142" s="92">
        <f t="shared" si="40"/>
        <v>6.7242018319477737E-3</v>
      </c>
      <c r="BN142" s="81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1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1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1"/>
      <c r="DH142" s="81"/>
      <c r="DI142" s="81"/>
      <c r="DJ142" s="81"/>
      <c r="DK142" s="81"/>
      <c r="DL142" s="81"/>
      <c r="DM142" s="81"/>
    </row>
    <row r="143" spans="1:117" x14ac:dyDescent="0.35">
      <c r="A143" s="81"/>
      <c r="B143" s="86">
        <f t="shared" si="43"/>
        <v>42237</v>
      </c>
      <c r="C143" s="87">
        <v>43.76</v>
      </c>
      <c r="D143" s="87">
        <v>55.53</v>
      </c>
      <c r="E143" s="87">
        <v>51.73</v>
      </c>
      <c r="F143" s="87">
        <v>54.11</v>
      </c>
      <c r="G143" s="87">
        <v>29.26</v>
      </c>
      <c r="H143" s="87">
        <v>17.28</v>
      </c>
      <c r="I143" s="87">
        <v>45.97</v>
      </c>
      <c r="J143" s="87">
        <v>44.22</v>
      </c>
      <c r="K143" s="87">
        <v>101.96</v>
      </c>
      <c r="L143" s="87">
        <v>55.95</v>
      </c>
      <c r="M143" s="87">
        <v>34.54</v>
      </c>
      <c r="N143" s="87">
        <v>41.95</v>
      </c>
      <c r="O143" s="87" t="s">
        <v>82</v>
      </c>
      <c r="P143" s="87">
        <v>57.26</v>
      </c>
      <c r="Q143" s="87" t="s">
        <v>82</v>
      </c>
      <c r="R143" s="87">
        <v>30.99</v>
      </c>
      <c r="S143" s="87">
        <v>11.8714</v>
      </c>
      <c r="T143" s="87">
        <v>15.61</v>
      </c>
      <c r="U143" s="87">
        <v>61.93</v>
      </c>
      <c r="V143" s="87">
        <v>26.76</v>
      </c>
      <c r="W143" s="87">
        <v>20.207000000000001</v>
      </c>
      <c r="X143" s="87">
        <v>46.67</v>
      </c>
      <c r="Y143" s="87">
        <v>27.5</v>
      </c>
      <c r="Z143" s="87">
        <v>31.79</v>
      </c>
      <c r="AA143" s="87">
        <v>13.19</v>
      </c>
      <c r="AB143" s="87">
        <v>34.130000000000003</v>
      </c>
      <c r="AC143" s="87" t="s">
        <v>82</v>
      </c>
      <c r="AD143" s="87">
        <v>25.42</v>
      </c>
      <c r="AE143" s="87">
        <v>54.62</v>
      </c>
      <c r="AF143" s="87">
        <v>49.65</v>
      </c>
      <c r="AG143" s="87">
        <v>1970.89</v>
      </c>
      <c r="AH143" s="81"/>
      <c r="AI143" s="92">
        <f t="shared" si="42"/>
        <v>-5.1170858629661753E-2</v>
      </c>
      <c r="AJ143" s="92">
        <f t="shared" si="42"/>
        <v>-3.2915360501567403E-2</v>
      </c>
      <c r="AK143" s="92">
        <f t="shared" si="42"/>
        <v>1.4711651628089406E-2</v>
      </c>
      <c r="AL143" s="92">
        <f t="shared" si="42"/>
        <v>-4.0432700833481161E-2</v>
      </c>
      <c r="AM143" s="92">
        <f t="shared" si="42"/>
        <v>-3.7453183520599342E-3</v>
      </c>
      <c r="AN143" s="92">
        <f t="shared" si="42"/>
        <v>-3.0303030303030276E-2</v>
      </c>
      <c r="AO143" s="92">
        <f t="shared" si="42"/>
        <v>-8.1984897518878608E-3</v>
      </c>
      <c r="AP143" s="92">
        <f t="shared" si="42"/>
        <v>-1.9294743845642115E-2</v>
      </c>
      <c r="AQ143" s="92">
        <f t="shared" si="42"/>
        <v>-3.9291435032507316E-2</v>
      </c>
      <c r="AR143" s="92">
        <f t="shared" si="42"/>
        <v>6.4759848893685135E-3</v>
      </c>
      <c r="AS143" s="92">
        <f t="shared" si="42"/>
        <v>-5.3439298437928273E-2</v>
      </c>
      <c r="AT143" s="92">
        <f t="shared" si="41"/>
        <v>-1.5489321755456364E-2</v>
      </c>
      <c r="AU143" s="92" t="str">
        <f t="shared" si="41"/>
        <v>-</v>
      </c>
      <c r="AV143" s="92">
        <f t="shared" si="41"/>
        <v>-5.0390964378801417E-3</v>
      </c>
      <c r="AW143" s="92" t="str">
        <f t="shared" si="41"/>
        <v>-</v>
      </c>
      <c r="AX143" s="92">
        <f t="shared" si="41"/>
        <v>3.6108324974924777E-2</v>
      </c>
      <c r="AY143" s="92">
        <f t="shared" si="38"/>
        <v>-0.16232826932168598</v>
      </c>
      <c r="AZ143" s="92">
        <f t="shared" si="38"/>
        <v>-8.8733216579100938E-2</v>
      </c>
      <c r="BA143" s="92">
        <f t="shared" si="38"/>
        <v>-9.511981297486849E-2</v>
      </c>
      <c r="BB143" s="92">
        <f t="shared" si="38"/>
        <v>-0.1124378109452735</v>
      </c>
      <c r="BC143" s="92">
        <f t="shared" si="38"/>
        <v>1.8344075359444378E-3</v>
      </c>
      <c r="BD143" s="92">
        <f t="shared" si="38"/>
        <v>-8.561912225705326E-2</v>
      </c>
      <c r="BE143" s="92">
        <f t="shared" si="39"/>
        <v>-7.8726968174204437E-2</v>
      </c>
      <c r="BF143" s="92">
        <f t="shared" si="39"/>
        <v>-6.3898704358068326E-2</v>
      </c>
      <c r="BG143" s="92">
        <f t="shared" si="39"/>
        <v>-6.2544420753376073E-2</v>
      </c>
      <c r="BH143" s="92">
        <f t="shared" si="39"/>
        <v>-5.9261300992282218E-2</v>
      </c>
      <c r="BI143" s="92" t="str">
        <f t="shared" si="39"/>
        <v>-</v>
      </c>
      <c r="BJ143" s="92">
        <f t="shared" si="39"/>
        <v>-1.5710919088766095E-3</v>
      </c>
      <c r="BK143" s="92">
        <f t="shared" si="40"/>
        <v>-1.4790764790764799E-2</v>
      </c>
      <c r="BL143" s="92">
        <f t="shared" si="40"/>
        <v>-4.9396898334290618E-2</v>
      </c>
      <c r="BM143" s="92">
        <f t="shared" si="40"/>
        <v>-5.7684768161259115E-2</v>
      </c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</row>
    <row r="144" spans="1:117" x14ac:dyDescent="0.35">
      <c r="A144" s="81"/>
      <c r="B144" s="86">
        <f t="shared" si="43"/>
        <v>42244</v>
      </c>
      <c r="C144" s="87">
        <v>45.07</v>
      </c>
      <c r="D144" s="87">
        <v>55.58</v>
      </c>
      <c r="E144" s="87">
        <v>49.09</v>
      </c>
      <c r="F144" s="87">
        <v>54.37</v>
      </c>
      <c r="G144" s="87">
        <v>28.34</v>
      </c>
      <c r="H144" s="87">
        <v>17.059999999999999</v>
      </c>
      <c r="I144" s="87">
        <v>44.22</v>
      </c>
      <c r="J144" s="87">
        <v>43.03</v>
      </c>
      <c r="K144" s="87">
        <v>97.36</v>
      </c>
      <c r="L144" s="87">
        <v>55.47</v>
      </c>
      <c r="M144" s="87">
        <v>34.46</v>
      </c>
      <c r="N144" s="87">
        <v>40.97</v>
      </c>
      <c r="O144" s="87" t="s">
        <v>82</v>
      </c>
      <c r="P144" s="87">
        <v>54.78</v>
      </c>
      <c r="Q144" s="87" t="s">
        <v>82</v>
      </c>
      <c r="R144" s="87">
        <v>32.299999999999997</v>
      </c>
      <c r="S144" s="87">
        <v>12.8643</v>
      </c>
      <c r="T144" s="87">
        <v>16.72</v>
      </c>
      <c r="U144" s="87">
        <v>63.48</v>
      </c>
      <c r="V144" s="87">
        <v>28.07</v>
      </c>
      <c r="W144" s="87">
        <v>20.12</v>
      </c>
      <c r="X144" s="87">
        <v>51.11</v>
      </c>
      <c r="Y144" s="87">
        <v>28.78</v>
      </c>
      <c r="Z144" s="87">
        <v>32.630000000000003</v>
      </c>
      <c r="AA144" s="87">
        <v>13.7</v>
      </c>
      <c r="AB144" s="87">
        <v>35.630000000000003</v>
      </c>
      <c r="AC144" s="87">
        <v>14.6267</v>
      </c>
      <c r="AD144" s="87">
        <v>24.47</v>
      </c>
      <c r="AE144" s="87">
        <v>52.98</v>
      </c>
      <c r="AF144" s="87">
        <v>48.92</v>
      </c>
      <c r="AG144" s="87">
        <v>1988.87</v>
      </c>
      <c r="AH144" s="81"/>
      <c r="AI144" s="92">
        <f t="shared" si="42"/>
        <v>2.9936014625228546E-2</v>
      </c>
      <c r="AJ144" s="92">
        <f t="shared" si="42"/>
        <v>9.0041419052755423E-4</v>
      </c>
      <c r="AK144" s="92">
        <f t="shared" si="42"/>
        <v>-5.1034216122172738E-2</v>
      </c>
      <c r="AL144" s="92">
        <f t="shared" si="42"/>
        <v>4.8050267972647998E-3</v>
      </c>
      <c r="AM144" s="92">
        <f t="shared" si="42"/>
        <v>-3.1442241968557827E-2</v>
      </c>
      <c r="AN144" s="92">
        <f t="shared" si="42"/>
        <v>-1.2731481481481621E-2</v>
      </c>
      <c r="AO144" s="92">
        <f t="shared" si="42"/>
        <v>-3.806830541657602E-2</v>
      </c>
      <c r="AP144" s="92">
        <f t="shared" si="42"/>
        <v>-2.6910900045228336E-2</v>
      </c>
      <c r="AQ144" s="92">
        <f t="shared" si="42"/>
        <v>-4.5115731659474245E-2</v>
      </c>
      <c r="AR144" s="92">
        <f t="shared" si="42"/>
        <v>-8.5790884718499605E-3</v>
      </c>
      <c r="AS144" s="92">
        <f t="shared" si="42"/>
        <v>-2.3161551823971394E-3</v>
      </c>
      <c r="AT144" s="92">
        <f t="shared" si="41"/>
        <v>-2.3361144219308794E-2</v>
      </c>
      <c r="AU144" s="92" t="str">
        <f t="shared" si="41"/>
        <v>-</v>
      </c>
      <c r="AV144" s="92">
        <f t="shared" si="41"/>
        <v>-4.3311212015368472E-2</v>
      </c>
      <c r="AW144" s="92" t="str">
        <f t="shared" si="41"/>
        <v>-</v>
      </c>
      <c r="AX144" s="92">
        <f t="shared" si="41"/>
        <v>4.2271700548563995E-2</v>
      </c>
      <c r="AY144" s="92">
        <f t="shared" si="38"/>
        <v>8.3637987095035227E-2</v>
      </c>
      <c r="AZ144" s="92">
        <f t="shared" si="38"/>
        <v>7.1108263933375992E-2</v>
      </c>
      <c r="BA144" s="92">
        <f t="shared" si="38"/>
        <v>2.5028257710318025E-2</v>
      </c>
      <c r="BB144" s="92">
        <f t="shared" si="38"/>
        <v>4.8953662182361635E-2</v>
      </c>
      <c r="BC144" s="92">
        <f t="shared" si="38"/>
        <v>-4.3054387093581781E-3</v>
      </c>
      <c r="BD144" s="92">
        <f t="shared" si="38"/>
        <v>9.5136061709877762E-2</v>
      </c>
      <c r="BE144" s="92">
        <f t="shared" si="39"/>
        <v>4.6545454545454668E-2</v>
      </c>
      <c r="BF144" s="92">
        <f t="shared" si="39"/>
        <v>2.6423403586033345E-2</v>
      </c>
      <c r="BG144" s="92">
        <f t="shared" si="39"/>
        <v>3.8665655799848375E-2</v>
      </c>
      <c r="BH144" s="92">
        <f t="shared" si="39"/>
        <v>4.3949604453559887E-2</v>
      </c>
      <c r="BI144" s="92" t="str">
        <f t="shared" si="39"/>
        <v>-</v>
      </c>
      <c r="BJ144" s="92">
        <f t="shared" si="39"/>
        <v>-3.7372147915027631E-2</v>
      </c>
      <c r="BK144" s="92">
        <f t="shared" si="40"/>
        <v>-3.0025631636763084E-2</v>
      </c>
      <c r="BL144" s="92">
        <f t="shared" si="40"/>
        <v>-1.4702920443101619E-2</v>
      </c>
      <c r="BM144" s="92">
        <f t="shared" si="40"/>
        <v>9.1227820933688086E-3</v>
      </c>
      <c r="BN144" s="81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1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1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1"/>
      <c r="DH144" s="81"/>
      <c r="DI144" s="81"/>
      <c r="DJ144" s="81"/>
      <c r="DK144" s="81"/>
      <c r="DL144" s="81"/>
      <c r="DM144" s="81"/>
    </row>
    <row r="145" spans="1:117" x14ac:dyDescent="0.35">
      <c r="A145" s="81"/>
      <c r="B145" s="86">
        <f t="shared" si="43"/>
        <v>42251</v>
      </c>
      <c r="C145" s="87">
        <v>43.22</v>
      </c>
      <c r="D145" s="87">
        <v>52.56</v>
      </c>
      <c r="E145" s="87">
        <v>47.55</v>
      </c>
      <c r="F145" s="87">
        <v>52.08</v>
      </c>
      <c r="G145" s="87">
        <v>27.3</v>
      </c>
      <c r="H145" s="87">
        <v>16.170000000000002</v>
      </c>
      <c r="I145" s="87">
        <v>42.39</v>
      </c>
      <c r="J145" s="87">
        <v>41.7</v>
      </c>
      <c r="K145" s="87">
        <v>92.64</v>
      </c>
      <c r="L145" s="87">
        <v>53.39</v>
      </c>
      <c r="M145" s="87">
        <v>33.5</v>
      </c>
      <c r="N145" s="87">
        <v>38.39</v>
      </c>
      <c r="O145" s="87" t="s">
        <v>82</v>
      </c>
      <c r="P145" s="87">
        <v>52.24</v>
      </c>
      <c r="Q145" s="87" t="s">
        <v>82</v>
      </c>
      <c r="R145" s="87">
        <v>32.78</v>
      </c>
      <c r="S145" s="87">
        <v>12.882400000000001</v>
      </c>
      <c r="T145" s="87">
        <v>16.309999999999999</v>
      </c>
      <c r="U145" s="87">
        <v>56.1</v>
      </c>
      <c r="V145" s="87">
        <v>27.4</v>
      </c>
      <c r="W145" s="87">
        <v>20.38</v>
      </c>
      <c r="X145" s="87">
        <v>48.05</v>
      </c>
      <c r="Y145" s="87">
        <v>26.87</v>
      </c>
      <c r="Z145" s="87">
        <v>30.77</v>
      </c>
      <c r="AA145" s="87">
        <v>13.17</v>
      </c>
      <c r="AB145" s="87">
        <v>35.4</v>
      </c>
      <c r="AC145" s="87">
        <v>13.52</v>
      </c>
      <c r="AD145" s="87">
        <v>23.09</v>
      </c>
      <c r="AE145" s="87">
        <v>50.72</v>
      </c>
      <c r="AF145" s="87">
        <v>46.42</v>
      </c>
      <c r="AG145" s="87">
        <v>1921.22</v>
      </c>
      <c r="AH145" s="81"/>
      <c r="AI145" s="92">
        <f t="shared" si="42"/>
        <v>-4.1047259818060788E-2</v>
      </c>
      <c r="AJ145" s="92">
        <f t="shared" si="42"/>
        <v>-5.4336092119467327E-2</v>
      </c>
      <c r="AK145" s="92">
        <f t="shared" ref="AK145:AZ170" si="44">IFERROR((E145/E144-1),"-")</f>
        <v>-3.137095131391332E-2</v>
      </c>
      <c r="AL145" s="92">
        <f t="shared" si="44"/>
        <v>-4.2118815523266462E-2</v>
      </c>
      <c r="AM145" s="92">
        <f t="shared" si="44"/>
        <v>-3.669724770642202E-2</v>
      </c>
      <c r="AN145" s="92">
        <f t="shared" si="44"/>
        <v>-5.2168815943727798E-2</v>
      </c>
      <c r="AO145" s="92">
        <f t="shared" si="44"/>
        <v>-4.1383989145183153E-2</v>
      </c>
      <c r="AP145" s="92">
        <f t="shared" si="44"/>
        <v>-3.0908668370904002E-2</v>
      </c>
      <c r="AQ145" s="92">
        <f t="shared" si="44"/>
        <v>-4.8479868529170078E-2</v>
      </c>
      <c r="AR145" s="92">
        <f t="shared" si="44"/>
        <v>-3.7497746529655651E-2</v>
      </c>
      <c r="AS145" s="92">
        <f t="shared" si="44"/>
        <v>-2.7858386535113189E-2</v>
      </c>
      <c r="AT145" s="92">
        <f t="shared" si="41"/>
        <v>-6.29729070051257E-2</v>
      </c>
      <c r="AU145" s="92" t="str">
        <f t="shared" si="41"/>
        <v>-</v>
      </c>
      <c r="AV145" s="92">
        <f t="shared" si="41"/>
        <v>-4.6367287331142704E-2</v>
      </c>
      <c r="AW145" s="92" t="str">
        <f t="shared" si="41"/>
        <v>-</v>
      </c>
      <c r="AX145" s="92">
        <f t="shared" si="41"/>
        <v>1.48606811145513E-2</v>
      </c>
      <c r="AY145" s="92">
        <f t="shared" si="38"/>
        <v>1.4069945508112802E-3</v>
      </c>
      <c r="AZ145" s="92">
        <f t="shared" si="38"/>
        <v>-2.45215311004785E-2</v>
      </c>
      <c r="BA145" s="92">
        <f t="shared" si="38"/>
        <v>-0.1162570888468808</v>
      </c>
      <c r="BB145" s="92">
        <f t="shared" si="38"/>
        <v>-2.3868899180619962E-2</v>
      </c>
      <c r="BC145" s="92">
        <f t="shared" si="38"/>
        <v>1.2922465208747402E-2</v>
      </c>
      <c r="BD145" s="92">
        <f t="shared" si="38"/>
        <v>-5.987086675797304E-2</v>
      </c>
      <c r="BE145" s="92">
        <f t="shared" si="39"/>
        <v>-6.6365531619180018E-2</v>
      </c>
      <c r="BF145" s="92">
        <f t="shared" si="39"/>
        <v>-5.7002758197977399E-2</v>
      </c>
      <c r="BG145" s="92">
        <f t="shared" si="39"/>
        <v>-3.8686131386861278E-2</v>
      </c>
      <c r="BH145" s="92">
        <f t="shared" si="39"/>
        <v>-6.4552343530733802E-3</v>
      </c>
      <c r="BI145" s="92">
        <f t="shared" si="39"/>
        <v>-7.5662999856426993E-2</v>
      </c>
      <c r="BJ145" s="92">
        <f t="shared" si="39"/>
        <v>-5.6395586432366085E-2</v>
      </c>
      <c r="BK145" s="92">
        <f t="shared" si="40"/>
        <v>-4.2657606644016521E-2</v>
      </c>
      <c r="BL145" s="92">
        <f t="shared" si="40"/>
        <v>-5.1103843008994287E-2</v>
      </c>
      <c r="BM145" s="92">
        <f t="shared" si="40"/>
        <v>-3.4014289521185348E-2</v>
      </c>
      <c r="BN145" s="81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1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1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1"/>
      <c r="DH145" s="81"/>
      <c r="DI145" s="81"/>
      <c r="DJ145" s="81"/>
      <c r="DK145" s="81"/>
      <c r="DL145" s="81"/>
      <c r="DM145" s="81"/>
    </row>
    <row r="146" spans="1:117" x14ac:dyDescent="0.35">
      <c r="A146" s="81"/>
      <c r="B146" s="86">
        <f t="shared" si="43"/>
        <v>42258</v>
      </c>
      <c r="C146" s="87">
        <v>42.82</v>
      </c>
      <c r="D146" s="87">
        <v>54.08</v>
      </c>
      <c r="E146" s="87">
        <v>47.48</v>
      </c>
      <c r="F146" s="87">
        <v>50.91</v>
      </c>
      <c r="G146" s="87">
        <v>27.36</v>
      </c>
      <c r="H146" s="87">
        <v>16.61</v>
      </c>
      <c r="I146" s="87">
        <v>43.13</v>
      </c>
      <c r="J146" s="87">
        <v>42.43</v>
      </c>
      <c r="K146" s="87">
        <v>90.32</v>
      </c>
      <c r="L146" s="87">
        <v>53.4</v>
      </c>
      <c r="M146" s="87">
        <v>33.39</v>
      </c>
      <c r="N146" s="87">
        <v>38.96</v>
      </c>
      <c r="O146" s="87" t="s">
        <v>82</v>
      </c>
      <c r="P146" s="87">
        <v>52.88</v>
      </c>
      <c r="Q146" s="87" t="s">
        <v>82</v>
      </c>
      <c r="R146" s="87">
        <v>27.68</v>
      </c>
      <c r="S146" s="87">
        <v>12.7613</v>
      </c>
      <c r="T146" s="87">
        <v>15.29</v>
      </c>
      <c r="U146" s="87">
        <v>52.77</v>
      </c>
      <c r="V146" s="87">
        <v>28.83</v>
      </c>
      <c r="W146" s="87">
        <v>20.48</v>
      </c>
      <c r="X146" s="87">
        <v>44.25</v>
      </c>
      <c r="Y146" s="87">
        <v>25.82</v>
      </c>
      <c r="Z146" s="87">
        <v>30.1</v>
      </c>
      <c r="AA146" s="87">
        <v>13.36</v>
      </c>
      <c r="AB146" s="87">
        <v>35.19</v>
      </c>
      <c r="AC146" s="87">
        <v>13.533300000000001</v>
      </c>
      <c r="AD146" s="87">
        <v>23.09</v>
      </c>
      <c r="AE146" s="87">
        <v>50.49</v>
      </c>
      <c r="AF146" s="87">
        <v>42.97</v>
      </c>
      <c r="AG146" s="87">
        <v>1961.05</v>
      </c>
      <c r="AH146" s="81"/>
      <c r="AI146" s="92">
        <f t="shared" ref="AI146:AX183" si="45">IFERROR((C146/C145-1),"-")</f>
        <v>-9.2549745488199608E-3</v>
      </c>
      <c r="AJ146" s="92">
        <f t="shared" si="45"/>
        <v>2.8919330289193246E-2</v>
      </c>
      <c r="AK146" s="92">
        <f t="shared" si="44"/>
        <v>-1.4721345951630438E-3</v>
      </c>
      <c r="AL146" s="92">
        <f t="shared" si="44"/>
        <v>-2.2465437788018461E-2</v>
      </c>
      <c r="AM146" s="92">
        <f t="shared" si="44"/>
        <v>2.19780219780219E-3</v>
      </c>
      <c r="AN146" s="92">
        <f t="shared" si="44"/>
        <v>2.7210884353741305E-2</v>
      </c>
      <c r="AO146" s="92">
        <f t="shared" si="44"/>
        <v>1.7456947393253097E-2</v>
      </c>
      <c r="AP146" s="92">
        <f t="shared" si="44"/>
        <v>1.7505995203836777E-2</v>
      </c>
      <c r="AQ146" s="92">
        <f t="shared" si="44"/>
        <v>-2.5043177892918878E-2</v>
      </c>
      <c r="AR146" s="92">
        <f t="shared" si="44"/>
        <v>1.8730099269514966E-4</v>
      </c>
      <c r="AS146" s="92">
        <f t="shared" si="44"/>
        <v>-3.2835820895522616E-3</v>
      </c>
      <c r="AT146" s="92">
        <f t="shared" si="41"/>
        <v>1.4847616566814326E-2</v>
      </c>
      <c r="AU146" s="92" t="str">
        <f t="shared" si="41"/>
        <v>-</v>
      </c>
      <c r="AV146" s="92">
        <f t="shared" si="41"/>
        <v>1.2251148545176171E-2</v>
      </c>
      <c r="AW146" s="92" t="str">
        <f t="shared" si="41"/>
        <v>-</v>
      </c>
      <c r="AX146" s="92">
        <f t="shared" si="41"/>
        <v>-0.15558267236119594</v>
      </c>
      <c r="AY146" s="92">
        <f t="shared" si="38"/>
        <v>-9.4004222815624594E-3</v>
      </c>
      <c r="AZ146" s="92">
        <f t="shared" si="38"/>
        <v>-6.2538320049049689E-2</v>
      </c>
      <c r="BA146" s="92">
        <f t="shared" si="38"/>
        <v>-5.9358288770053447E-2</v>
      </c>
      <c r="BB146" s="92">
        <f t="shared" si="38"/>
        <v>5.2189781021897863E-2</v>
      </c>
      <c r="BC146" s="92">
        <f t="shared" si="38"/>
        <v>4.9067713444554961E-3</v>
      </c>
      <c r="BD146" s="92">
        <f t="shared" si="38"/>
        <v>-7.9084287200832382E-2</v>
      </c>
      <c r="BE146" s="92">
        <f t="shared" si="39"/>
        <v>-3.9077037588388541E-2</v>
      </c>
      <c r="BF146" s="92">
        <f t="shared" si="39"/>
        <v>-2.1774455638609025E-2</v>
      </c>
      <c r="BG146" s="92">
        <f t="shared" si="39"/>
        <v>1.4426727410782103E-2</v>
      </c>
      <c r="BH146" s="92">
        <f t="shared" si="39"/>
        <v>-5.9322033898305815E-3</v>
      </c>
      <c r="BI146" s="92">
        <f t="shared" si="39"/>
        <v>9.8372781065103609E-4</v>
      </c>
      <c r="BJ146" s="92">
        <f t="shared" si="39"/>
        <v>0</v>
      </c>
      <c r="BK146" s="92">
        <f t="shared" si="40"/>
        <v>-4.5347003154573295E-3</v>
      </c>
      <c r="BL146" s="92">
        <f t="shared" si="40"/>
        <v>-7.4321413183972451E-2</v>
      </c>
      <c r="BM146" s="92">
        <f t="shared" si="40"/>
        <v>2.0731618450775979E-2</v>
      </c>
      <c r="BN146" s="81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1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1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1"/>
      <c r="DH146" s="81"/>
      <c r="DI146" s="81"/>
      <c r="DJ146" s="81"/>
      <c r="DK146" s="81"/>
      <c r="DL146" s="81"/>
      <c r="DM146" s="81"/>
    </row>
    <row r="147" spans="1:117" x14ac:dyDescent="0.35">
      <c r="A147" s="81"/>
      <c r="B147" s="86">
        <f t="shared" si="43"/>
        <v>42265</v>
      </c>
      <c r="C147" s="87">
        <v>43.28</v>
      </c>
      <c r="D147" s="87">
        <v>55.52</v>
      </c>
      <c r="E147" s="87">
        <v>48.55</v>
      </c>
      <c r="F147" s="87">
        <v>53.02</v>
      </c>
      <c r="G147" s="87">
        <v>27.82</v>
      </c>
      <c r="H147" s="87">
        <v>17.420000000000002</v>
      </c>
      <c r="I147" s="87">
        <v>44.48</v>
      </c>
      <c r="J147" s="87">
        <v>43.99</v>
      </c>
      <c r="K147" s="87">
        <v>92.43</v>
      </c>
      <c r="L147" s="87">
        <v>55.4</v>
      </c>
      <c r="M147" s="87">
        <v>34.07</v>
      </c>
      <c r="N147" s="87">
        <v>40.31</v>
      </c>
      <c r="O147" s="87" t="s">
        <v>82</v>
      </c>
      <c r="P147" s="87">
        <v>54.71</v>
      </c>
      <c r="Q147" s="87" t="s">
        <v>82</v>
      </c>
      <c r="R147" s="87">
        <v>26.82</v>
      </c>
      <c r="S147" s="87">
        <v>12.9732</v>
      </c>
      <c r="T147" s="87">
        <v>14.61</v>
      </c>
      <c r="U147" s="87">
        <v>53.71</v>
      </c>
      <c r="V147" s="87">
        <v>27.68</v>
      </c>
      <c r="W147" s="87">
        <v>20.68</v>
      </c>
      <c r="X147" s="87">
        <v>43.24</v>
      </c>
      <c r="Y147" s="87">
        <v>25.71</v>
      </c>
      <c r="Z147" s="87">
        <v>30.38</v>
      </c>
      <c r="AA147" s="87">
        <v>13.83</v>
      </c>
      <c r="AB147" s="87">
        <v>35.74</v>
      </c>
      <c r="AC147" s="87">
        <v>14.5067</v>
      </c>
      <c r="AD147" s="87">
        <v>23.87</v>
      </c>
      <c r="AE147" s="87">
        <v>51.99</v>
      </c>
      <c r="AF147" s="87">
        <v>46.14</v>
      </c>
      <c r="AG147" s="87">
        <v>1958.03</v>
      </c>
      <c r="AH147" s="81"/>
      <c r="AI147" s="92">
        <f t="shared" si="45"/>
        <v>1.0742643624474635E-2</v>
      </c>
      <c r="AJ147" s="92">
        <f t="shared" si="45"/>
        <v>2.6627218934911268E-2</v>
      </c>
      <c r="AK147" s="92">
        <f t="shared" si="44"/>
        <v>2.2535804549283833E-2</v>
      </c>
      <c r="AL147" s="92">
        <f t="shared" si="44"/>
        <v>4.1445688469848863E-2</v>
      </c>
      <c r="AM147" s="92">
        <f t="shared" si="44"/>
        <v>1.6812865497076057E-2</v>
      </c>
      <c r="AN147" s="92">
        <f t="shared" si="44"/>
        <v>4.8765803732691237E-2</v>
      </c>
      <c r="AO147" s="92">
        <f t="shared" si="44"/>
        <v>3.1300718757245383E-2</v>
      </c>
      <c r="AP147" s="92">
        <f t="shared" si="44"/>
        <v>3.6766438840443172E-2</v>
      </c>
      <c r="AQ147" s="92">
        <f t="shared" si="44"/>
        <v>2.3361381753764565E-2</v>
      </c>
      <c r="AR147" s="92">
        <f t="shared" si="44"/>
        <v>3.7453183520599342E-2</v>
      </c>
      <c r="AS147" s="92">
        <f t="shared" si="44"/>
        <v>2.0365378855944805E-2</v>
      </c>
      <c r="AT147" s="92">
        <f t="shared" si="41"/>
        <v>3.465092402464065E-2</v>
      </c>
      <c r="AU147" s="92" t="str">
        <f t="shared" si="41"/>
        <v>-</v>
      </c>
      <c r="AV147" s="92">
        <f t="shared" si="41"/>
        <v>3.4606656580937978E-2</v>
      </c>
      <c r="AW147" s="92" t="str">
        <f t="shared" si="41"/>
        <v>-</v>
      </c>
      <c r="AX147" s="92">
        <f t="shared" si="41"/>
        <v>-3.1069364161849689E-2</v>
      </c>
      <c r="AY147" s="92">
        <f t="shared" si="38"/>
        <v>1.6604891351194695E-2</v>
      </c>
      <c r="AZ147" s="92">
        <f t="shared" si="38"/>
        <v>-4.4473512099411416E-2</v>
      </c>
      <c r="BA147" s="92">
        <f t="shared" si="38"/>
        <v>1.7813151411786965E-2</v>
      </c>
      <c r="BB147" s="92">
        <f t="shared" si="38"/>
        <v>-3.988900450919175E-2</v>
      </c>
      <c r="BC147" s="92">
        <f t="shared" si="38"/>
        <v>9.765625E-3</v>
      </c>
      <c r="BD147" s="92">
        <f t="shared" si="38"/>
        <v>-2.2824858757062083E-2</v>
      </c>
      <c r="BE147" s="92">
        <f t="shared" si="39"/>
        <v>-4.2602633617350172E-3</v>
      </c>
      <c r="BF147" s="92">
        <f t="shared" si="39"/>
        <v>9.302325581395321E-3</v>
      </c>
      <c r="BG147" s="92">
        <f t="shared" si="39"/>
        <v>3.5179640718562943E-2</v>
      </c>
      <c r="BH147" s="92">
        <f t="shared" si="39"/>
        <v>1.5629440181869958E-2</v>
      </c>
      <c r="BI147" s="92">
        <f t="shared" si="39"/>
        <v>7.1926285532722956E-2</v>
      </c>
      <c r="BJ147" s="92">
        <f t="shared" si="39"/>
        <v>3.3780857514075446E-2</v>
      </c>
      <c r="BK147" s="92">
        <f t="shared" si="40"/>
        <v>2.9708853238264998E-2</v>
      </c>
      <c r="BL147" s="92">
        <f t="shared" si="40"/>
        <v>7.3772399348382534E-2</v>
      </c>
      <c r="BM147" s="92">
        <f t="shared" si="40"/>
        <v>-1.5399913311746616E-3</v>
      </c>
      <c r="BN147" s="81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1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1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1"/>
      <c r="DH147" s="81"/>
      <c r="DI147" s="81"/>
      <c r="DJ147" s="81"/>
      <c r="DK147" s="81"/>
      <c r="DL147" s="81"/>
      <c r="DM147" s="81"/>
    </row>
    <row r="148" spans="1:117" x14ac:dyDescent="0.35">
      <c r="A148" s="81"/>
      <c r="B148" s="86">
        <f t="shared" si="43"/>
        <v>42272</v>
      </c>
      <c r="C148" s="87">
        <v>41.79</v>
      </c>
      <c r="D148" s="87">
        <v>57.66</v>
      </c>
      <c r="E148" s="87">
        <v>50.37</v>
      </c>
      <c r="F148" s="87">
        <v>49.79</v>
      </c>
      <c r="G148" s="87">
        <v>28.8</v>
      </c>
      <c r="H148" s="87">
        <v>17.95</v>
      </c>
      <c r="I148" s="87">
        <v>45.37</v>
      </c>
      <c r="J148" s="87">
        <v>44.16</v>
      </c>
      <c r="K148" s="87">
        <v>93.94</v>
      </c>
      <c r="L148" s="87">
        <v>57.29</v>
      </c>
      <c r="M148" s="87">
        <v>34.33</v>
      </c>
      <c r="N148" s="87">
        <v>40.880000000000003</v>
      </c>
      <c r="O148" s="87" t="s">
        <v>82</v>
      </c>
      <c r="P148" s="87">
        <v>55.8</v>
      </c>
      <c r="Q148" s="87" t="s">
        <v>82</v>
      </c>
      <c r="R148" s="87">
        <v>24.02</v>
      </c>
      <c r="S148" s="87">
        <v>11.132899999999999</v>
      </c>
      <c r="T148" s="87">
        <v>12.88</v>
      </c>
      <c r="U148" s="87">
        <v>48.5</v>
      </c>
      <c r="V148" s="87">
        <v>24.5</v>
      </c>
      <c r="W148" s="87">
        <v>20.5</v>
      </c>
      <c r="X148" s="87">
        <v>41.54</v>
      </c>
      <c r="Y148" s="87">
        <v>23.24</v>
      </c>
      <c r="Z148" s="87">
        <v>29.42</v>
      </c>
      <c r="AA148" s="87">
        <v>12.78</v>
      </c>
      <c r="AB148" s="87">
        <v>35.19</v>
      </c>
      <c r="AC148" s="87">
        <v>13.666700000000001</v>
      </c>
      <c r="AD148" s="87">
        <v>24.29</v>
      </c>
      <c r="AE148" s="87">
        <v>53.73</v>
      </c>
      <c r="AF148" s="87">
        <v>41.6</v>
      </c>
      <c r="AG148" s="87">
        <v>1931.34</v>
      </c>
      <c r="AH148" s="81"/>
      <c r="AI148" s="92">
        <f t="shared" si="45"/>
        <v>-3.4426987060998226E-2</v>
      </c>
      <c r="AJ148" s="92">
        <f t="shared" si="45"/>
        <v>3.8544668587896069E-2</v>
      </c>
      <c r="AK148" s="92">
        <f t="shared" si="44"/>
        <v>3.7487126673532378E-2</v>
      </c>
      <c r="AL148" s="92">
        <f t="shared" si="44"/>
        <v>-6.0920407393436515E-2</v>
      </c>
      <c r="AM148" s="92">
        <f t="shared" si="44"/>
        <v>3.5226455787203514E-2</v>
      </c>
      <c r="AN148" s="92">
        <f t="shared" si="44"/>
        <v>3.0424799081515408E-2</v>
      </c>
      <c r="AO148" s="92">
        <f t="shared" si="44"/>
        <v>2.000899280575541E-2</v>
      </c>
      <c r="AP148" s="92">
        <f t="shared" si="44"/>
        <v>3.864514662423213E-3</v>
      </c>
      <c r="AQ148" s="92">
        <f t="shared" si="44"/>
        <v>1.6336687222763047E-2</v>
      </c>
      <c r="AR148" s="92">
        <f t="shared" si="44"/>
        <v>3.4115523465704012E-2</v>
      </c>
      <c r="AS148" s="92">
        <f t="shared" si="44"/>
        <v>7.631347226298768E-3</v>
      </c>
      <c r="AT148" s="92">
        <f t="shared" si="41"/>
        <v>1.4140411808484243E-2</v>
      </c>
      <c r="AU148" s="92" t="str">
        <f t="shared" si="41"/>
        <v>-</v>
      </c>
      <c r="AV148" s="92">
        <f t="shared" si="41"/>
        <v>1.9923231584719314E-2</v>
      </c>
      <c r="AW148" s="92" t="str">
        <f t="shared" si="41"/>
        <v>-</v>
      </c>
      <c r="AX148" s="92">
        <f t="shared" si="41"/>
        <v>-0.10439970171513802</v>
      </c>
      <c r="AY148" s="92">
        <f t="shared" si="38"/>
        <v>-0.14185397588875537</v>
      </c>
      <c r="AZ148" s="92">
        <f t="shared" si="38"/>
        <v>-0.11841204654346327</v>
      </c>
      <c r="BA148" s="92">
        <f t="shared" si="38"/>
        <v>-9.7002420405883472E-2</v>
      </c>
      <c r="BB148" s="92">
        <f t="shared" si="38"/>
        <v>-0.11488439306358378</v>
      </c>
      <c r="BC148" s="92">
        <f t="shared" si="38"/>
        <v>-8.704061895551285E-3</v>
      </c>
      <c r="BD148" s="92">
        <f t="shared" si="38"/>
        <v>-3.9315448658649443E-2</v>
      </c>
      <c r="BE148" s="92">
        <f t="shared" si="39"/>
        <v>-9.6071567483469567E-2</v>
      </c>
      <c r="BF148" s="92">
        <f t="shared" si="39"/>
        <v>-3.1599736668860956E-2</v>
      </c>
      <c r="BG148" s="92">
        <f t="shared" si="39"/>
        <v>-7.5921908893709422E-2</v>
      </c>
      <c r="BH148" s="92">
        <f t="shared" si="39"/>
        <v>-1.5388919977616267E-2</v>
      </c>
      <c r="BI148" s="92">
        <f t="shared" si="39"/>
        <v>-5.7904278712594848E-2</v>
      </c>
      <c r="BJ148" s="92">
        <f t="shared" si="39"/>
        <v>1.7595307917888547E-2</v>
      </c>
      <c r="BK148" s="92">
        <f t="shared" si="40"/>
        <v>3.3467974610501994E-2</v>
      </c>
      <c r="BL148" s="92">
        <f t="shared" si="40"/>
        <v>-9.8396185522323321E-2</v>
      </c>
      <c r="BM148" s="92">
        <f t="shared" si="40"/>
        <v>-1.363104753246891E-2</v>
      </c>
      <c r="BN148" s="81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1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1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1"/>
      <c r="DH148" s="81"/>
      <c r="DI148" s="81"/>
      <c r="DJ148" s="81"/>
      <c r="DK148" s="81"/>
      <c r="DL148" s="81"/>
      <c r="DM148" s="81"/>
    </row>
    <row r="149" spans="1:117" x14ac:dyDescent="0.35">
      <c r="A149" s="81"/>
      <c r="B149" s="86">
        <f t="shared" si="43"/>
        <v>42279</v>
      </c>
      <c r="C149" s="87">
        <v>42.96</v>
      </c>
      <c r="D149" s="87">
        <v>58.93</v>
      </c>
      <c r="E149" s="87">
        <v>52.42</v>
      </c>
      <c r="F149" s="87">
        <v>51.06</v>
      </c>
      <c r="G149" s="87">
        <v>30.29</v>
      </c>
      <c r="H149" s="87">
        <v>18.82</v>
      </c>
      <c r="I149" s="87">
        <v>46.1</v>
      </c>
      <c r="J149" s="87">
        <v>46.15</v>
      </c>
      <c r="K149" s="87">
        <v>96.68</v>
      </c>
      <c r="L149" s="87">
        <v>60.12</v>
      </c>
      <c r="M149" s="87">
        <v>35.17</v>
      </c>
      <c r="N149" s="87">
        <v>42.35</v>
      </c>
      <c r="O149" s="87" t="s">
        <v>82</v>
      </c>
      <c r="P149" s="87">
        <v>59.53</v>
      </c>
      <c r="Q149" s="87" t="s">
        <v>82</v>
      </c>
      <c r="R149" s="87">
        <v>22.94</v>
      </c>
      <c r="S149" s="87">
        <v>11.635300000000001</v>
      </c>
      <c r="T149" s="87">
        <v>13.4</v>
      </c>
      <c r="U149" s="87">
        <v>50.5</v>
      </c>
      <c r="V149" s="87">
        <v>25.86</v>
      </c>
      <c r="W149" s="87">
        <v>20.260000000000002</v>
      </c>
      <c r="X149" s="87">
        <v>41.12</v>
      </c>
      <c r="Y149" s="87">
        <v>22.99</v>
      </c>
      <c r="Z149" s="87">
        <v>29.63</v>
      </c>
      <c r="AA149" s="87">
        <v>12.01</v>
      </c>
      <c r="AB149" s="87">
        <v>34.6</v>
      </c>
      <c r="AC149" s="87" t="s">
        <v>82</v>
      </c>
      <c r="AD149" s="87">
        <v>25.41</v>
      </c>
      <c r="AE149" s="87">
        <v>55.86</v>
      </c>
      <c r="AF149" s="87">
        <v>41.02</v>
      </c>
      <c r="AG149" s="87">
        <v>1951.36</v>
      </c>
      <c r="AH149" s="81"/>
      <c r="AI149" s="92">
        <f t="shared" si="45"/>
        <v>2.79971284996412E-2</v>
      </c>
      <c r="AJ149" s="92">
        <f t="shared" si="45"/>
        <v>2.2025667707249452E-2</v>
      </c>
      <c r="AK149" s="92">
        <f t="shared" si="44"/>
        <v>4.0698828667858011E-2</v>
      </c>
      <c r="AL149" s="92">
        <f t="shared" si="44"/>
        <v>2.5507129945772311E-2</v>
      </c>
      <c r="AM149" s="92">
        <f t="shared" si="44"/>
        <v>5.1736111111110983E-2</v>
      </c>
      <c r="AN149" s="92">
        <f t="shared" si="44"/>
        <v>4.8467966573816135E-2</v>
      </c>
      <c r="AO149" s="92">
        <f t="shared" si="44"/>
        <v>1.6089927264712367E-2</v>
      </c>
      <c r="AP149" s="92">
        <f t="shared" si="44"/>
        <v>4.5063405797101552E-2</v>
      </c>
      <c r="AQ149" s="92">
        <f t="shared" si="44"/>
        <v>2.9167553757717846E-2</v>
      </c>
      <c r="AR149" s="92">
        <f t="shared" si="44"/>
        <v>4.9397800663292024E-2</v>
      </c>
      <c r="AS149" s="92">
        <f t="shared" si="44"/>
        <v>2.446839498980502E-2</v>
      </c>
      <c r="AT149" s="92">
        <f t="shared" si="41"/>
        <v>3.5958904109588907E-2</v>
      </c>
      <c r="AU149" s="92" t="str">
        <f t="shared" si="41"/>
        <v>-</v>
      </c>
      <c r="AV149" s="92">
        <f t="shared" si="41"/>
        <v>6.6845878136200687E-2</v>
      </c>
      <c r="AW149" s="92" t="str">
        <f t="shared" si="41"/>
        <v>-</v>
      </c>
      <c r="AX149" s="92">
        <f t="shared" si="41"/>
        <v>-4.4962531223979973E-2</v>
      </c>
      <c r="AY149" s="92">
        <f t="shared" si="38"/>
        <v>4.5127504962768183E-2</v>
      </c>
      <c r="AZ149" s="92">
        <f t="shared" si="38"/>
        <v>4.0372670807453437E-2</v>
      </c>
      <c r="BA149" s="92">
        <f t="shared" si="38"/>
        <v>4.1237113402061931E-2</v>
      </c>
      <c r="BB149" s="92">
        <f t="shared" si="38"/>
        <v>5.5510204081632653E-2</v>
      </c>
      <c r="BC149" s="92">
        <f t="shared" si="38"/>
        <v>-1.1707317073170631E-2</v>
      </c>
      <c r="BD149" s="92">
        <f t="shared" si="38"/>
        <v>-1.0110736639383777E-2</v>
      </c>
      <c r="BE149" s="92">
        <f t="shared" si="39"/>
        <v>-1.0757314974182419E-2</v>
      </c>
      <c r="BF149" s="92">
        <f t="shared" si="39"/>
        <v>7.1380013596191727E-3</v>
      </c>
      <c r="BG149" s="92">
        <f t="shared" si="39"/>
        <v>-6.0250391236306711E-2</v>
      </c>
      <c r="BH149" s="92">
        <f t="shared" si="39"/>
        <v>-1.6766126740551224E-2</v>
      </c>
      <c r="BI149" s="92" t="str">
        <f t="shared" si="39"/>
        <v>-</v>
      </c>
      <c r="BJ149" s="92">
        <f t="shared" si="39"/>
        <v>4.6109510086455474E-2</v>
      </c>
      <c r="BK149" s="92">
        <f t="shared" si="40"/>
        <v>3.9642657733110154E-2</v>
      </c>
      <c r="BL149" s="92">
        <f t="shared" si="40"/>
        <v>-1.3942307692307643E-2</v>
      </c>
      <c r="BM149" s="92">
        <f t="shared" si="40"/>
        <v>1.0365859972868652E-2</v>
      </c>
      <c r="BN149" s="81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1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1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1"/>
      <c r="DH149" s="81"/>
      <c r="DI149" s="81"/>
      <c r="DJ149" s="81"/>
      <c r="DK149" s="81"/>
      <c r="DL149" s="81"/>
      <c r="DM149" s="81"/>
    </row>
    <row r="150" spans="1:117" x14ac:dyDescent="0.35">
      <c r="A150" s="81"/>
      <c r="B150" s="86">
        <f t="shared" si="43"/>
        <v>42286</v>
      </c>
      <c r="C150" s="87">
        <v>43.69</v>
      </c>
      <c r="D150" s="87">
        <v>59</v>
      </c>
      <c r="E150" s="87">
        <v>52.83</v>
      </c>
      <c r="F150" s="87">
        <v>53.04</v>
      </c>
      <c r="G150" s="87">
        <v>30.42</v>
      </c>
      <c r="H150" s="87">
        <v>18.98</v>
      </c>
      <c r="I150" s="87">
        <v>46.93</v>
      </c>
      <c r="J150" s="87">
        <v>47.47</v>
      </c>
      <c r="K150" s="87">
        <v>99.72</v>
      </c>
      <c r="L150" s="87">
        <v>59.47</v>
      </c>
      <c r="M150" s="87">
        <v>35.42</v>
      </c>
      <c r="N150" s="87">
        <v>43.18</v>
      </c>
      <c r="O150" s="87" t="s">
        <v>82</v>
      </c>
      <c r="P150" s="87">
        <v>59.43</v>
      </c>
      <c r="Q150" s="87" t="s">
        <v>82</v>
      </c>
      <c r="R150" s="87">
        <v>27.83</v>
      </c>
      <c r="S150" s="87">
        <v>14.5169</v>
      </c>
      <c r="T150" s="87">
        <v>14.57</v>
      </c>
      <c r="U150" s="87">
        <v>53.04</v>
      </c>
      <c r="V150" s="87">
        <v>29.36</v>
      </c>
      <c r="W150" s="87">
        <v>20.47</v>
      </c>
      <c r="X150" s="87">
        <v>44.21</v>
      </c>
      <c r="Y150" s="87">
        <v>24.88</v>
      </c>
      <c r="Z150" s="87">
        <v>32.35</v>
      </c>
      <c r="AA150" s="87">
        <v>13.16</v>
      </c>
      <c r="AB150" s="87">
        <v>39.58</v>
      </c>
      <c r="AC150" s="87">
        <v>13.7067</v>
      </c>
      <c r="AD150" s="87">
        <v>25.69</v>
      </c>
      <c r="AE150" s="87">
        <v>56.8</v>
      </c>
      <c r="AF150" s="87">
        <v>43.83</v>
      </c>
      <c r="AG150" s="87">
        <v>2014.89</v>
      </c>
      <c r="AH150" s="81"/>
      <c r="AI150" s="92">
        <f t="shared" si="45"/>
        <v>1.6992551210428308E-2</v>
      </c>
      <c r="AJ150" s="92">
        <f t="shared" si="45"/>
        <v>1.1878499915154439E-3</v>
      </c>
      <c r="AK150" s="92">
        <f t="shared" si="44"/>
        <v>7.8214421976343651E-3</v>
      </c>
      <c r="AL150" s="92">
        <f t="shared" si="44"/>
        <v>3.8777908343125667E-2</v>
      </c>
      <c r="AM150" s="92">
        <f t="shared" si="44"/>
        <v>4.2918454935623185E-3</v>
      </c>
      <c r="AN150" s="92">
        <f t="shared" si="44"/>
        <v>8.5015940488841757E-3</v>
      </c>
      <c r="AO150" s="92">
        <f t="shared" si="44"/>
        <v>1.8004338394793873E-2</v>
      </c>
      <c r="AP150" s="92">
        <f t="shared" si="44"/>
        <v>2.8602383531961095E-2</v>
      </c>
      <c r="AQ150" s="92">
        <f t="shared" si="44"/>
        <v>3.1443938767066637E-2</v>
      </c>
      <c r="AR150" s="92">
        <f t="shared" si="44"/>
        <v>-1.0811709913506329E-2</v>
      </c>
      <c r="AS150" s="92">
        <f t="shared" si="44"/>
        <v>7.1083309638897418E-3</v>
      </c>
      <c r="AT150" s="92">
        <f t="shared" si="41"/>
        <v>1.9598583234946787E-2</v>
      </c>
      <c r="AU150" s="92" t="str">
        <f t="shared" si="41"/>
        <v>-</v>
      </c>
      <c r="AV150" s="92">
        <f t="shared" si="41"/>
        <v>-1.6798252981690132E-3</v>
      </c>
      <c r="AW150" s="92" t="str">
        <f t="shared" si="41"/>
        <v>-</v>
      </c>
      <c r="AX150" s="92">
        <f t="shared" si="41"/>
        <v>0.21316477768090647</v>
      </c>
      <c r="AY150" s="92">
        <f t="shared" si="38"/>
        <v>0.24766013768446005</v>
      </c>
      <c r="AZ150" s="92">
        <f t="shared" si="38"/>
        <v>8.7313432835820937E-2</v>
      </c>
      <c r="BA150" s="92">
        <f t="shared" si="38"/>
        <v>5.0297029702970342E-2</v>
      </c>
      <c r="BB150" s="92">
        <f t="shared" si="38"/>
        <v>0.13534416086620271</v>
      </c>
      <c r="BC150" s="92">
        <f t="shared" si="38"/>
        <v>1.036525172754188E-2</v>
      </c>
      <c r="BD150" s="92">
        <f t="shared" si="38"/>
        <v>7.5145914396887337E-2</v>
      </c>
      <c r="BE150" s="92">
        <f t="shared" si="39"/>
        <v>8.2209656372335793E-2</v>
      </c>
      <c r="BF150" s="92">
        <f t="shared" si="39"/>
        <v>9.179885251434361E-2</v>
      </c>
      <c r="BG150" s="92">
        <f t="shared" si="39"/>
        <v>9.5753538717735287E-2</v>
      </c>
      <c r="BH150" s="92">
        <f t="shared" si="39"/>
        <v>0.14393063583815024</v>
      </c>
      <c r="BI150" s="92" t="str">
        <f t="shared" si="39"/>
        <v>-</v>
      </c>
      <c r="BJ150" s="92">
        <f t="shared" si="39"/>
        <v>1.1019283746556585E-2</v>
      </c>
      <c r="BK150" s="92">
        <f t="shared" si="40"/>
        <v>1.6827783745076985E-2</v>
      </c>
      <c r="BL150" s="92">
        <f t="shared" si="40"/>
        <v>6.8503169185762935E-2</v>
      </c>
      <c r="BM150" s="92">
        <f t="shared" si="40"/>
        <v>3.2556780911774386E-2</v>
      </c>
      <c r="BN150" s="81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1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1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1"/>
      <c r="DH150" s="81"/>
      <c r="DI150" s="81"/>
      <c r="DJ150" s="81"/>
      <c r="DK150" s="81"/>
      <c r="DL150" s="81"/>
      <c r="DM150" s="81"/>
    </row>
    <row r="151" spans="1:117" x14ac:dyDescent="0.35">
      <c r="A151" s="81"/>
      <c r="B151" s="86">
        <f t="shared" si="43"/>
        <v>42293</v>
      </c>
      <c r="C151" s="87">
        <v>44.08</v>
      </c>
      <c r="D151" s="87">
        <v>60.75</v>
      </c>
      <c r="E151" s="87">
        <v>53.46</v>
      </c>
      <c r="F151" s="87">
        <v>55.37</v>
      </c>
      <c r="G151" s="87">
        <v>31.21</v>
      </c>
      <c r="H151" s="87">
        <v>19.46</v>
      </c>
      <c r="I151" s="87">
        <v>47.99</v>
      </c>
      <c r="J151" s="87">
        <v>48.26</v>
      </c>
      <c r="K151" s="87">
        <v>101.61</v>
      </c>
      <c r="L151" s="87">
        <v>61.87</v>
      </c>
      <c r="M151" s="87">
        <v>35.840000000000003</v>
      </c>
      <c r="N151" s="87">
        <v>44.85</v>
      </c>
      <c r="O151" s="87" t="s">
        <v>82</v>
      </c>
      <c r="P151" s="87">
        <v>60.64</v>
      </c>
      <c r="Q151" s="87" t="s">
        <v>82</v>
      </c>
      <c r="R151" s="87">
        <v>27.71</v>
      </c>
      <c r="S151" s="87">
        <v>14.1234</v>
      </c>
      <c r="T151" s="87">
        <v>15.48</v>
      </c>
      <c r="U151" s="87">
        <v>47.89</v>
      </c>
      <c r="V151" s="87">
        <v>28.88</v>
      </c>
      <c r="W151" s="87">
        <v>20.52</v>
      </c>
      <c r="X151" s="87">
        <v>43.33</v>
      </c>
      <c r="Y151" s="87">
        <v>23.45</v>
      </c>
      <c r="Z151" s="87">
        <v>32.21</v>
      </c>
      <c r="AA151" s="87">
        <v>12.83</v>
      </c>
      <c r="AB151" s="87">
        <v>38.83</v>
      </c>
      <c r="AC151" s="87">
        <v>13.678699999999999</v>
      </c>
      <c r="AD151" s="87">
        <v>26.53</v>
      </c>
      <c r="AE151" s="87">
        <v>58.86</v>
      </c>
      <c r="AF151" s="87">
        <v>42.28</v>
      </c>
      <c r="AG151" s="87">
        <v>2033.11</v>
      </c>
      <c r="AH151" s="81"/>
      <c r="AI151" s="92">
        <f t="shared" si="45"/>
        <v>8.926527809567375E-3</v>
      </c>
      <c r="AJ151" s="92">
        <f t="shared" si="45"/>
        <v>2.9661016949152463E-2</v>
      </c>
      <c r="AK151" s="92">
        <f t="shared" si="44"/>
        <v>1.192504258943794E-2</v>
      </c>
      <c r="AL151" s="92">
        <f t="shared" si="44"/>
        <v>4.392911010558076E-2</v>
      </c>
      <c r="AM151" s="92">
        <f t="shared" si="44"/>
        <v>2.5969756738987382E-2</v>
      </c>
      <c r="AN151" s="92">
        <f t="shared" si="44"/>
        <v>2.5289778714436162E-2</v>
      </c>
      <c r="AO151" s="92">
        <f t="shared" si="44"/>
        <v>2.2586831451097522E-2</v>
      </c>
      <c r="AP151" s="92">
        <f t="shared" si="44"/>
        <v>1.6642089740888988E-2</v>
      </c>
      <c r="AQ151" s="92">
        <f t="shared" si="44"/>
        <v>1.8953068592057809E-2</v>
      </c>
      <c r="AR151" s="92">
        <f t="shared" si="44"/>
        <v>4.0356482259962911E-2</v>
      </c>
      <c r="AS151" s="92">
        <f t="shared" si="44"/>
        <v>1.1857707509881577E-2</v>
      </c>
      <c r="AT151" s="92">
        <f t="shared" si="41"/>
        <v>3.8675312644742998E-2</v>
      </c>
      <c r="AU151" s="92" t="str">
        <f t="shared" si="41"/>
        <v>-</v>
      </c>
      <c r="AV151" s="92">
        <f t="shared" si="41"/>
        <v>2.036008749789664E-2</v>
      </c>
      <c r="AW151" s="92" t="str">
        <f t="shared" si="41"/>
        <v>-</v>
      </c>
      <c r="AX151" s="92">
        <f t="shared" si="41"/>
        <v>-4.3118936399567653E-3</v>
      </c>
      <c r="AY151" s="92">
        <f t="shared" si="38"/>
        <v>-2.7106338130041485E-2</v>
      </c>
      <c r="AZ151" s="92">
        <f t="shared" si="38"/>
        <v>6.2457103637611588E-2</v>
      </c>
      <c r="BA151" s="92">
        <f t="shared" si="38"/>
        <v>-9.709653092006032E-2</v>
      </c>
      <c r="BB151" s="92">
        <f t="shared" si="38"/>
        <v>-1.6348773841961872E-2</v>
      </c>
      <c r="BC151" s="92">
        <f t="shared" si="38"/>
        <v>2.4425989252565561E-3</v>
      </c>
      <c r="BD151" s="92">
        <f t="shared" si="38"/>
        <v>-1.9904998869034185E-2</v>
      </c>
      <c r="BE151" s="92">
        <f t="shared" si="39"/>
        <v>-5.7475884244372999E-2</v>
      </c>
      <c r="BF151" s="92">
        <f t="shared" si="39"/>
        <v>-4.3276661514682901E-3</v>
      </c>
      <c r="BG151" s="92">
        <f t="shared" si="39"/>
        <v>-2.5075987841945313E-2</v>
      </c>
      <c r="BH151" s="92">
        <f t="shared" si="39"/>
        <v>-1.8948964123294609E-2</v>
      </c>
      <c r="BI151" s="92">
        <f t="shared" si="39"/>
        <v>-2.0427965885296828E-3</v>
      </c>
      <c r="BJ151" s="92">
        <f t="shared" si="39"/>
        <v>3.2697547683923744E-2</v>
      </c>
      <c r="BK151" s="92">
        <f t="shared" si="40"/>
        <v>3.6267605633802935E-2</v>
      </c>
      <c r="BL151" s="92">
        <f t="shared" si="40"/>
        <v>-3.5363906000456247E-2</v>
      </c>
      <c r="BM151" s="92">
        <f t="shared" si="40"/>
        <v>9.0426772677416611E-3</v>
      </c>
      <c r="BN151" s="81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1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1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1"/>
      <c r="DH151" s="81"/>
      <c r="DI151" s="81"/>
      <c r="DJ151" s="81"/>
      <c r="DK151" s="81"/>
      <c r="DL151" s="81"/>
      <c r="DM151" s="81"/>
    </row>
    <row r="152" spans="1:117" x14ac:dyDescent="0.35">
      <c r="A152" s="81"/>
      <c r="B152" s="86">
        <f t="shared" si="43"/>
        <v>42300</v>
      </c>
      <c r="C152" s="87">
        <v>42.12</v>
      </c>
      <c r="D152" s="87">
        <v>59.93</v>
      </c>
      <c r="E152" s="87">
        <v>52.78</v>
      </c>
      <c r="F152" s="87">
        <v>52.86</v>
      </c>
      <c r="G152" s="87">
        <v>30.54</v>
      </c>
      <c r="H152" s="87">
        <v>19.61</v>
      </c>
      <c r="I152" s="87">
        <v>47.65</v>
      </c>
      <c r="J152" s="87">
        <v>48.32</v>
      </c>
      <c r="K152" s="87">
        <v>101.47</v>
      </c>
      <c r="L152" s="87">
        <v>61.23</v>
      </c>
      <c r="M152" s="87">
        <v>35.9</v>
      </c>
      <c r="N152" s="87">
        <v>45.99</v>
      </c>
      <c r="O152" s="87" t="s">
        <v>82</v>
      </c>
      <c r="P152" s="87">
        <v>61.66</v>
      </c>
      <c r="Q152" s="87" t="s">
        <v>82</v>
      </c>
      <c r="R152" s="87">
        <v>25.98</v>
      </c>
      <c r="S152" s="87">
        <v>13.6876</v>
      </c>
      <c r="T152" s="87">
        <v>13.83</v>
      </c>
      <c r="U152" s="87">
        <v>46.43</v>
      </c>
      <c r="V152" s="87">
        <v>27.54</v>
      </c>
      <c r="W152" s="87">
        <v>20.329999999999998</v>
      </c>
      <c r="X152" s="87">
        <v>43.65</v>
      </c>
      <c r="Y152" s="87">
        <v>21.29</v>
      </c>
      <c r="Z152" s="87">
        <v>29.23</v>
      </c>
      <c r="AA152" s="87">
        <v>12.58</v>
      </c>
      <c r="AB152" s="87">
        <v>36.229999999999997</v>
      </c>
      <c r="AC152" s="87">
        <v>13.68</v>
      </c>
      <c r="AD152" s="87">
        <v>26.45</v>
      </c>
      <c r="AE152" s="87">
        <v>57.1</v>
      </c>
      <c r="AF152" s="87">
        <v>39.200000000000003</v>
      </c>
      <c r="AG152" s="87">
        <v>2075.15</v>
      </c>
      <c r="AH152" s="81"/>
      <c r="AI152" s="92">
        <f t="shared" si="45"/>
        <v>-4.4464609800363042E-2</v>
      </c>
      <c r="AJ152" s="92">
        <f t="shared" si="45"/>
        <v>-1.349794238683133E-2</v>
      </c>
      <c r="AK152" s="92">
        <f t="shared" si="44"/>
        <v>-1.2719790497568217E-2</v>
      </c>
      <c r="AL152" s="92">
        <f t="shared" si="44"/>
        <v>-4.5331406899042803E-2</v>
      </c>
      <c r="AM152" s="92">
        <f t="shared" si="44"/>
        <v>-2.1467478372316662E-2</v>
      </c>
      <c r="AN152" s="92">
        <f t="shared" si="44"/>
        <v>7.7081192189105696E-3</v>
      </c>
      <c r="AO152" s="92">
        <f t="shared" si="44"/>
        <v>-7.0848093352782193E-3</v>
      </c>
      <c r="AP152" s="92">
        <f t="shared" si="44"/>
        <v>1.243265644426117E-3</v>
      </c>
      <c r="AQ152" s="92">
        <f t="shared" si="44"/>
        <v>-1.3778171439818854E-3</v>
      </c>
      <c r="AR152" s="92">
        <f t="shared" si="44"/>
        <v>-1.034427024406015E-2</v>
      </c>
      <c r="AS152" s="92">
        <f t="shared" si="44"/>
        <v>1.6741071428569843E-3</v>
      </c>
      <c r="AT152" s="92">
        <f t="shared" si="41"/>
        <v>2.5418060200668835E-2</v>
      </c>
      <c r="AU152" s="92" t="str">
        <f t="shared" si="41"/>
        <v>-</v>
      </c>
      <c r="AV152" s="92">
        <f t="shared" si="41"/>
        <v>1.6820580474933955E-2</v>
      </c>
      <c r="AW152" s="92" t="str">
        <f t="shared" si="41"/>
        <v>-</v>
      </c>
      <c r="AX152" s="92">
        <f t="shared" si="41"/>
        <v>-6.2432334897149055E-2</v>
      </c>
      <c r="AY152" s="92">
        <f t="shared" si="38"/>
        <v>-3.0856592605180033E-2</v>
      </c>
      <c r="AZ152" s="92">
        <f t="shared" si="38"/>
        <v>-0.10658914728682167</v>
      </c>
      <c r="BA152" s="92">
        <f t="shared" si="38"/>
        <v>-3.0486531634996927E-2</v>
      </c>
      <c r="BB152" s="92">
        <f t="shared" si="38"/>
        <v>-4.6398891966758948E-2</v>
      </c>
      <c r="BC152" s="92">
        <f t="shared" si="38"/>
        <v>-9.2592592592593004E-3</v>
      </c>
      <c r="BD152" s="92">
        <f t="shared" si="38"/>
        <v>7.3851834756519796E-3</v>
      </c>
      <c r="BE152" s="92">
        <f t="shared" si="39"/>
        <v>-9.2110874200426407E-2</v>
      </c>
      <c r="BF152" s="92">
        <f t="shared" si="39"/>
        <v>-9.2517851598882372E-2</v>
      </c>
      <c r="BG152" s="92">
        <f t="shared" si="39"/>
        <v>-1.9485580670303926E-2</v>
      </c>
      <c r="BH152" s="92">
        <f t="shared" si="39"/>
        <v>-6.6958537213494762E-2</v>
      </c>
      <c r="BI152" s="92">
        <f t="shared" si="39"/>
        <v>9.5038271180847289E-5</v>
      </c>
      <c r="BJ152" s="92">
        <f t="shared" si="39"/>
        <v>-3.0154542027893694E-3</v>
      </c>
      <c r="BK152" s="92">
        <f t="shared" si="40"/>
        <v>-2.9901461094121617E-2</v>
      </c>
      <c r="BL152" s="92">
        <f t="shared" si="40"/>
        <v>-7.2847682119205226E-2</v>
      </c>
      <c r="BM152" s="92">
        <f t="shared" si="40"/>
        <v>2.0677680991190828E-2</v>
      </c>
      <c r="BN152" s="81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1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1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1"/>
      <c r="DH152" s="81"/>
      <c r="DI152" s="81"/>
      <c r="DJ152" s="81"/>
      <c r="DK152" s="81"/>
      <c r="DL152" s="81"/>
      <c r="DM152" s="81"/>
    </row>
    <row r="153" spans="1:117" x14ac:dyDescent="0.35">
      <c r="A153" s="81"/>
      <c r="B153" s="86">
        <f t="shared" si="43"/>
        <v>42307</v>
      </c>
      <c r="C153" s="87">
        <v>42.64</v>
      </c>
      <c r="D153" s="87">
        <v>63</v>
      </c>
      <c r="E153" s="87">
        <v>52.21</v>
      </c>
      <c r="F153" s="87">
        <v>52.53</v>
      </c>
      <c r="G153" s="87">
        <v>31.68</v>
      </c>
      <c r="H153" s="87">
        <v>19.16</v>
      </c>
      <c r="I153" s="87">
        <v>47.77</v>
      </c>
      <c r="J153" s="87">
        <v>48.84</v>
      </c>
      <c r="K153" s="87">
        <v>102.41</v>
      </c>
      <c r="L153" s="87">
        <v>61.46</v>
      </c>
      <c r="M153" s="87">
        <v>36.67</v>
      </c>
      <c r="N153" s="87">
        <v>45.47</v>
      </c>
      <c r="O153" s="87" t="s">
        <v>82</v>
      </c>
      <c r="P153" s="87">
        <v>62.23</v>
      </c>
      <c r="Q153" s="87" t="s">
        <v>82</v>
      </c>
      <c r="R153" s="87">
        <v>26.44</v>
      </c>
      <c r="S153" s="87">
        <v>13.1609</v>
      </c>
      <c r="T153" s="87">
        <v>13.7</v>
      </c>
      <c r="U153" s="87">
        <v>49.52</v>
      </c>
      <c r="V153" s="87">
        <v>28.73</v>
      </c>
      <c r="W153" s="87">
        <v>20.43</v>
      </c>
      <c r="X153" s="87">
        <v>43.14</v>
      </c>
      <c r="Y153" s="87">
        <v>21.55</v>
      </c>
      <c r="Z153" s="87">
        <v>27.35</v>
      </c>
      <c r="AA153" s="87">
        <v>12.82</v>
      </c>
      <c r="AB153" s="87">
        <v>33.92</v>
      </c>
      <c r="AC153" s="87">
        <v>13.8667</v>
      </c>
      <c r="AD153" s="87">
        <v>26.51</v>
      </c>
      <c r="AE153" s="87">
        <v>58.57</v>
      </c>
      <c r="AF153" s="87">
        <v>39.44</v>
      </c>
      <c r="AG153" s="87">
        <v>2079.36</v>
      </c>
      <c r="AH153" s="81"/>
      <c r="AI153" s="92">
        <f t="shared" si="45"/>
        <v>1.2345679012345734E-2</v>
      </c>
      <c r="AJ153" s="92">
        <f t="shared" si="45"/>
        <v>5.1226430835975334E-2</v>
      </c>
      <c r="AK153" s="92">
        <f t="shared" si="44"/>
        <v>-1.0799545282303868E-2</v>
      </c>
      <c r="AL153" s="92">
        <f t="shared" si="44"/>
        <v>-6.2429057888762074E-3</v>
      </c>
      <c r="AM153" s="92">
        <f t="shared" si="44"/>
        <v>3.7328094302554016E-2</v>
      </c>
      <c r="AN153" s="92">
        <f t="shared" si="44"/>
        <v>-2.2947475777664428E-2</v>
      </c>
      <c r="AO153" s="92">
        <f t="shared" si="44"/>
        <v>2.5183630640084331E-3</v>
      </c>
      <c r="AP153" s="92">
        <f t="shared" si="44"/>
        <v>1.0761589403973648E-2</v>
      </c>
      <c r="AQ153" s="92">
        <f t="shared" si="44"/>
        <v>9.26382181925689E-3</v>
      </c>
      <c r="AR153" s="92">
        <f t="shared" si="44"/>
        <v>3.7563285970929616E-3</v>
      </c>
      <c r="AS153" s="92">
        <f t="shared" si="44"/>
        <v>2.1448467966573848E-2</v>
      </c>
      <c r="AT153" s="92">
        <f t="shared" si="41"/>
        <v>-1.1306805827353883E-2</v>
      </c>
      <c r="AU153" s="92" t="str">
        <f t="shared" si="41"/>
        <v>-</v>
      </c>
      <c r="AV153" s="92">
        <f t="shared" si="41"/>
        <v>9.2442426208239059E-3</v>
      </c>
      <c r="AW153" s="92" t="str">
        <f t="shared" si="41"/>
        <v>-</v>
      </c>
      <c r="AX153" s="92">
        <f t="shared" si="41"/>
        <v>1.7705927636643581E-2</v>
      </c>
      <c r="AY153" s="92">
        <f t="shared" si="38"/>
        <v>-3.8480084163768691E-2</v>
      </c>
      <c r="AZ153" s="92">
        <f t="shared" si="38"/>
        <v>-9.3998553868402945E-3</v>
      </c>
      <c r="BA153" s="92">
        <f t="shared" si="38"/>
        <v>6.6551798406202956E-2</v>
      </c>
      <c r="BB153" s="92">
        <f t="shared" si="38"/>
        <v>4.3209876543209846E-2</v>
      </c>
      <c r="BC153" s="92">
        <f t="shared" si="38"/>
        <v>4.918839153959631E-3</v>
      </c>
      <c r="BD153" s="92">
        <f t="shared" si="38"/>
        <v>-1.1683848797250818E-2</v>
      </c>
      <c r="BE153" s="92">
        <f t="shared" si="39"/>
        <v>1.2212306247064486E-2</v>
      </c>
      <c r="BF153" s="92">
        <f t="shared" si="39"/>
        <v>-6.4317482039001006E-2</v>
      </c>
      <c r="BG153" s="92">
        <f t="shared" si="39"/>
        <v>1.9077901430842648E-2</v>
      </c>
      <c r="BH153" s="92">
        <f t="shared" si="39"/>
        <v>-6.3759315484405055E-2</v>
      </c>
      <c r="BI153" s="92">
        <f t="shared" si="39"/>
        <v>1.3647660818713492E-2</v>
      </c>
      <c r="BJ153" s="92">
        <f t="shared" si="39"/>
        <v>2.2684310018903364E-3</v>
      </c>
      <c r="BK153" s="92">
        <f t="shared" si="40"/>
        <v>2.5744308231173463E-2</v>
      </c>
      <c r="BL153" s="92">
        <f t="shared" si="40"/>
        <v>6.1224489795916881E-3</v>
      </c>
      <c r="BM153" s="92">
        <f t="shared" si="40"/>
        <v>2.0287690046503215E-3</v>
      </c>
      <c r="BN153" s="81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1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1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1"/>
      <c r="DH153" s="81"/>
      <c r="DI153" s="81"/>
      <c r="DJ153" s="81"/>
      <c r="DK153" s="81"/>
      <c r="DL153" s="81"/>
      <c r="DM153" s="81"/>
    </row>
    <row r="154" spans="1:117" x14ac:dyDescent="0.35">
      <c r="A154" s="81"/>
      <c r="B154" s="86">
        <f t="shared" si="43"/>
        <v>42314</v>
      </c>
      <c r="C154" s="87">
        <v>41.66</v>
      </c>
      <c r="D154" s="87">
        <v>59.81</v>
      </c>
      <c r="E154" s="87">
        <v>50.03</v>
      </c>
      <c r="F154" s="87">
        <v>49.91</v>
      </c>
      <c r="G154" s="87">
        <v>29.93</v>
      </c>
      <c r="H154" s="87">
        <v>18.96</v>
      </c>
      <c r="I154" s="87">
        <v>45.95</v>
      </c>
      <c r="J154" s="87">
        <v>46.77</v>
      </c>
      <c r="K154" s="87">
        <v>100.92</v>
      </c>
      <c r="L154" s="87">
        <v>56.78</v>
      </c>
      <c r="M154" s="87">
        <v>34.89</v>
      </c>
      <c r="N154" s="87">
        <v>42.12</v>
      </c>
      <c r="O154" s="87" t="s">
        <v>82</v>
      </c>
      <c r="P154" s="87">
        <v>58.8</v>
      </c>
      <c r="Q154" s="87" t="s">
        <v>82</v>
      </c>
      <c r="R154" s="87">
        <v>26.13</v>
      </c>
      <c r="S154" s="87">
        <v>11.87</v>
      </c>
      <c r="T154" s="87">
        <v>15</v>
      </c>
      <c r="U154" s="87">
        <v>46.4</v>
      </c>
      <c r="V154" s="87">
        <v>27.55</v>
      </c>
      <c r="W154" s="87">
        <v>20.399999999999999</v>
      </c>
      <c r="X154" s="87">
        <v>45.18</v>
      </c>
      <c r="Y154" s="87">
        <v>20.11</v>
      </c>
      <c r="Z154" s="87">
        <v>26.06</v>
      </c>
      <c r="AA154" s="87">
        <v>13.31</v>
      </c>
      <c r="AB154" s="87">
        <v>31.6</v>
      </c>
      <c r="AC154" s="87">
        <v>15.04</v>
      </c>
      <c r="AD154" s="87">
        <v>24.44</v>
      </c>
      <c r="AE154" s="87">
        <v>55.34</v>
      </c>
      <c r="AF154" s="87">
        <v>37.979999999999997</v>
      </c>
      <c r="AG154" s="87">
        <v>2099.1999999999998</v>
      </c>
      <c r="AH154" s="81"/>
      <c r="AI154" s="92">
        <f t="shared" si="45"/>
        <v>-2.2983114446529118E-2</v>
      </c>
      <c r="AJ154" s="92">
        <f t="shared" si="45"/>
        <v>-5.0634920634920588E-2</v>
      </c>
      <c r="AK154" s="92">
        <f t="shared" si="44"/>
        <v>-4.1754453169890793E-2</v>
      </c>
      <c r="AL154" s="92">
        <f t="shared" si="44"/>
        <v>-4.9876261184085391E-2</v>
      </c>
      <c r="AM154" s="92">
        <f t="shared" si="44"/>
        <v>-5.5239898989899006E-2</v>
      </c>
      <c r="AN154" s="92">
        <f t="shared" si="44"/>
        <v>-1.0438413361169019E-2</v>
      </c>
      <c r="AO154" s="92">
        <f t="shared" si="44"/>
        <v>-3.809922545530664E-2</v>
      </c>
      <c r="AP154" s="92">
        <f t="shared" si="44"/>
        <v>-4.2383292383292415E-2</v>
      </c>
      <c r="AQ154" s="92">
        <f t="shared" si="44"/>
        <v>-1.4549360414021995E-2</v>
      </c>
      <c r="AR154" s="92">
        <f t="shared" si="44"/>
        <v>-7.6147087536609148E-2</v>
      </c>
      <c r="AS154" s="92">
        <f t="shared" si="44"/>
        <v>-4.8541041723479728E-2</v>
      </c>
      <c r="AT154" s="92">
        <f t="shared" si="41"/>
        <v>-7.3674950516824267E-2</v>
      </c>
      <c r="AU154" s="92" t="str">
        <f t="shared" si="41"/>
        <v>-</v>
      </c>
      <c r="AV154" s="92">
        <f t="shared" si="41"/>
        <v>-5.5118110236220486E-2</v>
      </c>
      <c r="AW154" s="92" t="str">
        <f t="shared" si="41"/>
        <v>-</v>
      </c>
      <c r="AX154" s="92">
        <f t="shared" si="41"/>
        <v>-1.1724659606656695E-2</v>
      </c>
      <c r="AY154" s="92">
        <f t="shared" si="38"/>
        <v>-9.8085997158249061E-2</v>
      </c>
      <c r="AZ154" s="92">
        <f t="shared" si="38"/>
        <v>9.4890510948905105E-2</v>
      </c>
      <c r="BA154" s="92">
        <f t="shared" si="38"/>
        <v>-6.3004846526655944E-2</v>
      </c>
      <c r="BB154" s="92">
        <f t="shared" si="38"/>
        <v>-4.1072050121823911E-2</v>
      </c>
      <c r="BC154" s="92">
        <f t="shared" si="38"/>
        <v>-1.468428781204123E-3</v>
      </c>
      <c r="BD154" s="92">
        <f t="shared" si="38"/>
        <v>4.7287899860917859E-2</v>
      </c>
      <c r="BE154" s="92">
        <f t="shared" si="39"/>
        <v>-6.6821345707656632E-2</v>
      </c>
      <c r="BF154" s="92">
        <f t="shared" si="39"/>
        <v>-4.7166361974405935E-2</v>
      </c>
      <c r="BG154" s="92">
        <f t="shared" si="39"/>
        <v>3.8221528861154486E-2</v>
      </c>
      <c r="BH154" s="92">
        <f t="shared" si="39"/>
        <v>-6.8396226415094352E-2</v>
      </c>
      <c r="BI154" s="92">
        <f t="shared" si="39"/>
        <v>8.4612777373131332E-2</v>
      </c>
      <c r="BJ154" s="92">
        <f t="shared" si="39"/>
        <v>-7.8083741984156907E-2</v>
      </c>
      <c r="BK154" s="92">
        <f t="shared" si="40"/>
        <v>-5.5147686528939643E-2</v>
      </c>
      <c r="BL154" s="92">
        <f t="shared" si="40"/>
        <v>-3.7018255578093351E-2</v>
      </c>
      <c r="BM154" s="92">
        <f t="shared" si="40"/>
        <v>9.541397353031611E-3</v>
      </c>
      <c r="BN154" s="81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1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1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1"/>
      <c r="DH154" s="81"/>
      <c r="DI154" s="81"/>
      <c r="DJ154" s="81"/>
      <c r="DK154" s="81"/>
      <c r="DL154" s="81"/>
      <c r="DM154" s="81"/>
    </row>
    <row r="155" spans="1:117" x14ac:dyDescent="0.35">
      <c r="A155" s="81"/>
      <c r="B155" s="86">
        <f t="shared" si="43"/>
        <v>42321</v>
      </c>
      <c r="C155" s="87">
        <v>41.22</v>
      </c>
      <c r="D155" s="87">
        <v>60.25</v>
      </c>
      <c r="E155" s="87">
        <v>51.97</v>
      </c>
      <c r="F155" s="87">
        <v>45.89</v>
      </c>
      <c r="G155" s="87">
        <v>29.59</v>
      </c>
      <c r="H155" s="87">
        <v>19.079999999999998</v>
      </c>
      <c r="I155" s="87">
        <v>46.13</v>
      </c>
      <c r="J155" s="87">
        <v>46.32</v>
      </c>
      <c r="K155" s="87">
        <v>98.86</v>
      </c>
      <c r="L155" s="87">
        <v>54.56</v>
      </c>
      <c r="M155" s="87">
        <v>34.090000000000003</v>
      </c>
      <c r="N155" s="87">
        <v>40.81</v>
      </c>
      <c r="O155" s="87" t="s">
        <v>82</v>
      </c>
      <c r="P155" s="87">
        <v>58.32</v>
      </c>
      <c r="Q155" s="87" t="s">
        <v>82</v>
      </c>
      <c r="R155" s="87">
        <v>23.86</v>
      </c>
      <c r="S155" s="87">
        <v>11.19</v>
      </c>
      <c r="T155" s="87">
        <v>13.95</v>
      </c>
      <c r="U155" s="87">
        <v>46.12</v>
      </c>
      <c r="V155" s="87">
        <v>25.87</v>
      </c>
      <c r="W155" s="87">
        <v>20.63</v>
      </c>
      <c r="X155" s="87">
        <v>42.16</v>
      </c>
      <c r="Y155" s="87">
        <v>18.239999999999998</v>
      </c>
      <c r="Z155" s="87">
        <v>23.35</v>
      </c>
      <c r="AA155" s="87">
        <v>12.01</v>
      </c>
      <c r="AB155" s="87">
        <v>28.49</v>
      </c>
      <c r="AC155" s="87">
        <v>14.466699999999999</v>
      </c>
      <c r="AD155" s="87">
        <v>23.61</v>
      </c>
      <c r="AE155" s="87">
        <v>55.65</v>
      </c>
      <c r="AF155" s="87">
        <v>35.1</v>
      </c>
      <c r="AG155" s="87">
        <v>2023.04</v>
      </c>
      <c r="AH155" s="81"/>
      <c r="AI155" s="92">
        <f t="shared" si="45"/>
        <v>-1.0561689870379198E-2</v>
      </c>
      <c r="AJ155" s="92">
        <f t="shared" si="45"/>
        <v>7.3566293261995153E-3</v>
      </c>
      <c r="AK155" s="92">
        <f t="shared" si="44"/>
        <v>3.877673395962411E-2</v>
      </c>
      <c r="AL155" s="92">
        <f t="shared" si="44"/>
        <v>-8.0544980965738255E-2</v>
      </c>
      <c r="AM155" s="92">
        <f t="shared" si="44"/>
        <v>-1.1359839625793566E-2</v>
      </c>
      <c r="AN155" s="92">
        <f t="shared" si="44"/>
        <v>6.3291139240504446E-3</v>
      </c>
      <c r="AO155" s="92">
        <f t="shared" si="44"/>
        <v>3.9173014145810203E-3</v>
      </c>
      <c r="AP155" s="92">
        <f t="shared" si="44"/>
        <v>-9.6215522771008199E-3</v>
      </c>
      <c r="AQ155" s="92">
        <f t="shared" si="44"/>
        <v>-2.0412207689258888E-2</v>
      </c>
      <c r="AR155" s="92">
        <f t="shared" si="44"/>
        <v>-3.9098274040154979E-2</v>
      </c>
      <c r="AS155" s="92">
        <f t="shared" si="44"/>
        <v>-2.2929206076239494E-2</v>
      </c>
      <c r="AT155" s="92">
        <f t="shared" si="41"/>
        <v>-3.1101614434947633E-2</v>
      </c>
      <c r="AU155" s="92" t="str">
        <f t="shared" si="41"/>
        <v>-</v>
      </c>
      <c r="AV155" s="92">
        <f t="shared" si="41"/>
        <v>-8.1632653061224358E-3</v>
      </c>
      <c r="AW155" s="92" t="str">
        <f t="shared" si="41"/>
        <v>-</v>
      </c>
      <c r="AX155" s="92">
        <f t="shared" si="41"/>
        <v>-8.6873325679295843E-2</v>
      </c>
      <c r="AY155" s="92">
        <f t="shared" si="38"/>
        <v>-5.7287278854254442E-2</v>
      </c>
      <c r="AZ155" s="92">
        <f t="shared" si="38"/>
        <v>-7.0000000000000062E-2</v>
      </c>
      <c r="BA155" s="92">
        <f t="shared" si="38"/>
        <v>-6.0344827586207295E-3</v>
      </c>
      <c r="BB155" s="92">
        <f t="shared" si="38"/>
        <v>-6.0980036297640594E-2</v>
      </c>
      <c r="BC155" s="92">
        <f t="shared" si="38"/>
        <v>1.1274509803921529E-2</v>
      </c>
      <c r="BD155" s="92">
        <f t="shared" si="38"/>
        <v>-6.6843736166445344E-2</v>
      </c>
      <c r="BE155" s="92">
        <f t="shared" si="39"/>
        <v>-9.2988562904027905E-2</v>
      </c>
      <c r="BF155" s="92">
        <f t="shared" si="39"/>
        <v>-0.10399079048349946</v>
      </c>
      <c r="BG155" s="92">
        <f t="shared" si="39"/>
        <v>-9.7670924117205127E-2</v>
      </c>
      <c r="BH155" s="92">
        <f t="shared" si="39"/>
        <v>-9.8417721518987422E-2</v>
      </c>
      <c r="BI155" s="92">
        <f t="shared" si="39"/>
        <v>-3.811835106382977E-2</v>
      </c>
      <c r="BJ155" s="92">
        <f t="shared" si="39"/>
        <v>-3.3960720130932986E-2</v>
      </c>
      <c r="BK155" s="92">
        <f t="shared" si="40"/>
        <v>5.6017347307553145E-3</v>
      </c>
      <c r="BL155" s="92">
        <f t="shared" si="40"/>
        <v>-7.5829383886255819E-2</v>
      </c>
      <c r="BM155" s="92">
        <f t="shared" si="40"/>
        <v>-3.6280487804878025E-2</v>
      </c>
      <c r="BN155" s="81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1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1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1"/>
      <c r="DH155" s="81"/>
      <c r="DI155" s="81"/>
      <c r="DJ155" s="81"/>
      <c r="DK155" s="81"/>
      <c r="DL155" s="81"/>
      <c r="DM155" s="81"/>
    </row>
    <row r="156" spans="1:117" x14ac:dyDescent="0.35">
      <c r="A156" s="81"/>
      <c r="B156" s="86">
        <f t="shared" si="43"/>
        <v>42328</v>
      </c>
      <c r="C156" s="87">
        <v>40.090000000000003</v>
      </c>
      <c r="D156" s="87">
        <v>62.51</v>
      </c>
      <c r="E156" s="87">
        <v>53.65</v>
      </c>
      <c r="F156" s="87">
        <v>46.02</v>
      </c>
      <c r="G156" s="87">
        <v>31.09</v>
      </c>
      <c r="H156" s="87">
        <v>19.829999999999998</v>
      </c>
      <c r="I156" s="87">
        <v>47.96</v>
      </c>
      <c r="J156" s="87">
        <v>47.84</v>
      </c>
      <c r="K156" s="87">
        <v>102.17</v>
      </c>
      <c r="L156" s="87">
        <v>56.52</v>
      </c>
      <c r="M156" s="87">
        <v>34.979999999999997</v>
      </c>
      <c r="N156" s="87">
        <v>42.01</v>
      </c>
      <c r="O156" s="87" t="s">
        <v>82</v>
      </c>
      <c r="P156" s="87">
        <v>59.88</v>
      </c>
      <c r="Q156" s="87" t="s">
        <v>82</v>
      </c>
      <c r="R156" s="87">
        <v>22.92</v>
      </c>
      <c r="S156" s="87">
        <v>10.48</v>
      </c>
      <c r="T156" s="87">
        <v>14.05</v>
      </c>
      <c r="U156" s="87">
        <v>50.24</v>
      </c>
      <c r="V156" s="87">
        <v>25.22</v>
      </c>
      <c r="W156" s="87">
        <v>20.9</v>
      </c>
      <c r="X156" s="87">
        <v>41.63</v>
      </c>
      <c r="Y156" s="87">
        <v>19.09</v>
      </c>
      <c r="Z156" s="87">
        <v>23.39</v>
      </c>
      <c r="AA156" s="87">
        <v>12.36</v>
      </c>
      <c r="AB156" s="87">
        <v>28.6</v>
      </c>
      <c r="AC156" s="87">
        <v>14.246700000000001</v>
      </c>
      <c r="AD156" s="87">
        <v>23.51</v>
      </c>
      <c r="AE156" s="87">
        <v>57.89</v>
      </c>
      <c r="AF156" s="87">
        <v>36.82</v>
      </c>
      <c r="AG156" s="87">
        <v>2089.17</v>
      </c>
      <c r="AH156" s="81"/>
      <c r="AI156" s="92">
        <f t="shared" si="45"/>
        <v>-2.741387675885476E-2</v>
      </c>
      <c r="AJ156" s="92">
        <f t="shared" si="45"/>
        <v>3.7510373443983447E-2</v>
      </c>
      <c r="AK156" s="92">
        <f t="shared" si="44"/>
        <v>3.2326342120454044E-2</v>
      </c>
      <c r="AL156" s="92">
        <f t="shared" si="44"/>
        <v>2.8328611898018607E-3</v>
      </c>
      <c r="AM156" s="92">
        <f t="shared" si="44"/>
        <v>5.0692801622169714E-2</v>
      </c>
      <c r="AN156" s="92">
        <f t="shared" si="44"/>
        <v>3.9308176100628867E-2</v>
      </c>
      <c r="AO156" s="92">
        <f t="shared" si="44"/>
        <v>3.9670496423152013E-2</v>
      </c>
      <c r="AP156" s="92">
        <f t="shared" si="44"/>
        <v>3.2815198618307395E-2</v>
      </c>
      <c r="AQ156" s="92">
        <f t="shared" si="44"/>
        <v>3.3481691280598858E-2</v>
      </c>
      <c r="AR156" s="92">
        <f t="shared" si="44"/>
        <v>3.5923753665689118E-2</v>
      </c>
      <c r="AS156" s="92">
        <f t="shared" si="44"/>
        <v>2.610736286300952E-2</v>
      </c>
      <c r="AT156" s="92">
        <f t="shared" si="41"/>
        <v>2.9404557706444345E-2</v>
      </c>
      <c r="AU156" s="92" t="str">
        <f t="shared" si="41"/>
        <v>-</v>
      </c>
      <c r="AV156" s="92">
        <f t="shared" si="41"/>
        <v>2.6748971193415683E-2</v>
      </c>
      <c r="AW156" s="92" t="str">
        <f t="shared" si="41"/>
        <v>-</v>
      </c>
      <c r="AX156" s="92">
        <f t="shared" si="41"/>
        <v>-3.9396479463537193E-2</v>
      </c>
      <c r="AY156" s="92">
        <f t="shared" si="38"/>
        <v>-6.3449508489722861E-2</v>
      </c>
      <c r="AZ156" s="92">
        <f t="shared" si="38"/>
        <v>7.1684587813620748E-3</v>
      </c>
      <c r="BA156" s="92">
        <f t="shared" si="38"/>
        <v>8.9332176929748597E-2</v>
      </c>
      <c r="BB156" s="92">
        <f t="shared" si="38"/>
        <v>-2.5125628140703626E-2</v>
      </c>
      <c r="BC156" s="92">
        <f t="shared" si="38"/>
        <v>1.3087736306349962E-2</v>
      </c>
      <c r="BD156" s="92">
        <f t="shared" si="38"/>
        <v>-1.2571157495256058E-2</v>
      </c>
      <c r="BE156" s="92">
        <f t="shared" si="39"/>
        <v>4.6600877192982448E-2</v>
      </c>
      <c r="BF156" s="92">
        <f t="shared" si="39"/>
        <v>1.7130620985010836E-3</v>
      </c>
      <c r="BG156" s="92">
        <f t="shared" si="39"/>
        <v>2.9142381348875812E-2</v>
      </c>
      <c r="BH156" s="92">
        <f t="shared" si="39"/>
        <v>3.8610038610040753E-3</v>
      </c>
      <c r="BI156" s="92">
        <f t="shared" si="39"/>
        <v>-1.5207338231939427E-2</v>
      </c>
      <c r="BJ156" s="92">
        <f t="shared" si="39"/>
        <v>-4.2354934349850826E-3</v>
      </c>
      <c r="BK156" s="92">
        <f t="shared" si="40"/>
        <v>4.0251572327044016E-2</v>
      </c>
      <c r="BL156" s="92">
        <f t="shared" si="40"/>
        <v>4.9002849002848903E-2</v>
      </c>
      <c r="BM156" s="92">
        <f t="shared" si="40"/>
        <v>3.2688429294527088E-2</v>
      </c>
      <c r="BN156" s="81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1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1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1"/>
      <c r="DH156" s="81"/>
      <c r="DI156" s="81"/>
      <c r="DJ156" s="81"/>
      <c r="DK156" s="81"/>
      <c r="DL156" s="81"/>
      <c r="DM156" s="81"/>
    </row>
    <row r="157" spans="1:117" x14ac:dyDescent="0.35">
      <c r="A157" s="81"/>
      <c r="B157" s="86">
        <f t="shared" si="43"/>
        <v>42335</v>
      </c>
      <c r="C157" s="87">
        <v>39.19</v>
      </c>
      <c r="D157" s="87">
        <v>62.84</v>
      </c>
      <c r="E157" s="87">
        <v>54.21</v>
      </c>
      <c r="F157" s="87">
        <v>45.87</v>
      </c>
      <c r="G157" s="87">
        <v>30.24</v>
      </c>
      <c r="H157" s="87">
        <v>19.22</v>
      </c>
      <c r="I157" s="87">
        <v>48.29</v>
      </c>
      <c r="J157" s="87">
        <v>48.92</v>
      </c>
      <c r="K157" s="87">
        <v>99.64</v>
      </c>
      <c r="L157" s="87">
        <v>56.52</v>
      </c>
      <c r="M157" s="87">
        <v>34.770000000000003</v>
      </c>
      <c r="N157" s="87">
        <v>42.24</v>
      </c>
      <c r="O157" s="87" t="s">
        <v>82</v>
      </c>
      <c r="P157" s="87">
        <v>61.29</v>
      </c>
      <c r="Q157" s="87" t="s">
        <v>82</v>
      </c>
      <c r="R157" s="87">
        <v>23.06</v>
      </c>
      <c r="S157" s="87">
        <v>10.68</v>
      </c>
      <c r="T157" s="87">
        <v>13.73</v>
      </c>
      <c r="U157" s="87">
        <v>47.6</v>
      </c>
      <c r="V157" s="87">
        <v>25.24</v>
      </c>
      <c r="W157" s="87">
        <v>20.67</v>
      </c>
      <c r="X157" s="87">
        <v>41.81</v>
      </c>
      <c r="Y157" s="87">
        <v>18.670000000000002</v>
      </c>
      <c r="Z157" s="87">
        <v>23.87</v>
      </c>
      <c r="AA157" s="87">
        <v>12.69</v>
      </c>
      <c r="AB157" s="87">
        <v>29.46</v>
      </c>
      <c r="AC157" s="87" t="s">
        <v>82</v>
      </c>
      <c r="AD157" s="87">
        <v>23.13</v>
      </c>
      <c r="AE157" s="87">
        <v>58.66</v>
      </c>
      <c r="AF157" s="87">
        <v>36.14</v>
      </c>
      <c r="AG157" s="87">
        <v>2090.11</v>
      </c>
      <c r="AH157" s="81"/>
      <c r="AI157" s="92">
        <f t="shared" si="45"/>
        <v>-2.244948865053642E-2</v>
      </c>
      <c r="AJ157" s="92">
        <f t="shared" si="45"/>
        <v>5.279155335146557E-3</v>
      </c>
      <c r="AK157" s="92">
        <f t="shared" si="44"/>
        <v>1.0438024231127718E-2</v>
      </c>
      <c r="AL157" s="92">
        <f t="shared" si="44"/>
        <v>-3.2594524119948787E-3</v>
      </c>
      <c r="AM157" s="92">
        <f t="shared" si="44"/>
        <v>-2.7339980701190147E-2</v>
      </c>
      <c r="AN157" s="92">
        <f t="shared" si="44"/>
        <v>-3.0761472516389277E-2</v>
      </c>
      <c r="AO157" s="92">
        <f t="shared" si="44"/>
        <v>6.8807339449541427E-3</v>
      </c>
      <c r="AP157" s="92">
        <f t="shared" si="44"/>
        <v>2.2575250836120331E-2</v>
      </c>
      <c r="AQ157" s="92">
        <f t="shared" si="44"/>
        <v>-2.476265048448667E-2</v>
      </c>
      <c r="AR157" s="92">
        <f t="shared" si="44"/>
        <v>0</v>
      </c>
      <c r="AS157" s="92">
        <f t="shared" si="44"/>
        <v>-6.0034305317322456E-3</v>
      </c>
      <c r="AT157" s="92">
        <f t="shared" si="41"/>
        <v>5.4748869316829651E-3</v>
      </c>
      <c r="AU157" s="92" t="str">
        <f t="shared" si="41"/>
        <v>-</v>
      </c>
      <c r="AV157" s="92">
        <f t="shared" si="41"/>
        <v>2.3547094188376638E-2</v>
      </c>
      <c r="AW157" s="92" t="str">
        <f t="shared" si="41"/>
        <v>-</v>
      </c>
      <c r="AX157" s="92">
        <f t="shared" si="41"/>
        <v>6.108202443280808E-3</v>
      </c>
      <c r="AY157" s="92">
        <f t="shared" si="38"/>
        <v>1.9083969465648831E-2</v>
      </c>
      <c r="AZ157" s="92">
        <f t="shared" si="38"/>
        <v>-2.2775800711743788E-2</v>
      </c>
      <c r="BA157" s="92">
        <f t="shared" si="38"/>
        <v>-5.2547770700636987E-2</v>
      </c>
      <c r="BB157" s="92">
        <f t="shared" si="38"/>
        <v>7.9302141157810979E-4</v>
      </c>
      <c r="BC157" s="92">
        <f t="shared" si="38"/>
        <v>-1.1004784688995017E-2</v>
      </c>
      <c r="BD157" s="92">
        <f t="shared" si="38"/>
        <v>4.3238049483544927E-3</v>
      </c>
      <c r="BE157" s="92">
        <f t="shared" si="39"/>
        <v>-2.2001047668936513E-2</v>
      </c>
      <c r="BF157" s="92">
        <f t="shared" si="39"/>
        <v>2.0521590423257852E-2</v>
      </c>
      <c r="BG157" s="92">
        <f t="shared" si="39"/>
        <v>2.6699029126213691E-2</v>
      </c>
      <c r="BH157" s="92">
        <f t="shared" si="39"/>
        <v>3.0069930069930084E-2</v>
      </c>
      <c r="BI157" s="92" t="str">
        <f t="shared" si="39"/>
        <v>-</v>
      </c>
      <c r="BJ157" s="92">
        <f t="shared" si="39"/>
        <v>-1.6163334751169822E-2</v>
      </c>
      <c r="BK157" s="92">
        <f t="shared" si="40"/>
        <v>1.3301088270858408E-2</v>
      </c>
      <c r="BL157" s="92">
        <f t="shared" si="40"/>
        <v>-1.8468223791417659E-2</v>
      </c>
      <c r="BM157" s="92">
        <f t="shared" si="40"/>
        <v>4.4993944963800381E-4</v>
      </c>
      <c r="BN157" s="81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1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1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1"/>
      <c r="DH157" s="81"/>
      <c r="DI157" s="81"/>
      <c r="DJ157" s="81"/>
      <c r="DK157" s="81"/>
      <c r="DL157" s="81"/>
      <c r="DM157" s="81"/>
    </row>
    <row r="158" spans="1:117" x14ac:dyDescent="0.35">
      <c r="A158" s="81"/>
      <c r="B158" s="86">
        <f t="shared" si="43"/>
        <v>42342</v>
      </c>
      <c r="C158" s="87">
        <v>35.94</v>
      </c>
      <c r="D158" s="87">
        <v>62.25</v>
      </c>
      <c r="E158" s="87">
        <v>53.67</v>
      </c>
      <c r="F158" s="87">
        <v>41.57</v>
      </c>
      <c r="G158" s="87">
        <v>29.67</v>
      </c>
      <c r="H158" s="87">
        <v>19.100000000000001</v>
      </c>
      <c r="I158" s="87">
        <v>48.7</v>
      </c>
      <c r="J158" s="87">
        <v>48.44</v>
      </c>
      <c r="K158" s="87">
        <v>97.67</v>
      </c>
      <c r="L158" s="87">
        <v>52.2</v>
      </c>
      <c r="M158" s="87">
        <v>33.5</v>
      </c>
      <c r="N158" s="87">
        <v>41.77</v>
      </c>
      <c r="O158" s="87" t="s">
        <v>82</v>
      </c>
      <c r="P158" s="87">
        <v>60.71</v>
      </c>
      <c r="Q158" s="87" t="s">
        <v>82</v>
      </c>
      <c r="R158" s="87">
        <v>19.97</v>
      </c>
      <c r="S158" s="87">
        <v>9.5299999999999994</v>
      </c>
      <c r="T158" s="87">
        <v>12.85</v>
      </c>
      <c r="U158" s="87">
        <v>44.52</v>
      </c>
      <c r="V158" s="87">
        <v>22.2</v>
      </c>
      <c r="W158" s="87">
        <v>21.1</v>
      </c>
      <c r="X158" s="87">
        <v>39.01</v>
      </c>
      <c r="Y158" s="87">
        <v>15.29</v>
      </c>
      <c r="Z158" s="87">
        <v>16.82</v>
      </c>
      <c r="AA158" s="87">
        <v>11.62</v>
      </c>
      <c r="AB158" s="87">
        <v>24.8</v>
      </c>
      <c r="AC158" s="87">
        <v>14.166700000000001</v>
      </c>
      <c r="AD158" s="87">
        <v>22.49</v>
      </c>
      <c r="AE158" s="87">
        <v>57.71</v>
      </c>
      <c r="AF158" s="87">
        <v>31.11</v>
      </c>
      <c r="AG158" s="87">
        <v>2091.69</v>
      </c>
      <c r="AH158" s="81"/>
      <c r="AI158" s="92">
        <f t="shared" si="45"/>
        <v>-8.2929318703750976E-2</v>
      </c>
      <c r="AJ158" s="92">
        <f t="shared" si="45"/>
        <v>-9.388924252068831E-3</v>
      </c>
      <c r="AK158" s="92">
        <f t="shared" si="44"/>
        <v>-9.9612617598229258E-3</v>
      </c>
      <c r="AL158" s="92">
        <f t="shared" si="44"/>
        <v>-9.3743187268367056E-2</v>
      </c>
      <c r="AM158" s="92">
        <f t="shared" si="44"/>
        <v>-1.8849206349206282E-2</v>
      </c>
      <c r="AN158" s="92">
        <f t="shared" si="44"/>
        <v>-6.2434963579602876E-3</v>
      </c>
      <c r="AO158" s="92">
        <f t="shared" si="44"/>
        <v>8.4903706771588539E-3</v>
      </c>
      <c r="AP158" s="92">
        <f t="shared" si="44"/>
        <v>-9.8119378577269378E-3</v>
      </c>
      <c r="AQ158" s="92">
        <f t="shared" si="44"/>
        <v>-1.9771176234444021E-2</v>
      </c>
      <c r="AR158" s="92">
        <f t="shared" si="44"/>
        <v>-7.6433121019108263E-2</v>
      </c>
      <c r="AS158" s="92">
        <f t="shared" si="44"/>
        <v>-3.6525740580960697E-2</v>
      </c>
      <c r="AT158" s="92">
        <f t="shared" si="41"/>
        <v>-1.1126893939393923E-2</v>
      </c>
      <c r="AU158" s="92" t="str">
        <f t="shared" si="41"/>
        <v>-</v>
      </c>
      <c r="AV158" s="92">
        <f t="shared" si="41"/>
        <v>-9.4632077010931015E-3</v>
      </c>
      <c r="AW158" s="92" t="str">
        <f t="shared" si="41"/>
        <v>-</v>
      </c>
      <c r="AX158" s="92">
        <f t="shared" si="41"/>
        <v>-0.13399826539462267</v>
      </c>
      <c r="AY158" s="92">
        <f t="shared" si="38"/>
        <v>-0.10767790262172283</v>
      </c>
      <c r="AZ158" s="92">
        <f t="shared" si="38"/>
        <v>-6.4093226511289236E-2</v>
      </c>
      <c r="BA158" s="92">
        <f t="shared" si="38"/>
        <v>-6.4705882352941169E-2</v>
      </c>
      <c r="BB158" s="92">
        <f t="shared" si="38"/>
        <v>-0.12044374009508718</v>
      </c>
      <c r="BC158" s="92">
        <f t="shared" si="38"/>
        <v>2.0803096274794264E-2</v>
      </c>
      <c r="BD158" s="92">
        <f t="shared" si="38"/>
        <v>-6.6969624491748481E-2</v>
      </c>
      <c r="BE158" s="92">
        <f t="shared" si="39"/>
        <v>-0.1810391001606857</v>
      </c>
      <c r="BF158" s="92">
        <f t="shared" si="39"/>
        <v>-0.29534981147884376</v>
      </c>
      <c r="BG158" s="92">
        <f t="shared" si="39"/>
        <v>-8.4318360914105606E-2</v>
      </c>
      <c r="BH158" s="92">
        <f t="shared" si="39"/>
        <v>-0.15818058384249833</v>
      </c>
      <c r="BI158" s="92" t="str">
        <f t="shared" si="39"/>
        <v>-</v>
      </c>
      <c r="BJ158" s="92">
        <f t="shared" si="39"/>
        <v>-2.7669693039342858E-2</v>
      </c>
      <c r="BK158" s="92">
        <f t="shared" si="40"/>
        <v>-1.6195022161609174E-2</v>
      </c>
      <c r="BL158" s="92">
        <f t="shared" si="40"/>
        <v>-0.13918096292197013</v>
      </c>
      <c r="BM158" s="92">
        <f t="shared" si="40"/>
        <v>7.5594107487164663E-4</v>
      </c>
      <c r="BN158" s="81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1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1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1"/>
      <c r="DH158" s="81"/>
      <c r="DI158" s="81"/>
      <c r="DJ158" s="81"/>
      <c r="DK158" s="81"/>
      <c r="DL158" s="81"/>
      <c r="DM158" s="81"/>
    </row>
    <row r="159" spans="1:117" x14ac:dyDescent="0.35">
      <c r="A159" s="81"/>
      <c r="B159" s="86">
        <f t="shared" si="43"/>
        <v>42349</v>
      </c>
      <c r="C159" s="87">
        <v>32.35</v>
      </c>
      <c r="D159" s="87">
        <v>60.81</v>
      </c>
      <c r="E159" s="87">
        <v>51.88</v>
      </c>
      <c r="F159" s="87">
        <v>37.9</v>
      </c>
      <c r="G159" s="87">
        <v>28.14</v>
      </c>
      <c r="H159" s="87">
        <v>18.66</v>
      </c>
      <c r="I159" s="87">
        <v>47.94</v>
      </c>
      <c r="J159" s="87">
        <v>46.85</v>
      </c>
      <c r="K159" s="87">
        <v>91.28</v>
      </c>
      <c r="L159" s="87">
        <v>51.09</v>
      </c>
      <c r="M159" s="87">
        <v>31.98</v>
      </c>
      <c r="N159" s="87">
        <v>40.42</v>
      </c>
      <c r="O159" s="87" t="s">
        <v>82</v>
      </c>
      <c r="P159" s="87">
        <v>59.03</v>
      </c>
      <c r="Q159" s="87" t="s">
        <v>82</v>
      </c>
      <c r="R159" s="87">
        <v>20.29</v>
      </c>
      <c r="S159" s="87">
        <v>7.56</v>
      </c>
      <c r="T159" s="87">
        <v>12.29</v>
      </c>
      <c r="U159" s="87">
        <v>41.29</v>
      </c>
      <c r="V159" s="87">
        <v>22.15</v>
      </c>
      <c r="W159" s="87">
        <v>20.66</v>
      </c>
      <c r="X159" s="87">
        <v>38.76</v>
      </c>
      <c r="Y159" s="87">
        <v>13.34</v>
      </c>
      <c r="Z159" s="87">
        <v>16.66</v>
      </c>
      <c r="AA159" s="87">
        <v>11.75</v>
      </c>
      <c r="AB159" s="87">
        <v>20.309999999999999</v>
      </c>
      <c r="AC159" s="87" t="s">
        <v>82</v>
      </c>
      <c r="AD159" s="87">
        <v>21.37</v>
      </c>
      <c r="AE159" s="87">
        <v>55.77</v>
      </c>
      <c r="AF159" s="87">
        <v>26.42</v>
      </c>
      <c r="AG159" s="87">
        <v>2012.37</v>
      </c>
      <c r="AH159" s="81"/>
      <c r="AI159" s="92">
        <f t="shared" si="45"/>
        <v>-9.9888703394546363E-2</v>
      </c>
      <c r="AJ159" s="92">
        <f t="shared" si="45"/>
        <v>-2.3132530120481887E-2</v>
      </c>
      <c r="AK159" s="92">
        <f t="shared" si="44"/>
        <v>-3.3351965716415077E-2</v>
      </c>
      <c r="AL159" s="92">
        <f t="shared" si="44"/>
        <v>-8.8284820784219398E-2</v>
      </c>
      <c r="AM159" s="92">
        <f t="shared" si="44"/>
        <v>-5.1567239635995965E-2</v>
      </c>
      <c r="AN159" s="92">
        <f t="shared" si="44"/>
        <v>-2.3036649214659755E-2</v>
      </c>
      <c r="AO159" s="92">
        <f t="shared" si="44"/>
        <v>-1.5605749486653053E-2</v>
      </c>
      <c r="AP159" s="92">
        <f t="shared" si="44"/>
        <v>-3.2824112303881048E-2</v>
      </c>
      <c r="AQ159" s="92">
        <f t="shared" si="44"/>
        <v>-6.5424388246134946E-2</v>
      </c>
      <c r="AR159" s="92">
        <f t="shared" si="44"/>
        <v>-2.1264367816091978E-2</v>
      </c>
      <c r="AS159" s="92">
        <f t="shared" si="44"/>
        <v>-4.5373134328358211E-2</v>
      </c>
      <c r="AT159" s="92">
        <f t="shared" si="41"/>
        <v>-3.2319846779985673E-2</v>
      </c>
      <c r="AU159" s="92" t="str">
        <f t="shared" si="41"/>
        <v>-</v>
      </c>
      <c r="AV159" s="92">
        <f t="shared" si="41"/>
        <v>-2.7672541591171163E-2</v>
      </c>
      <c r="AW159" s="92" t="str">
        <f t="shared" si="41"/>
        <v>-</v>
      </c>
      <c r="AX159" s="92">
        <f t="shared" si="41"/>
        <v>1.6024036054081092E-2</v>
      </c>
      <c r="AY159" s="92">
        <f t="shared" si="38"/>
        <v>-0.20671563483735567</v>
      </c>
      <c r="AZ159" s="92">
        <f t="shared" si="38"/>
        <v>-4.3579766536965048E-2</v>
      </c>
      <c r="BA159" s="92">
        <f t="shared" si="38"/>
        <v>-7.2551662174303755E-2</v>
      </c>
      <c r="BB159" s="92">
        <f t="shared" si="38"/>
        <v>-2.2522522522522292E-3</v>
      </c>
      <c r="BC159" s="92">
        <f t="shared" si="38"/>
        <v>-2.0853080568720483E-2</v>
      </c>
      <c r="BD159" s="92">
        <f t="shared" si="38"/>
        <v>-6.4086131761086351E-3</v>
      </c>
      <c r="BE159" s="92">
        <f t="shared" si="39"/>
        <v>-0.12753433616742971</v>
      </c>
      <c r="BF159" s="92">
        <f t="shared" si="39"/>
        <v>-9.5124851367419661E-3</v>
      </c>
      <c r="BG159" s="92">
        <f t="shared" si="39"/>
        <v>1.1187607573149849E-2</v>
      </c>
      <c r="BH159" s="92">
        <f t="shared" si="39"/>
        <v>-0.18104838709677429</v>
      </c>
      <c r="BI159" s="92" t="str">
        <f t="shared" si="39"/>
        <v>-</v>
      </c>
      <c r="BJ159" s="92">
        <f t="shared" si="39"/>
        <v>-4.9799911071587211E-2</v>
      </c>
      <c r="BK159" s="92">
        <f t="shared" si="40"/>
        <v>-3.3616357650320561E-2</v>
      </c>
      <c r="BL159" s="92">
        <f t="shared" si="40"/>
        <v>-0.15075538412086142</v>
      </c>
      <c r="BM159" s="92">
        <f t="shared" si="40"/>
        <v>-3.7921489322031543E-2</v>
      </c>
      <c r="BN159" s="81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1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1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1"/>
      <c r="DH159" s="81"/>
      <c r="DI159" s="81"/>
      <c r="DJ159" s="81"/>
      <c r="DK159" s="81"/>
      <c r="DL159" s="81"/>
      <c r="DM159" s="81"/>
    </row>
    <row r="160" spans="1:117" x14ac:dyDescent="0.35">
      <c r="A160" s="81"/>
      <c r="B160" s="86">
        <f t="shared" si="43"/>
        <v>42356</v>
      </c>
      <c r="C160" s="87">
        <v>33.81</v>
      </c>
      <c r="D160" s="87">
        <v>62.81</v>
      </c>
      <c r="E160" s="87">
        <v>54.72</v>
      </c>
      <c r="F160" s="87">
        <v>40.11</v>
      </c>
      <c r="G160" s="87">
        <v>30.6</v>
      </c>
      <c r="H160" s="87">
        <v>18.96</v>
      </c>
      <c r="I160" s="87">
        <v>49.62</v>
      </c>
      <c r="J160" s="87">
        <v>48.69</v>
      </c>
      <c r="K160" s="87">
        <v>94.41</v>
      </c>
      <c r="L160" s="87">
        <v>52.66</v>
      </c>
      <c r="M160" s="87">
        <v>32.47</v>
      </c>
      <c r="N160" s="87">
        <v>41.5</v>
      </c>
      <c r="O160" s="87" t="s">
        <v>82</v>
      </c>
      <c r="P160" s="87">
        <v>63.25</v>
      </c>
      <c r="Q160" s="87" t="s">
        <v>82</v>
      </c>
      <c r="R160" s="87">
        <v>18.57</v>
      </c>
      <c r="S160" s="87">
        <v>7.37</v>
      </c>
      <c r="T160" s="87">
        <v>12.03</v>
      </c>
      <c r="U160" s="87">
        <v>36.04</v>
      </c>
      <c r="V160" s="87">
        <v>21.05</v>
      </c>
      <c r="W160" s="87">
        <v>20.6</v>
      </c>
      <c r="X160" s="87">
        <v>41.23</v>
      </c>
      <c r="Y160" s="87">
        <v>11.09</v>
      </c>
      <c r="Z160" s="87">
        <v>15.14</v>
      </c>
      <c r="AA160" s="87">
        <v>10.76</v>
      </c>
      <c r="AB160" s="87">
        <v>18.93</v>
      </c>
      <c r="AC160" s="87">
        <v>14.226699999999999</v>
      </c>
      <c r="AD160" s="87">
        <v>23.61</v>
      </c>
      <c r="AE160" s="87">
        <v>57.87</v>
      </c>
      <c r="AF160" s="87">
        <v>21.54</v>
      </c>
      <c r="AG160" s="87">
        <v>2005.55</v>
      </c>
      <c r="AH160" s="81"/>
      <c r="AI160" s="92">
        <f t="shared" si="45"/>
        <v>4.5131375579598121E-2</v>
      </c>
      <c r="AJ160" s="92">
        <f t="shared" si="45"/>
        <v>3.2889327413254454E-2</v>
      </c>
      <c r="AK160" s="92">
        <f t="shared" si="44"/>
        <v>5.4741711642251278E-2</v>
      </c>
      <c r="AL160" s="92">
        <f t="shared" si="44"/>
        <v>5.8311345646437918E-2</v>
      </c>
      <c r="AM160" s="92">
        <f t="shared" si="44"/>
        <v>8.7420042643923335E-2</v>
      </c>
      <c r="AN160" s="92">
        <f t="shared" si="44"/>
        <v>1.6077170418006492E-2</v>
      </c>
      <c r="AO160" s="92">
        <f t="shared" si="44"/>
        <v>3.5043804755944929E-2</v>
      </c>
      <c r="AP160" s="92">
        <f t="shared" si="44"/>
        <v>3.9274279615794994E-2</v>
      </c>
      <c r="AQ160" s="92">
        <f t="shared" si="44"/>
        <v>3.4290096406660808E-2</v>
      </c>
      <c r="AR160" s="92">
        <f t="shared" si="44"/>
        <v>3.0730084165198512E-2</v>
      </c>
      <c r="AS160" s="92">
        <f t="shared" si="44"/>
        <v>1.5322076297686005E-2</v>
      </c>
      <c r="AT160" s="92">
        <f t="shared" si="41"/>
        <v>2.671944581890151E-2</v>
      </c>
      <c r="AU160" s="92" t="str">
        <f t="shared" si="41"/>
        <v>-</v>
      </c>
      <c r="AV160" s="92">
        <f t="shared" si="41"/>
        <v>7.1489073352532628E-2</v>
      </c>
      <c r="AW160" s="92" t="str">
        <f t="shared" si="41"/>
        <v>-</v>
      </c>
      <c r="AX160" s="92">
        <f t="shared" si="41"/>
        <v>-8.4770823065549505E-2</v>
      </c>
      <c r="AY160" s="92">
        <f t="shared" si="38"/>
        <v>-2.5132275132275117E-2</v>
      </c>
      <c r="AZ160" s="92">
        <f t="shared" si="38"/>
        <v>-2.11554109031733E-2</v>
      </c>
      <c r="BA160" s="92">
        <f t="shared" si="38"/>
        <v>-0.12714943085492858</v>
      </c>
      <c r="BB160" s="92">
        <f t="shared" ref="BB160:BM187" si="46">IFERROR((V160/V159-1),"-")</f>
        <v>-4.9661399548532659E-2</v>
      </c>
      <c r="BC160" s="92">
        <f t="shared" si="46"/>
        <v>-2.9041626331074433E-3</v>
      </c>
      <c r="BD160" s="92">
        <f t="shared" si="46"/>
        <v>6.3725490196078427E-2</v>
      </c>
      <c r="BE160" s="92">
        <f t="shared" si="39"/>
        <v>-0.16866566716641684</v>
      </c>
      <c r="BF160" s="92">
        <f t="shared" si="39"/>
        <v>-9.1236494597839113E-2</v>
      </c>
      <c r="BG160" s="92">
        <f t="shared" si="39"/>
        <v>-8.4255319148936136E-2</v>
      </c>
      <c r="BH160" s="92">
        <f t="shared" si="39"/>
        <v>-6.7946824224519919E-2</v>
      </c>
      <c r="BI160" s="92" t="str">
        <f t="shared" si="39"/>
        <v>-</v>
      </c>
      <c r="BJ160" s="92">
        <f t="shared" si="39"/>
        <v>0.10481984089845575</v>
      </c>
      <c r="BK160" s="92">
        <f t="shared" si="40"/>
        <v>3.7654653039268293E-2</v>
      </c>
      <c r="BL160" s="92">
        <f t="shared" si="40"/>
        <v>-0.18470855412566245</v>
      </c>
      <c r="BM160" s="92">
        <f t="shared" si="40"/>
        <v>-3.3890387950525902E-3</v>
      </c>
      <c r="BN160" s="81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1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1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1"/>
      <c r="DH160" s="81"/>
      <c r="DI160" s="81"/>
      <c r="DJ160" s="81"/>
      <c r="DK160" s="81"/>
      <c r="DL160" s="81"/>
      <c r="DM160" s="81"/>
    </row>
    <row r="161" spans="1:117" x14ac:dyDescent="0.35">
      <c r="A161" s="81"/>
      <c r="B161" s="86">
        <f t="shared" si="43"/>
        <v>42363</v>
      </c>
      <c r="C161" s="87">
        <v>35.380000000000003</v>
      </c>
      <c r="D161" s="87">
        <v>63.17</v>
      </c>
      <c r="E161" s="87">
        <v>57.86</v>
      </c>
      <c r="F161" s="87">
        <v>42.54</v>
      </c>
      <c r="G161" s="87">
        <v>32.53</v>
      </c>
      <c r="H161" s="87">
        <v>19.309999999999999</v>
      </c>
      <c r="I161" s="87">
        <v>50.86</v>
      </c>
      <c r="J161" s="87">
        <v>50.35</v>
      </c>
      <c r="K161" s="87">
        <v>96.02</v>
      </c>
      <c r="L161" s="87">
        <v>54.29</v>
      </c>
      <c r="M161" s="87">
        <v>34.11</v>
      </c>
      <c r="N161" s="87">
        <v>42.69</v>
      </c>
      <c r="O161" s="87" t="s">
        <v>82</v>
      </c>
      <c r="P161" s="87">
        <v>64.069999999999993</v>
      </c>
      <c r="Q161" s="87" t="s">
        <v>82</v>
      </c>
      <c r="R161" s="87">
        <v>20.77</v>
      </c>
      <c r="S161" s="87">
        <v>7.77</v>
      </c>
      <c r="T161" s="87">
        <v>13.99</v>
      </c>
      <c r="U161" s="87">
        <v>38.85</v>
      </c>
      <c r="V161" s="87">
        <v>25.24</v>
      </c>
      <c r="W161" s="87">
        <v>20.805599999999998</v>
      </c>
      <c r="X161" s="87">
        <v>44.43</v>
      </c>
      <c r="Y161" s="87">
        <v>13.43</v>
      </c>
      <c r="Z161" s="87">
        <v>16.079999999999998</v>
      </c>
      <c r="AA161" s="87">
        <v>12.43</v>
      </c>
      <c r="AB161" s="87">
        <v>24.12</v>
      </c>
      <c r="AC161" s="87">
        <v>14.066700000000001</v>
      </c>
      <c r="AD161" s="87">
        <v>23.83</v>
      </c>
      <c r="AE161" s="87">
        <v>59.63</v>
      </c>
      <c r="AF161" s="87">
        <v>24.91</v>
      </c>
      <c r="AG161" s="87">
        <v>2060.9899999999998</v>
      </c>
      <c r="AH161" s="81"/>
      <c r="AI161" s="92">
        <f t="shared" si="45"/>
        <v>4.6435965690624137E-2</v>
      </c>
      <c r="AJ161" s="92">
        <f t="shared" si="45"/>
        <v>5.7315714058270295E-3</v>
      </c>
      <c r="AK161" s="92">
        <f t="shared" si="44"/>
        <v>5.7383040935672591E-2</v>
      </c>
      <c r="AL161" s="92">
        <f t="shared" si="44"/>
        <v>6.0583395661929718E-2</v>
      </c>
      <c r="AM161" s="92">
        <f t="shared" si="44"/>
        <v>6.3071895424836599E-2</v>
      </c>
      <c r="AN161" s="92">
        <f t="shared" si="44"/>
        <v>1.8459915611814148E-2</v>
      </c>
      <c r="AO161" s="92">
        <f t="shared" si="44"/>
        <v>2.4989923417976678E-2</v>
      </c>
      <c r="AP161" s="92">
        <f t="shared" si="44"/>
        <v>3.4093242965701487E-2</v>
      </c>
      <c r="AQ161" s="92">
        <f t="shared" si="44"/>
        <v>1.7053278254422155E-2</v>
      </c>
      <c r="AR161" s="92">
        <f t="shared" si="44"/>
        <v>3.0953285225977956E-2</v>
      </c>
      <c r="AS161" s="92">
        <f t="shared" si="44"/>
        <v>5.0508161379735128E-2</v>
      </c>
      <c r="AT161" s="92">
        <f t="shared" si="41"/>
        <v>2.8674698795180698E-2</v>
      </c>
      <c r="AU161" s="92" t="str">
        <f t="shared" si="41"/>
        <v>-</v>
      </c>
      <c r="AV161" s="92">
        <f t="shared" si="41"/>
        <v>1.2964426877470236E-2</v>
      </c>
      <c r="AW161" s="92" t="str">
        <f t="shared" si="41"/>
        <v>-</v>
      </c>
      <c r="AX161" s="92">
        <f t="shared" si="41"/>
        <v>0.11847065158858361</v>
      </c>
      <c r="AY161" s="92">
        <f t="shared" si="41"/>
        <v>5.4274084124830368E-2</v>
      </c>
      <c r="AZ161" s="92">
        <f t="shared" si="41"/>
        <v>0.16292601828761444</v>
      </c>
      <c r="BA161" s="92">
        <f t="shared" si="41"/>
        <v>7.7968923418423985E-2</v>
      </c>
      <c r="BB161" s="92">
        <f t="shared" si="46"/>
        <v>0.19904988123515421</v>
      </c>
      <c r="BC161" s="92">
        <f t="shared" si="46"/>
        <v>9.9805825242715862E-3</v>
      </c>
      <c r="BD161" s="92">
        <f t="shared" si="46"/>
        <v>7.7613388309483389E-2</v>
      </c>
      <c r="BE161" s="92">
        <f t="shared" si="46"/>
        <v>0.21100090171325525</v>
      </c>
      <c r="BF161" s="92">
        <f t="shared" si="46"/>
        <v>6.2087186261558625E-2</v>
      </c>
      <c r="BG161" s="92">
        <f t="shared" si="46"/>
        <v>0.15520446096654283</v>
      </c>
      <c r="BH161" s="92">
        <f t="shared" si="46"/>
        <v>0.27416798732171155</v>
      </c>
      <c r="BI161" s="92">
        <f t="shared" si="46"/>
        <v>-1.1246459122635444E-2</v>
      </c>
      <c r="BJ161" s="92">
        <f t="shared" si="46"/>
        <v>9.3180855569674481E-3</v>
      </c>
      <c r="BK161" s="92">
        <f t="shared" si="40"/>
        <v>3.0412994643165714E-2</v>
      </c>
      <c r="BL161" s="92">
        <f t="shared" si="40"/>
        <v>0.15645311049210786</v>
      </c>
      <c r="BM161" s="92">
        <f t="shared" si="40"/>
        <v>2.7643289870608934E-2</v>
      </c>
      <c r="BN161" s="81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1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1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1"/>
      <c r="DH161" s="81"/>
      <c r="DI161" s="81"/>
      <c r="DJ161" s="81"/>
      <c r="DK161" s="81"/>
      <c r="DL161" s="81"/>
      <c r="DM161" s="81"/>
    </row>
    <row r="162" spans="1:117" x14ac:dyDescent="0.35">
      <c r="A162" s="81"/>
      <c r="B162" s="86">
        <f t="shared" si="43"/>
        <v>42370</v>
      </c>
      <c r="C162" s="87">
        <v>34.270000000000003</v>
      </c>
      <c r="D162" s="87">
        <v>63.04</v>
      </c>
      <c r="E162" s="87">
        <v>56.75</v>
      </c>
      <c r="F162" s="87">
        <v>42.75</v>
      </c>
      <c r="G162" s="87">
        <v>32.96</v>
      </c>
      <c r="H162" s="87">
        <v>19.510000000000002</v>
      </c>
      <c r="I162" s="87">
        <v>50.61</v>
      </c>
      <c r="J162" s="87">
        <v>50.17</v>
      </c>
      <c r="K162" s="87">
        <v>94.01</v>
      </c>
      <c r="L162" s="87">
        <v>55.16</v>
      </c>
      <c r="M162" s="87">
        <v>33.76</v>
      </c>
      <c r="N162" s="87">
        <v>42.42</v>
      </c>
      <c r="O162" s="87" t="s">
        <v>82</v>
      </c>
      <c r="P162" s="87">
        <v>62.99</v>
      </c>
      <c r="Q162" s="87" t="s">
        <v>82</v>
      </c>
      <c r="R162" s="87">
        <v>20.76</v>
      </c>
      <c r="S162" s="87">
        <v>7.52</v>
      </c>
      <c r="T162" s="87">
        <v>13.49</v>
      </c>
      <c r="U162" s="87">
        <v>37.25</v>
      </c>
      <c r="V162" s="87">
        <v>24.67</v>
      </c>
      <c r="W162" s="87">
        <v>20.99</v>
      </c>
      <c r="X162" s="87">
        <v>47.7</v>
      </c>
      <c r="Y162" s="87">
        <v>13.74</v>
      </c>
      <c r="Z162" s="87">
        <v>14.92</v>
      </c>
      <c r="AA162" s="87">
        <v>12.98</v>
      </c>
      <c r="AB162" s="87">
        <v>24.66</v>
      </c>
      <c r="AC162" s="87">
        <v>14.2067</v>
      </c>
      <c r="AD162" s="87">
        <v>23.52</v>
      </c>
      <c r="AE162" s="87">
        <v>59.41</v>
      </c>
      <c r="AF162" s="87">
        <v>25.7</v>
      </c>
      <c r="AG162" s="87">
        <v>2043.94</v>
      </c>
      <c r="AH162" s="81"/>
      <c r="AI162" s="92">
        <f t="shared" si="45"/>
        <v>-3.1373657433578228E-2</v>
      </c>
      <c r="AJ162" s="92">
        <f t="shared" si="45"/>
        <v>-2.0579388950451305E-3</v>
      </c>
      <c r="AK162" s="92">
        <f t="shared" si="44"/>
        <v>-1.918423781541656E-2</v>
      </c>
      <c r="AL162" s="92">
        <f t="shared" si="44"/>
        <v>4.9365303244006675E-3</v>
      </c>
      <c r="AM162" s="92">
        <f t="shared" si="44"/>
        <v>1.321856747617578E-2</v>
      </c>
      <c r="AN162" s="92">
        <f t="shared" si="44"/>
        <v>1.0357327809425332E-2</v>
      </c>
      <c r="AO162" s="92">
        <f t="shared" si="44"/>
        <v>-4.9154541879670166E-3</v>
      </c>
      <c r="AP162" s="92">
        <f t="shared" si="44"/>
        <v>-3.5749751737834679E-3</v>
      </c>
      <c r="AQ162" s="92">
        <f t="shared" si="44"/>
        <v>-2.0933138929389639E-2</v>
      </c>
      <c r="AR162" s="92">
        <f t="shared" si="44"/>
        <v>1.60250506538957E-2</v>
      </c>
      <c r="AS162" s="92">
        <f t="shared" si="44"/>
        <v>-1.0260920551158015E-2</v>
      </c>
      <c r="AT162" s="92">
        <f t="shared" si="41"/>
        <v>-6.3246661981727348E-3</v>
      </c>
      <c r="AU162" s="92" t="str">
        <f t="shared" si="41"/>
        <v>-</v>
      </c>
      <c r="AV162" s="92">
        <f t="shared" si="41"/>
        <v>-1.6856563134072022E-2</v>
      </c>
      <c r="AW162" s="92" t="str">
        <f t="shared" si="41"/>
        <v>-</v>
      </c>
      <c r="AX162" s="92">
        <f t="shared" si="41"/>
        <v>-4.81463649494418E-4</v>
      </c>
      <c r="AY162" s="92">
        <f t="shared" si="41"/>
        <v>-3.2175032175032148E-2</v>
      </c>
      <c r="AZ162" s="92">
        <f t="shared" si="41"/>
        <v>-3.5739814152966454E-2</v>
      </c>
      <c r="BA162" s="92">
        <f t="shared" si="41"/>
        <v>-4.1184041184041176E-2</v>
      </c>
      <c r="BB162" s="92">
        <f t="shared" si="46"/>
        <v>-2.2583201267828756E-2</v>
      </c>
      <c r="BC162" s="92">
        <f t="shared" si="46"/>
        <v>8.8629984235013559E-3</v>
      </c>
      <c r="BD162" s="92">
        <f t="shared" si="46"/>
        <v>7.3598919648885985E-2</v>
      </c>
      <c r="BE162" s="92">
        <f t="shared" si="46"/>
        <v>2.3082650781831804E-2</v>
      </c>
      <c r="BF162" s="92">
        <f t="shared" si="46"/>
        <v>-7.2139303482587014E-2</v>
      </c>
      <c r="BG162" s="92">
        <f t="shared" si="46"/>
        <v>4.4247787610619538E-2</v>
      </c>
      <c r="BH162" s="92">
        <f t="shared" si="46"/>
        <v>2.2388059701492491E-2</v>
      </c>
      <c r="BI162" s="92">
        <f t="shared" si="46"/>
        <v>9.9525830507509738E-3</v>
      </c>
      <c r="BJ162" s="92">
        <f t="shared" si="46"/>
        <v>-1.3008812421317573E-2</v>
      </c>
      <c r="BK162" s="92">
        <f t="shared" si="40"/>
        <v>-3.6894180781487096E-3</v>
      </c>
      <c r="BL162" s="92">
        <f t="shared" si="40"/>
        <v>3.1714171015656323E-2</v>
      </c>
      <c r="BM162" s="92">
        <f t="shared" si="40"/>
        <v>-8.2727233028785374E-3</v>
      </c>
      <c r="BN162" s="81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1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1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1"/>
      <c r="DH162" s="81"/>
      <c r="DI162" s="81"/>
      <c r="DJ162" s="81"/>
      <c r="DK162" s="81"/>
      <c r="DL162" s="81"/>
      <c r="DM162" s="81"/>
    </row>
    <row r="163" spans="1:117" x14ac:dyDescent="0.35">
      <c r="A163" s="81"/>
      <c r="B163" s="86">
        <f t="shared" si="43"/>
        <v>42377</v>
      </c>
      <c r="C163" s="87">
        <v>37.229999999999997</v>
      </c>
      <c r="D163" s="87">
        <v>62.26</v>
      </c>
      <c r="E163" s="87">
        <v>54.95</v>
      </c>
      <c r="F163" s="87">
        <v>42.21</v>
      </c>
      <c r="G163" s="87">
        <v>33.64</v>
      </c>
      <c r="H163" s="87">
        <v>19.47</v>
      </c>
      <c r="I163" s="87">
        <v>51</v>
      </c>
      <c r="J163" s="87">
        <v>48.43</v>
      </c>
      <c r="K163" s="87">
        <v>87.83</v>
      </c>
      <c r="L163" s="87">
        <v>56.36</v>
      </c>
      <c r="M163" s="87">
        <v>33.43</v>
      </c>
      <c r="N163" s="87">
        <v>41.88</v>
      </c>
      <c r="O163" s="87" t="s">
        <v>82</v>
      </c>
      <c r="P163" s="87">
        <v>61.13</v>
      </c>
      <c r="Q163" s="87" t="s">
        <v>82</v>
      </c>
      <c r="R163" s="87">
        <v>21.3</v>
      </c>
      <c r="S163" s="87">
        <v>6.1</v>
      </c>
      <c r="T163" s="87">
        <v>12.57</v>
      </c>
      <c r="U163" s="87">
        <v>35.01</v>
      </c>
      <c r="V163" s="87">
        <v>21.83</v>
      </c>
      <c r="W163" s="87">
        <v>21.15</v>
      </c>
      <c r="X163" s="87">
        <v>44.23</v>
      </c>
      <c r="Y163" s="87">
        <v>10.82</v>
      </c>
      <c r="Z163" s="87">
        <v>14.77</v>
      </c>
      <c r="AA163" s="87">
        <v>11.93</v>
      </c>
      <c r="AB163" s="87">
        <v>23.05</v>
      </c>
      <c r="AC163" s="87">
        <v>14.066700000000001</v>
      </c>
      <c r="AD163" s="87">
        <v>23.54</v>
      </c>
      <c r="AE163" s="87">
        <v>58.52</v>
      </c>
      <c r="AF163" s="87">
        <v>20.309999999999999</v>
      </c>
      <c r="AG163" s="87">
        <v>1922.03</v>
      </c>
      <c r="AH163" s="81"/>
      <c r="AI163" s="92">
        <f t="shared" si="45"/>
        <v>8.6372920922089147E-2</v>
      </c>
      <c r="AJ163" s="92">
        <f t="shared" si="45"/>
        <v>-1.2373096446700482E-2</v>
      </c>
      <c r="AK163" s="92">
        <f t="shared" si="44"/>
        <v>-3.1718061674008813E-2</v>
      </c>
      <c r="AL163" s="92">
        <f t="shared" si="44"/>
        <v>-1.2631578947368438E-2</v>
      </c>
      <c r="AM163" s="92">
        <f t="shared" si="44"/>
        <v>2.0631067961164984E-2</v>
      </c>
      <c r="AN163" s="92">
        <f t="shared" si="44"/>
        <v>-2.050230650948337E-3</v>
      </c>
      <c r="AO163" s="92">
        <f t="shared" si="44"/>
        <v>7.7059869590989649E-3</v>
      </c>
      <c r="AP163" s="92">
        <f t="shared" si="44"/>
        <v>-3.4682080924855585E-2</v>
      </c>
      <c r="AQ163" s="92">
        <f t="shared" si="44"/>
        <v>-6.5737687480055373E-2</v>
      </c>
      <c r="AR163" s="92">
        <f t="shared" si="44"/>
        <v>2.1754894851341522E-2</v>
      </c>
      <c r="AS163" s="92">
        <f t="shared" si="44"/>
        <v>-9.7748815165876746E-3</v>
      </c>
      <c r="AT163" s="92">
        <f t="shared" si="41"/>
        <v>-1.2729844413012725E-2</v>
      </c>
      <c r="AU163" s="92" t="str">
        <f t="shared" si="41"/>
        <v>-</v>
      </c>
      <c r="AV163" s="92">
        <f t="shared" si="41"/>
        <v>-2.9528496586759823E-2</v>
      </c>
      <c r="AW163" s="92" t="str">
        <f t="shared" si="41"/>
        <v>-</v>
      </c>
      <c r="AX163" s="92">
        <f t="shared" si="41"/>
        <v>2.6011560693641522E-2</v>
      </c>
      <c r="AY163" s="92">
        <f t="shared" si="41"/>
        <v>-0.18882978723404253</v>
      </c>
      <c r="AZ163" s="92">
        <f t="shared" si="41"/>
        <v>-6.8198665678280146E-2</v>
      </c>
      <c r="BA163" s="92">
        <f t="shared" si="41"/>
        <v>-6.013422818791947E-2</v>
      </c>
      <c r="BB163" s="92">
        <f t="shared" si="46"/>
        <v>-0.1151195784353467</v>
      </c>
      <c r="BC163" s="92">
        <f t="shared" si="46"/>
        <v>7.6226774654597484E-3</v>
      </c>
      <c r="BD163" s="92">
        <f t="shared" si="46"/>
        <v>-7.2746331236897444E-2</v>
      </c>
      <c r="BE163" s="92">
        <f t="shared" si="46"/>
        <v>-0.21251819505094616</v>
      </c>
      <c r="BF163" s="92">
        <f t="shared" si="46"/>
        <v>-1.0053619302949124E-2</v>
      </c>
      <c r="BG163" s="92">
        <f t="shared" si="46"/>
        <v>-8.0893682588597859E-2</v>
      </c>
      <c r="BH163" s="92">
        <f t="shared" si="46"/>
        <v>-6.5287915652879169E-2</v>
      </c>
      <c r="BI163" s="92">
        <f t="shared" si="46"/>
        <v>-9.8545052686407342E-3</v>
      </c>
      <c r="BJ163" s="92">
        <f t="shared" si="46"/>
        <v>8.5034013605445047E-4</v>
      </c>
      <c r="BK163" s="92">
        <f t="shared" si="40"/>
        <v>-1.4980642989395609E-2</v>
      </c>
      <c r="BL163" s="92">
        <f t="shared" si="40"/>
        <v>-0.209727626459144</v>
      </c>
      <c r="BM163" s="92">
        <f t="shared" si="40"/>
        <v>-5.9644607963051821E-2</v>
      </c>
      <c r="BN163" s="81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1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1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1"/>
      <c r="DH163" s="81"/>
      <c r="DI163" s="81"/>
      <c r="DJ163" s="81"/>
      <c r="DK163" s="81"/>
      <c r="DL163" s="81"/>
      <c r="DM163" s="81"/>
    </row>
    <row r="164" spans="1:117" x14ac:dyDescent="0.35">
      <c r="A164" s="81"/>
      <c r="B164" s="86">
        <f t="shared" si="43"/>
        <v>42384</v>
      </c>
      <c r="C164" s="87">
        <v>35.89</v>
      </c>
      <c r="D164" s="87">
        <v>62.97</v>
      </c>
      <c r="E164" s="87">
        <v>56.63</v>
      </c>
      <c r="F164" s="87">
        <v>41.4</v>
      </c>
      <c r="G164" s="87">
        <v>33.659999999999997</v>
      </c>
      <c r="H164" s="87">
        <v>19.739999999999998</v>
      </c>
      <c r="I164" s="87">
        <v>50.11</v>
      </c>
      <c r="J164" s="87">
        <v>51.3</v>
      </c>
      <c r="K164" s="87">
        <v>91.99</v>
      </c>
      <c r="L164" s="87">
        <v>57.2</v>
      </c>
      <c r="M164" s="87">
        <v>33.28</v>
      </c>
      <c r="N164" s="87">
        <v>41.28</v>
      </c>
      <c r="O164" s="87" t="s">
        <v>82</v>
      </c>
      <c r="P164" s="87">
        <v>61.96</v>
      </c>
      <c r="Q164" s="87" t="s">
        <v>82</v>
      </c>
      <c r="R164" s="87">
        <v>19.88</v>
      </c>
      <c r="S164" s="87">
        <v>5.29</v>
      </c>
      <c r="T164" s="87">
        <v>10.01</v>
      </c>
      <c r="U164" s="87">
        <v>32</v>
      </c>
      <c r="V164" s="87">
        <v>19.3</v>
      </c>
      <c r="W164" s="87">
        <v>21.37</v>
      </c>
      <c r="X164" s="87">
        <v>44.23</v>
      </c>
      <c r="Y164" s="87">
        <v>8.7799999999999994</v>
      </c>
      <c r="Z164" s="87">
        <v>13</v>
      </c>
      <c r="AA164" s="87">
        <v>10.69</v>
      </c>
      <c r="AB164" s="87">
        <v>21.94</v>
      </c>
      <c r="AC164" s="87">
        <v>13.9467</v>
      </c>
      <c r="AD164" s="87">
        <v>22.69</v>
      </c>
      <c r="AE164" s="87">
        <v>58.47</v>
      </c>
      <c r="AF164" s="87">
        <v>16.100000000000001</v>
      </c>
      <c r="AG164" s="87">
        <v>1880.33</v>
      </c>
      <c r="AH164" s="81"/>
      <c r="AI164" s="92">
        <f t="shared" si="45"/>
        <v>-3.5992479183454162E-2</v>
      </c>
      <c r="AJ164" s="92">
        <f t="shared" si="45"/>
        <v>1.1403790555734039E-2</v>
      </c>
      <c r="AK164" s="92">
        <f t="shared" si="44"/>
        <v>3.0573248407643305E-2</v>
      </c>
      <c r="AL164" s="92">
        <f t="shared" si="44"/>
        <v>-1.9189765458422214E-2</v>
      </c>
      <c r="AM164" s="92">
        <f t="shared" si="44"/>
        <v>5.9453032104617165E-4</v>
      </c>
      <c r="AN164" s="92">
        <f t="shared" si="44"/>
        <v>1.3867488443759513E-2</v>
      </c>
      <c r="AO164" s="92">
        <f t="shared" si="44"/>
        <v>-1.7450980392156867E-2</v>
      </c>
      <c r="AP164" s="92">
        <f t="shared" si="44"/>
        <v>5.9260788767292905E-2</v>
      </c>
      <c r="AQ164" s="92">
        <f t="shared" si="44"/>
        <v>4.7364226346350957E-2</v>
      </c>
      <c r="AR164" s="92">
        <f t="shared" si="44"/>
        <v>1.4904187366926891E-2</v>
      </c>
      <c r="AS164" s="92">
        <f t="shared" si="44"/>
        <v>-4.486987735566772E-3</v>
      </c>
      <c r="AT164" s="92">
        <f t="shared" si="41"/>
        <v>-1.4326647564469996E-2</v>
      </c>
      <c r="AU164" s="92" t="str">
        <f t="shared" si="41"/>
        <v>-</v>
      </c>
      <c r="AV164" s="92">
        <f t="shared" si="41"/>
        <v>1.3577621462457001E-2</v>
      </c>
      <c r="AW164" s="92" t="str">
        <f t="shared" si="41"/>
        <v>-</v>
      </c>
      <c r="AX164" s="92">
        <f t="shared" si="41"/>
        <v>-6.6666666666666763E-2</v>
      </c>
      <c r="AY164" s="92">
        <f t="shared" si="41"/>
        <v>-0.13278688524590154</v>
      </c>
      <c r="AZ164" s="92">
        <f t="shared" si="41"/>
        <v>-0.20365950676213207</v>
      </c>
      <c r="BA164" s="92">
        <f t="shared" si="41"/>
        <v>-8.597543558983145E-2</v>
      </c>
      <c r="BB164" s="92">
        <f t="shared" si="46"/>
        <v>-0.11589555657352257</v>
      </c>
      <c r="BC164" s="92">
        <f t="shared" si="46"/>
        <v>1.0401891252955098E-2</v>
      </c>
      <c r="BD164" s="92">
        <f t="shared" si="46"/>
        <v>0</v>
      </c>
      <c r="BE164" s="92">
        <f t="shared" si="46"/>
        <v>-0.18853974121996309</v>
      </c>
      <c r="BF164" s="92">
        <f t="shared" si="46"/>
        <v>-0.11983750846310082</v>
      </c>
      <c r="BG164" s="92">
        <f t="shared" si="46"/>
        <v>-0.1039396479463538</v>
      </c>
      <c r="BH164" s="92">
        <f t="shared" si="46"/>
        <v>-4.8156182212581333E-2</v>
      </c>
      <c r="BI164" s="92">
        <f t="shared" si="46"/>
        <v>-8.5307854720724219E-3</v>
      </c>
      <c r="BJ164" s="92">
        <f t="shared" si="46"/>
        <v>-3.6108751062022049E-2</v>
      </c>
      <c r="BK164" s="92">
        <f t="shared" si="40"/>
        <v>-8.5440874914566312E-4</v>
      </c>
      <c r="BL164" s="92">
        <f t="shared" si="40"/>
        <v>-0.20728705071393394</v>
      </c>
      <c r="BM164" s="92">
        <f t="shared" si="40"/>
        <v>-2.1695811199617054E-2</v>
      </c>
      <c r="BN164" s="81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1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1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1"/>
      <c r="DH164" s="81"/>
      <c r="DI164" s="81"/>
      <c r="DJ164" s="81"/>
      <c r="DK164" s="81"/>
      <c r="DL164" s="81"/>
      <c r="DM164" s="81"/>
    </row>
    <row r="165" spans="1:117" x14ac:dyDescent="0.35">
      <c r="A165" s="81"/>
      <c r="B165" s="86">
        <f t="shared" si="43"/>
        <v>42391</v>
      </c>
      <c r="C165" s="87">
        <v>36.46</v>
      </c>
      <c r="D165" s="87">
        <v>64.02</v>
      </c>
      <c r="E165" s="87">
        <v>58.88</v>
      </c>
      <c r="F165" s="87">
        <v>44.01</v>
      </c>
      <c r="G165" s="87">
        <v>34.61</v>
      </c>
      <c r="H165" s="87">
        <v>20.28</v>
      </c>
      <c r="I165" s="87">
        <v>50.59</v>
      </c>
      <c r="J165" s="87">
        <v>52.67</v>
      </c>
      <c r="K165" s="87">
        <v>93.61</v>
      </c>
      <c r="L165" s="87">
        <v>56.8</v>
      </c>
      <c r="M165" s="87">
        <v>33.090000000000003</v>
      </c>
      <c r="N165" s="87">
        <v>40.729999999999997</v>
      </c>
      <c r="O165" s="87" t="s">
        <v>82</v>
      </c>
      <c r="P165" s="87">
        <v>64.13</v>
      </c>
      <c r="Q165" s="87" t="s">
        <v>82</v>
      </c>
      <c r="R165" s="87">
        <v>21.1</v>
      </c>
      <c r="S165" s="87">
        <v>5.7</v>
      </c>
      <c r="T165" s="87">
        <v>10.19</v>
      </c>
      <c r="U165" s="87">
        <v>31.62</v>
      </c>
      <c r="V165" s="87">
        <v>17.05</v>
      </c>
      <c r="W165" s="87">
        <v>21.45</v>
      </c>
      <c r="X165" s="87">
        <v>42.91</v>
      </c>
      <c r="Y165" s="87">
        <v>9.6300000000000008</v>
      </c>
      <c r="Z165" s="87">
        <v>15.34</v>
      </c>
      <c r="AA165" s="87">
        <v>10.52</v>
      </c>
      <c r="AB165" s="87">
        <v>25.1</v>
      </c>
      <c r="AC165" s="87">
        <v>14.1533</v>
      </c>
      <c r="AD165" s="87">
        <v>23.79</v>
      </c>
      <c r="AE165" s="87">
        <v>59.29</v>
      </c>
      <c r="AF165" s="87">
        <v>19.739999999999998</v>
      </c>
      <c r="AG165" s="87">
        <v>1906.9</v>
      </c>
      <c r="AH165" s="81"/>
      <c r="AI165" s="92">
        <f t="shared" si="45"/>
        <v>1.5881861242686091E-2</v>
      </c>
      <c r="AJ165" s="92">
        <f t="shared" si="45"/>
        <v>1.6674606955693116E-2</v>
      </c>
      <c r="AK165" s="92">
        <f t="shared" si="44"/>
        <v>3.9731591029489755E-2</v>
      </c>
      <c r="AL165" s="92">
        <f t="shared" si="44"/>
        <v>6.3043478260869534E-2</v>
      </c>
      <c r="AM165" s="92">
        <f t="shared" si="44"/>
        <v>2.8223410576351915E-2</v>
      </c>
      <c r="AN165" s="92">
        <f t="shared" si="44"/>
        <v>2.7355623100304038E-2</v>
      </c>
      <c r="AO165" s="92">
        <f t="shared" si="44"/>
        <v>9.5789263620036369E-3</v>
      </c>
      <c r="AP165" s="92">
        <f t="shared" si="44"/>
        <v>2.6705653021442677E-2</v>
      </c>
      <c r="AQ165" s="92">
        <f t="shared" si="44"/>
        <v>1.7610609848896619E-2</v>
      </c>
      <c r="AR165" s="92">
        <f t="shared" si="44"/>
        <v>-6.9930069930070893E-3</v>
      </c>
      <c r="AS165" s="92">
        <f t="shared" si="44"/>
        <v>-5.7091346153845812E-3</v>
      </c>
      <c r="AT165" s="92">
        <f t="shared" si="41"/>
        <v>-1.3323643410852792E-2</v>
      </c>
      <c r="AU165" s="92" t="str">
        <f t="shared" si="41"/>
        <v>-</v>
      </c>
      <c r="AV165" s="92">
        <f t="shared" si="41"/>
        <v>3.5022595222724329E-2</v>
      </c>
      <c r="AW165" s="92" t="str">
        <f t="shared" si="41"/>
        <v>-</v>
      </c>
      <c r="AX165" s="92">
        <f t="shared" si="41"/>
        <v>6.1368209255533435E-2</v>
      </c>
      <c r="AY165" s="92">
        <f t="shared" si="41"/>
        <v>7.7504725897920679E-2</v>
      </c>
      <c r="AZ165" s="92">
        <f t="shared" si="41"/>
        <v>1.7982017982018039E-2</v>
      </c>
      <c r="BA165" s="92">
        <f t="shared" si="41"/>
        <v>-1.1874999999999969E-2</v>
      </c>
      <c r="BB165" s="92">
        <f t="shared" si="46"/>
        <v>-0.11658031088082899</v>
      </c>
      <c r="BC165" s="92">
        <f t="shared" si="46"/>
        <v>3.7435657463733563E-3</v>
      </c>
      <c r="BD165" s="92">
        <f t="shared" si="46"/>
        <v>-2.9843997286909341E-2</v>
      </c>
      <c r="BE165" s="92">
        <f t="shared" si="46"/>
        <v>9.6810933940774557E-2</v>
      </c>
      <c r="BF165" s="92">
        <f t="shared" si="46"/>
        <v>0.17999999999999994</v>
      </c>
      <c r="BG165" s="92">
        <f t="shared" si="46"/>
        <v>-1.5902712815715647E-2</v>
      </c>
      <c r="BH165" s="92">
        <f t="shared" si="46"/>
        <v>0.14402917046490438</v>
      </c>
      <c r="BI165" s="92">
        <f t="shared" si="46"/>
        <v>1.4813540120601987E-2</v>
      </c>
      <c r="BJ165" s="92">
        <f t="shared" si="46"/>
        <v>4.8479506390480376E-2</v>
      </c>
      <c r="BK165" s="92">
        <f t="shared" si="40"/>
        <v>1.4024285958611271E-2</v>
      </c>
      <c r="BL165" s="92">
        <f t="shared" si="40"/>
        <v>0.22608695652173894</v>
      </c>
      <c r="BM165" s="92">
        <f t="shared" si="40"/>
        <v>1.4130498369967048E-2</v>
      </c>
      <c r="BN165" s="81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1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1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1"/>
      <c r="DH165" s="81"/>
      <c r="DI165" s="81"/>
      <c r="DJ165" s="81"/>
      <c r="DK165" s="81"/>
      <c r="DL165" s="81"/>
      <c r="DM165" s="81"/>
    </row>
    <row r="166" spans="1:117" x14ac:dyDescent="0.35">
      <c r="A166" s="81"/>
      <c r="B166" s="86">
        <f t="shared" si="43"/>
        <v>42398</v>
      </c>
      <c r="C166" s="87">
        <v>38.43</v>
      </c>
      <c r="D166" s="87">
        <v>69.22</v>
      </c>
      <c r="E166" s="87">
        <v>62.97</v>
      </c>
      <c r="F166" s="87">
        <v>45.33</v>
      </c>
      <c r="G166" s="87">
        <v>35.22</v>
      </c>
      <c r="H166" s="87">
        <v>21.01</v>
      </c>
      <c r="I166" s="87">
        <v>51.95</v>
      </c>
      <c r="J166" s="87">
        <v>56.56</v>
      </c>
      <c r="K166" s="87">
        <v>94.75</v>
      </c>
      <c r="L166" s="87">
        <v>58.83</v>
      </c>
      <c r="M166" s="87">
        <v>34</v>
      </c>
      <c r="N166" s="87">
        <v>41.84</v>
      </c>
      <c r="O166" s="87" t="s">
        <v>82</v>
      </c>
      <c r="P166" s="87">
        <v>66.790000000000006</v>
      </c>
      <c r="Q166" s="87" t="s">
        <v>82</v>
      </c>
      <c r="R166" s="87">
        <v>21.6</v>
      </c>
      <c r="S166" s="87">
        <v>6</v>
      </c>
      <c r="T166" s="87">
        <v>10.79</v>
      </c>
      <c r="U166" s="87">
        <v>30.05</v>
      </c>
      <c r="V166" s="87">
        <v>18.77</v>
      </c>
      <c r="W166" s="87">
        <v>21.81</v>
      </c>
      <c r="X166" s="87">
        <v>41.91</v>
      </c>
      <c r="Y166" s="87">
        <v>8.68</v>
      </c>
      <c r="Z166" s="87">
        <v>16.45</v>
      </c>
      <c r="AA166" s="87">
        <v>10.91</v>
      </c>
      <c r="AB166" s="87">
        <v>24.91</v>
      </c>
      <c r="AC166" s="87">
        <v>14.1333</v>
      </c>
      <c r="AD166" s="87">
        <v>24.86</v>
      </c>
      <c r="AE166" s="87">
        <v>63.94</v>
      </c>
      <c r="AF166" s="87">
        <v>19.3</v>
      </c>
      <c r="AG166" s="87">
        <v>1940.24</v>
      </c>
      <c r="AH166" s="81"/>
      <c r="AI166" s="92">
        <f t="shared" si="45"/>
        <v>5.4031815688425633E-2</v>
      </c>
      <c r="AJ166" s="92">
        <f t="shared" si="45"/>
        <v>8.1224617307091629E-2</v>
      </c>
      <c r="AK166" s="92">
        <f t="shared" si="44"/>
        <v>6.9463315217391131E-2</v>
      </c>
      <c r="AL166" s="92">
        <f t="shared" si="44"/>
        <v>2.999318336741652E-2</v>
      </c>
      <c r="AM166" s="92">
        <f t="shared" si="44"/>
        <v>1.7624963883270617E-2</v>
      </c>
      <c r="AN166" s="92">
        <f t="shared" si="44"/>
        <v>3.5996055226824586E-2</v>
      </c>
      <c r="AO166" s="92">
        <f t="shared" si="44"/>
        <v>2.6882783158727053E-2</v>
      </c>
      <c r="AP166" s="92">
        <f t="shared" si="44"/>
        <v>7.385608505790775E-2</v>
      </c>
      <c r="AQ166" s="92">
        <f t="shared" si="44"/>
        <v>1.2178186091229559E-2</v>
      </c>
      <c r="AR166" s="92">
        <f t="shared" si="44"/>
        <v>3.5739436619718346E-2</v>
      </c>
      <c r="AS166" s="92">
        <f t="shared" si="44"/>
        <v>2.7500755515261321E-2</v>
      </c>
      <c r="AT166" s="92">
        <f t="shared" si="41"/>
        <v>2.7252639332187689E-2</v>
      </c>
      <c r="AU166" s="92" t="str">
        <f t="shared" si="41"/>
        <v>-</v>
      </c>
      <c r="AV166" s="92">
        <f t="shared" si="41"/>
        <v>4.1478247310151373E-2</v>
      </c>
      <c r="AW166" s="92" t="str">
        <f t="shared" si="41"/>
        <v>-</v>
      </c>
      <c r="AX166" s="92">
        <f t="shared" si="41"/>
        <v>2.3696682464454888E-2</v>
      </c>
      <c r="AY166" s="92">
        <f t="shared" si="41"/>
        <v>5.2631578947368363E-2</v>
      </c>
      <c r="AZ166" s="92">
        <f t="shared" si="41"/>
        <v>5.8881256133464177E-2</v>
      </c>
      <c r="BA166" s="92">
        <f t="shared" si="41"/>
        <v>-4.9652118912080989E-2</v>
      </c>
      <c r="BB166" s="92">
        <f t="shared" si="46"/>
        <v>0.10087976539589438</v>
      </c>
      <c r="BC166" s="92">
        <f t="shared" si="46"/>
        <v>1.6783216783216703E-2</v>
      </c>
      <c r="BD166" s="92">
        <f t="shared" si="46"/>
        <v>-2.3304591004427833E-2</v>
      </c>
      <c r="BE166" s="92">
        <f t="shared" si="46"/>
        <v>-9.8650051921080006E-2</v>
      </c>
      <c r="BF166" s="92">
        <f t="shared" si="46"/>
        <v>7.2359843546284219E-2</v>
      </c>
      <c r="BG166" s="92">
        <f t="shared" si="46"/>
        <v>3.7072243346007561E-2</v>
      </c>
      <c r="BH166" s="92">
        <f t="shared" si="46"/>
        <v>-7.5697211155378863E-3</v>
      </c>
      <c r="BI166" s="92">
        <f t="shared" si="46"/>
        <v>-1.4130980054121167E-3</v>
      </c>
      <c r="BJ166" s="92">
        <f t="shared" si="46"/>
        <v>4.4976881042454897E-2</v>
      </c>
      <c r="BK166" s="92">
        <f t="shared" si="40"/>
        <v>7.8428065441052519E-2</v>
      </c>
      <c r="BL166" s="92">
        <f t="shared" si="40"/>
        <v>-2.2289766970617908E-2</v>
      </c>
      <c r="BM166" s="92">
        <f t="shared" si="40"/>
        <v>1.7483874351040818E-2</v>
      </c>
      <c r="BN166" s="81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1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1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1"/>
      <c r="DH166" s="81"/>
      <c r="DI166" s="81"/>
      <c r="DJ166" s="81"/>
      <c r="DK166" s="81"/>
      <c r="DL166" s="81"/>
      <c r="DM166" s="81"/>
    </row>
    <row r="167" spans="1:117" x14ac:dyDescent="0.35">
      <c r="A167" s="81"/>
      <c r="B167" s="86">
        <f t="shared" si="43"/>
        <v>42405</v>
      </c>
      <c r="C167" s="87">
        <v>39.409999999999997</v>
      </c>
      <c r="D167" s="87">
        <v>69.53</v>
      </c>
      <c r="E167" s="87">
        <v>62.81</v>
      </c>
      <c r="F167" s="87">
        <v>45.29</v>
      </c>
      <c r="G167" s="87">
        <v>34.57</v>
      </c>
      <c r="H167" s="87">
        <v>20.98</v>
      </c>
      <c r="I167" s="87">
        <v>51.83</v>
      </c>
      <c r="J167" s="87">
        <v>56.9</v>
      </c>
      <c r="K167" s="87">
        <v>95.06</v>
      </c>
      <c r="L167" s="87">
        <v>59.14</v>
      </c>
      <c r="M167" s="87">
        <v>35.92</v>
      </c>
      <c r="N167" s="87">
        <v>44.03</v>
      </c>
      <c r="O167" s="87" t="s">
        <v>82</v>
      </c>
      <c r="P167" s="87">
        <v>65.72</v>
      </c>
      <c r="Q167" s="87" t="s">
        <v>82</v>
      </c>
      <c r="R167" s="87">
        <v>21.5</v>
      </c>
      <c r="S167" s="87">
        <v>5.07</v>
      </c>
      <c r="T167" s="87">
        <v>10.51</v>
      </c>
      <c r="U167" s="87">
        <v>25.03</v>
      </c>
      <c r="V167" s="87">
        <v>19.489999999999998</v>
      </c>
      <c r="W167" s="87">
        <v>21.51</v>
      </c>
      <c r="X167" s="87">
        <v>45.3</v>
      </c>
      <c r="Y167" s="87">
        <v>6.98</v>
      </c>
      <c r="Z167" s="87">
        <v>15.66</v>
      </c>
      <c r="AA167" s="87">
        <v>10.61</v>
      </c>
      <c r="AB167" s="87">
        <v>25.54</v>
      </c>
      <c r="AC167" s="87">
        <v>14.498699999999999</v>
      </c>
      <c r="AD167" s="87">
        <v>25.27</v>
      </c>
      <c r="AE167" s="87">
        <v>64.040000000000006</v>
      </c>
      <c r="AF167" s="87">
        <v>17.12</v>
      </c>
      <c r="AG167" s="87">
        <v>1880.05</v>
      </c>
      <c r="AH167" s="81"/>
      <c r="AI167" s="92">
        <f t="shared" si="45"/>
        <v>2.5500910746812266E-2</v>
      </c>
      <c r="AJ167" s="92">
        <f t="shared" si="45"/>
        <v>4.4784744293557832E-3</v>
      </c>
      <c r="AK167" s="92">
        <f t="shared" si="44"/>
        <v>-2.5408924884865458E-3</v>
      </c>
      <c r="AL167" s="92">
        <f t="shared" si="44"/>
        <v>-8.8241782483999831E-4</v>
      </c>
      <c r="AM167" s="92">
        <f t="shared" si="44"/>
        <v>-1.8455423055082298E-2</v>
      </c>
      <c r="AN167" s="92">
        <f t="shared" si="44"/>
        <v>-1.4278914802475784E-3</v>
      </c>
      <c r="AO167" s="92">
        <f t="shared" si="44"/>
        <v>-2.3099133782483738E-3</v>
      </c>
      <c r="AP167" s="92">
        <f t="shared" si="44"/>
        <v>6.0113154172558581E-3</v>
      </c>
      <c r="AQ167" s="92">
        <f t="shared" si="44"/>
        <v>3.2717678100264713E-3</v>
      </c>
      <c r="AR167" s="92">
        <f t="shared" si="44"/>
        <v>5.2694203637599912E-3</v>
      </c>
      <c r="AS167" s="92">
        <f t="shared" si="44"/>
        <v>5.6470588235294272E-2</v>
      </c>
      <c r="AT167" s="92">
        <f t="shared" si="41"/>
        <v>5.2342256214149119E-2</v>
      </c>
      <c r="AU167" s="92" t="str">
        <f t="shared" si="41"/>
        <v>-</v>
      </c>
      <c r="AV167" s="92">
        <f t="shared" si="41"/>
        <v>-1.6020362329690174E-2</v>
      </c>
      <c r="AW167" s="92" t="str">
        <f t="shared" si="41"/>
        <v>-</v>
      </c>
      <c r="AX167" s="92">
        <f t="shared" si="41"/>
        <v>-4.6296296296296502E-3</v>
      </c>
      <c r="AY167" s="92">
        <f t="shared" si="41"/>
        <v>-0.15499999999999992</v>
      </c>
      <c r="AZ167" s="92">
        <f t="shared" si="41"/>
        <v>-2.5949953660796998E-2</v>
      </c>
      <c r="BA167" s="92">
        <f t="shared" ref="BA167:BG230" si="47">IFERROR((U167/U166-1),"-")</f>
        <v>-0.16705490848585691</v>
      </c>
      <c r="BB167" s="92">
        <f t="shared" si="46"/>
        <v>3.8359083644112779E-2</v>
      </c>
      <c r="BC167" s="92">
        <f t="shared" si="46"/>
        <v>-1.3755158184318939E-2</v>
      </c>
      <c r="BD167" s="92">
        <f t="shared" si="46"/>
        <v>8.0887616320687306E-2</v>
      </c>
      <c r="BE167" s="92">
        <f t="shared" si="46"/>
        <v>-0.19585253456221186</v>
      </c>
      <c r="BF167" s="92">
        <f t="shared" si="46"/>
        <v>-4.8024316109422482E-2</v>
      </c>
      <c r="BG167" s="92">
        <f t="shared" si="46"/>
        <v>-2.7497708524289677E-2</v>
      </c>
      <c r="BH167" s="92">
        <f t="shared" si="46"/>
        <v>2.5291047771978992E-2</v>
      </c>
      <c r="BI167" s="92">
        <f t="shared" si="46"/>
        <v>2.5853834560930489E-2</v>
      </c>
      <c r="BJ167" s="92">
        <f t="shared" si="46"/>
        <v>1.6492357200321717E-2</v>
      </c>
      <c r="BK167" s="92">
        <f t="shared" si="40"/>
        <v>1.5639662183297709E-3</v>
      </c>
      <c r="BL167" s="92">
        <f t="shared" si="40"/>
        <v>-0.11295336787564769</v>
      </c>
      <c r="BM167" s="92">
        <f t="shared" si="40"/>
        <v>-3.1021935430668446E-2</v>
      </c>
      <c r="BN167" s="81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1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1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1"/>
      <c r="DH167" s="81"/>
      <c r="DI167" s="81"/>
      <c r="DJ167" s="81"/>
      <c r="DK167" s="81"/>
      <c r="DL167" s="81"/>
      <c r="DM167" s="81"/>
    </row>
    <row r="168" spans="1:117" x14ac:dyDescent="0.35">
      <c r="A168" s="81"/>
      <c r="B168" s="86">
        <f t="shared" si="43"/>
        <v>42412</v>
      </c>
      <c r="C168" s="87">
        <v>38.19</v>
      </c>
      <c r="D168" s="87">
        <v>69.83</v>
      </c>
      <c r="E168" s="87">
        <v>63.84</v>
      </c>
      <c r="F168" s="87">
        <v>44.56</v>
      </c>
      <c r="G168" s="87">
        <v>34.24</v>
      </c>
      <c r="H168" s="87">
        <v>21.28</v>
      </c>
      <c r="I168" s="87">
        <v>52.56</v>
      </c>
      <c r="J168" s="87">
        <v>58.14</v>
      </c>
      <c r="K168" s="87">
        <v>93.47</v>
      </c>
      <c r="L168" s="87">
        <v>59.47</v>
      </c>
      <c r="M168" s="87">
        <v>35.520000000000003</v>
      </c>
      <c r="N168" s="87">
        <v>44.03</v>
      </c>
      <c r="O168" s="87" t="s">
        <v>82</v>
      </c>
      <c r="P168" s="87">
        <v>66.87</v>
      </c>
      <c r="Q168" s="87" t="s">
        <v>82</v>
      </c>
      <c r="R168" s="87">
        <v>19.75</v>
      </c>
      <c r="S168" s="87">
        <v>4.2300000000000004</v>
      </c>
      <c r="T168" s="87">
        <v>9.68</v>
      </c>
      <c r="U168" s="87">
        <v>26.05</v>
      </c>
      <c r="V168" s="87">
        <v>16.43</v>
      </c>
      <c r="W168" s="87">
        <v>21.43</v>
      </c>
      <c r="X168" s="87">
        <v>43.72</v>
      </c>
      <c r="Y168" s="87">
        <v>5.59</v>
      </c>
      <c r="Z168" s="87">
        <v>14.96</v>
      </c>
      <c r="AA168" s="87">
        <v>10.83</v>
      </c>
      <c r="AB168" s="87">
        <v>20.18</v>
      </c>
      <c r="AC168" s="87">
        <v>14.6333</v>
      </c>
      <c r="AD168" s="87">
        <v>26.45</v>
      </c>
      <c r="AE168" s="87">
        <v>64.61</v>
      </c>
      <c r="AF168" s="87">
        <v>13.47</v>
      </c>
      <c r="AG168" s="87">
        <v>1864.78</v>
      </c>
      <c r="AH168" s="81"/>
      <c r="AI168" s="92">
        <f t="shared" si="45"/>
        <v>-3.0956609997462525E-2</v>
      </c>
      <c r="AJ168" s="92">
        <f t="shared" si="45"/>
        <v>4.3146843089314491E-3</v>
      </c>
      <c r="AK168" s="92">
        <f t="shared" si="44"/>
        <v>1.6398662633338557E-2</v>
      </c>
      <c r="AL168" s="92">
        <f t="shared" si="44"/>
        <v>-1.6118348421285011E-2</v>
      </c>
      <c r="AM168" s="92">
        <f t="shared" si="44"/>
        <v>-9.5458490020248199E-3</v>
      </c>
      <c r="AN168" s="92">
        <f t="shared" si="44"/>
        <v>1.4299332697807365E-2</v>
      </c>
      <c r="AO168" s="92">
        <f t="shared" si="44"/>
        <v>1.4084507042253502E-2</v>
      </c>
      <c r="AP168" s="92">
        <f t="shared" si="44"/>
        <v>2.1792618629173921E-2</v>
      </c>
      <c r="AQ168" s="92">
        <f t="shared" si="44"/>
        <v>-1.6726278140122064E-2</v>
      </c>
      <c r="AR168" s="92">
        <f t="shared" si="44"/>
        <v>5.5799797091646841E-3</v>
      </c>
      <c r="AS168" s="92">
        <f t="shared" si="44"/>
        <v>-1.1135857461024412E-2</v>
      </c>
      <c r="AT168" s="92">
        <f t="shared" si="44"/>
        <v>0</v>
      </c>
      <c r="AU168" s="92" t="str">
        <f t="shared" si="44"/>
        <v>-</v>
      </c>
      <c r="AV168" s="92">
        <f t="shared" si="44"/>
        <v>1.7498478393183303E-2</v>
      </c>
      <c r="AW168" s="92" t="str">
        <f t="shared" si="44"/>
        <v>-</v>
      </c>
      <c r="AX168" s="92">
        <f t="shared" si="44"/>
        <v>-8.1395348837209336E-2</v>
      </c>
      <c r="AY168" s="92">
        <f t="shared" si="44"/>
        <v>-0.16568047337278102</v>
      </c>
      <c r="AZ168" s="92">
        <f t="shared" si="44"/>
        <v>-7.8972407231208352E-2</v>
      </c>
      <c r="BA168" s="92">
        <f t="shared" si="47"/>
        <v>4.0751098681581999E-2</v>
      </c>
      <c r="BB168" s="92">
        <f t="shared" si="46"/>
        <v>-0.15700359158542843</v>
      </c>
      <c r="BC168" s="92">
        <f t="shared" si="46"/>
        <v>-3.7192003719200839E-3</v>
      </c>
      <c r="BD168" s="92">
        <f t="shared" si="46"/>
        <v>-3.4878587196467969E-2</v>
      </c>
      <c r="BE168" s="92">
        <f t="shared" si="46"/>
        <v>-0.19914040114613185</v>
      </c>
      <c r="BF168" s="92">
        <f t="shared" si="46"/>
        <v>-4.469987228607919E-2</v>
      </c>
      <c r="BG168" s="92">
        <f t="shared" si="46"/>
        <v>2.0735155513666337E-2</v>
      </c>
      <c r="BH168" s="92">
        <f t="shared" si="46"/>
        <v>-0.20986687548942828</v>
      </c>
      <c r="BI168" s="92">
        <f t="shared" si="46"/>
        <v>9.2835909426363106E-3</v>
      </c>
      <c r="BJ168" s="92">
        <f t="shared" si="46"/>
        <v>4.6695686584883322E-2</v>
      </c>
      <c r="BK168" s="92">
        <f t="shared" si="40"/>
        <v>8.9006870705807817E-3</v>
      </c>
      <c r="BL168" s="92">
        <f t="shared" si="40"/>
        <v>-0.21320093457943923</v>
      </c>
      <c r="BM168" s="92">
        <f t="shared" si="40"/>
        <v>-8.1221244115847746E-3</v>
      </c>
      <c r="BN168" s="81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1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1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1"/>
      <c r="DH168" s="81"/>
      <c r="DI168" s="81"/>
      <c r="DJ168" s="81"/>
      <c r="DK168" s="81"/>
      <c r="DL168" s="81"/>
      <c r="DM168" s="81"/>
    </row>
    <row r="169" spans="1:117" x14ac:dyDescent="0.35">
      <c r="A169" s="81"/>
      <c r="B169" s="86">
        <f t="shared" si="43"/>
        <v>42419</v>
      </c>
      <c r="C169" s="87">
        <v>40</v>
      </c>
      <c r="D169" s="87">
        <v>70.099999999999994</v>
      </c>
      <c r="E169" s="87">
        <v>63.99</v>
      </c>
      <c r="F169" s="87">
        <v>46.21</v>
      </c>
      <c r="G169" s="87">
        <v>34.520000000000003</v>
      </c>
      <c r="H169" s="87">
        <v>21.87</v>
      </c>
      <c r="I169" s="87">
        <v>52.32</v>
      </c>
      <c r="J169" s="87">
        <v>58.03</v>
      </c>
      <c r="K169" s="87">
        <v>97.25</v>
      </c>
      <c r="L169" s="87">
        <v>59.05</v>
      </c>
      <c r="M169" s="87">
        <v>36.22</v>
      </c>
      <c r="N169" s="87">
        <v>45.54</v>
      </c>
      <c r="O169" s="87" t="s">
        <v>82</v>
      </c>
      <c r="P169" s="87">
        <v>67.37</v>
      </c>
      <c r="Q169" s="87" t="s">
        <v>82</v>
      </c>
      <c r="R169" s="87">
        <v>22.61</v>
      </c>
      <c r="S169" s="87">
        <v>3.95</v>
      </c>
      <c r="T169" s="87">
        <v>10.88</v>
      </c>
      <c r="U169" s="87">
        <v>29.37</v>
      </c>
      <c r="V169" s="87">
        <v>17.059999999999999</v>
      </c>
      <c r="W169" s="87">
        <v>21.68</v>
      </c>
      <c r="X169" s="87">
        <v>45.53</v>
      </c>
      <c r="Y169" s="87">
        <v>6.81</v>
      </c>
      <c r="Z169" s="87">
        <v>17.37</v>
      </c>
      <c r="AA169" s="87">
        <v>12.04</v>
      </c>
      <c r="AB169" s="87">
        <v>20.66</v>
      </c>
      <c r="AC169" s="87">
        <v>14.2</v>
      </c>
      <c r="AD169" s="87">
        <v>26.35</v>
      </c>
      <c r="AE169" s="87">
        <v>65.14</v>
      </c>
      <c r="AF169" s="87">
        <v>15.51</v>
      </c>
      <c r="AG169" s="87">
        <v>1917.78</v>
      </c>
      <c r="AH169" s="81"/>
      <c r="AI169" s="92">
        <f t="shared" si="45"/>
        <v>4.7394605917779664E-2</v>
      </c>
      <c r="AJ169" s="92">
        <f t="shared" si="45"/>
        <v>3.8665330087355176E-3</v>
      </c>
      <c r="AK169" s="92">
        <f t="shared" si="44"/>
        <v>2.3496240601503793E-3</v>
      </c>
      <c r="AL169" s="92">
        <f t="shared" si="44"/>
        <v>3.7028725314182998E-2</v>
      </c>
      <c r="AM169" s="92">
        <f t="shared" si="44"/>
        <v>8.1775700934578754E-3</v>
      </c>
      <c r="AN169" s="92">
        <f t="shared" si="44"/>
        <v>2.7725563909774431E-2</v>
      </c>
      <c r="AO169" s="92">
        <f t="shared" si="44"/>
        <v>-4.5662100456621557E-3</v>
      </c>
      <c r="AP169" s="92">
        <f t="shared" si="44"/>
        <v>-1.8919848641211212E-3</v>
      </c>
      <c r="AQ169" s="92">
        <f t="shared" si="44"/>
        <v>4.0440783138975034E-2</v>
      </c>
      <c r="AR169" s="92">
        <f t="shared" si="44"/>
        <v>-7.0623843954935595E-3</v>
      </c>
      <c r="AS169" s="92">
        <f t="shared" si="44"/>
        <v>1.9707207207207089E-2</v>
      </c>
      <c r="AT169" s="92">
        <f t="shared" si="44"/>
        <v>3.429479900068122E-2</v>
      </c>
      <c r="AU169" s="92" t="str">
        <f t="shared" si="44"/>
        <v>-</v>
      </c>
      <c r="AV169" s="92">
        <f t="shared" si="44"/>
        <v>7.4771945566023401E-3</v>
      </c>
      <c r="AW169" s="92" t="str">
        <f t="shared" si="44"/>
        <v>-</v>
      </c>
      <c r="AX169" s="92">
        <f t="shared" si="44"/>
        <v>0.14481012658227854</v>
      </c>
      <c r="AY169" s="92">
        <f t="shared" si="44"/>
        <v>-6.6193853427896077E-2</v>
      </c>
      <c r="AZ169" s="92">
        <f t="shared" si="44"/>
        <v>0.12396694214876036</v>
      </c>
      <c r="BA169" s="92">
        <f t="shared" si="47"/>
        <v>0.12744721689059513</v>
      </c>
      <c r="BB169" s="92">
        <f t="shared" si="46"/>
        <v>3.8344491783323109E-2</v>
      </c>
      <c r="BC169" s="92">
        <f t="shared" si="46"/>
        <v>1.1665888940737279E-2</v>
      </c>
      <c r="BD169" s="92">
        <f t="shared" si="46"/>
        <v>4.1399817017383489E-2</v>
      </c>
      <c r="BE169" s="92">
        <f t="shared" si="46"/>
        <v>0.21824686940965998</v>
      </c>
      <c r="BF169" s="92">
        <f t="shared" si="46"/>
        <v>0.16109625668449201</v>
      </c>
      <c r="BG169" s="92">
        <f t="shared" si="46"/>
        <v>0.11172668513388717</v>
      </c>
      <c r="BH169" s="92">
        <f t="shared" si="46"/>
        <v>2.378592666005952E-2</v>
      </c>
      <c r="BI169" s="92">
        <f t="shared" si="46"/>
        <v>-2.9610545809899413E-2</v>
      </c>
      <c r="BJ169" s="92">
        <f t="shared" si="46"/>
        <v>-3.780718336483857E-3</v>
      </c>
      <c r="BK169" s="92">
        <f t="shared" si="40"/>
        <v>8.2030645410926528E-3</v>
      </c>
      <c r="BL169" s="92">
        <f t="shared" si="40"/>
        <v>0.15144766146993316</v>
      </c>
      <c r="BM169" s="92">
        <f t="shared" si="40"/>
        <v>2.8421583243063431E-2</v>
      </c>
      <c r="BN169" s="81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1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1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1"/>
      <c r="DH169" s="81"/>
      <c r="DI169" s="81"/>
      <c r="DJ169" s="81"/>
      <c r="DK169" s="81"/>
      <c r="DL169" s="81"/>
      <c r="DM169" s="81"/>
    </row>
    <row r="170" spans="1:117" x14ac:dyDescent="0.35">
      <c r="A170" s="81"/>
      <c r="B170" s="86">
        <f t="shared" si="43"/>
        <v>42426</v>
      </c>
      <c r="C170" s="87">
        <v>41.39</v>
      </c>
      <c r="D170" s="87">
        <v>70.150000000000006</v>
      </c>
      <c r="E170" s="87">
        <v>62.07</v>
      </c>
      <c r="F170" s="87">
        <v>45.14</v>
      </c>
      <c r="G170" s="87">
        <v>33.6</v>
      </c>
      <c r="H170" s="87">
        <v>21.51</v>
      </c>
      <c r="I170" s="87">
        <v>50.15</v>
      </c>
      <c r="J170" s="87">
        <v>57.59</v>
      </c>
      <c r="K170" s="87">
        <v>95.56</v>
      </c>
      <c r="L170" s="87">
        <v>59.57</v>
      </c>
      <c r="M170" s="87">
        <v>36.840000000000003</v>
      </c>
      <c r="N170" s="87">
        <v>45.12</v>
      </c>
      <c r="O170" s="87" t="s">
        <v>82</v>
      </c>
      <c r="P170" s="87">
        <v>67.92</v>
      </c>
      <c r="Q170" s="87" t="s">
        <v>82</v>
      </c>
      <c r="R170" s="87">
        <v>25.01</v>
      </c>
      <c r="S170" s="87">
        <v>3.99</v>
      </c>
      <c r="T170" s="87">
        <v>12.85</v>
      </c>
      <c r="U170" s="87">
        <v>35.67</v>
      </c>
      <c r="V170" s="87">
        <v>18.420000000000002</v>
      </c>
      <c r="W170" s="87">
        <v>22.08</v>
      </c>
      <c r="X170" s="87">
        <v>46.54</v>
      </c>
      <c r="Y170" s="87">
        <v>6.81</v>
      </c>
      <c r="Z170" s="87">
        <v>17.760000000000002</v>
      </c>
      <c r="AA170" s="87">
        <v>12.44</v>
      </c>
      <c r="AB170" s="87">
        <v>23.01</v>
      </c>
      <c r="AC170" s="87">
        <v>14.2867</v>
      </c>
      <c r="AD170" s="87">
        <v>26.22</v>
      </c>
      <c r="AE170" s="87">
        <v>64.92</v>
      </c>
      <c r="AF170" s="87">
        <v>15.64</v>
      </c>
      <c r="AG170" s="87">
        <v>1948.05</v>
      </c>
      <c r="AH170" s="81"/>
      <c r="AI170" s="92">
        <f t="shared" si="45"/>
        <v>3.4750000000000059E-2</v>
      </c>
      <c r="AJ170" s="92">
        <f t="shared" si="45"/>
        <v>7.1326676176908244E-4</v>
      </c>
      <c r="AK170" s="92">
        <f t="shared" si="44"/>
        <v>-3.0004688232536325E-2</v>
      </c>
      <c r="AL170" s="92">
        <f t="shared" si="44"/>
        <v>-2.3155161220515086E-2</v>
      </c>
      <c r="AM170" s="92">
        <f t="shared" si="44"/>
        <v>-2.665121668597914E-2</v>
      </c>
      <c r="AN170" s="92">
        <f t="shared" si="44"/>
        <v>-1.6460905349794164E-2</v>
      </c>
      <c r="AO170" s="92">
        <f t="shared" si="44"/>
        <v>-4.1475535168195798E-2</v>
      </c>
      <c r="AP170" s="92">
        <f t="shared" si="44"/>
        <v>-7.5822850249870344E-3</v>
      </c>
      <c r="AQ170" s="92">
        <f t="shared" si="44"/>
        <v>-1.7377892030848274E-2</v>
      </c>
      <c r="AR170" s="92">
        <f t="shared" si="44"/>
        <v>8.8060965283658366E-3</v>
      </c>
      <c r="AS170" s="92">
        <f t="shared" si="44"/>
        <v>1.7117614577581541E-2</v>
      </c>
      <c r="AT170" s="92">
        <f t="shared" si="44"/>
        <v>-9.2226613965744608E-3</v>
      </c>
      <c r="AU170" s="92" t="str">
        <f t="shared" si="44"/>
        <v>-</v>
      </c>
      <c r="AV170" s="92">
        <f t="shared" si="44"/>
        <v>8.1638711592697533E-3</v>
      </c>
      <c r="AW170" s="92" t="str">
        <f t="shared" si="44"/>
        <v>-</v>
      </c>
      <c r="AX170" s="92">
        <f t="shared" si="44"/>
        <v>0.10614772224679347</v>
      </c>
      <c r="AY170" s="92">
        <f t="shared" si="44"/>
        <v>1.0126582278481067E-2</v>
      </c>
      <c r="AZ170" s="92">
        <f t="shared" si="44"/>
        <v>0.18106617647058809</v>
      </c>
      <c r="BA170" s="92">
        <f t="shared" si="47"/>
        <v>0.21450459652706844</v>
      </c>
      <c r="BB170" s="92">
        <f t="shared" si="46"/>
        <v>7.9718640093786819E-2</v>
      </c>
      <c r="BC170" s="92">
        <f t="shared" si="46"/>
        <v>1.8450184501844991E-2</v>
      </c>
      <c r="BD170" s="92">
        <f t="shared" si="46"/>
        <v>2.2183175927959597E-2</v>
      </c>
      <c r="BE170" s="92">
        <f t="shared" si="46"/>
        <v>0</v>
      </c>
      <c r="BF170" s="92">
        <f t="shared" si="46"/>
        <v>2.2452504317789224E-2</v>
      </c>
      <c r="BG170" s="92">
        <f t="shared" si="46"/>
        <v>3.3222591362126241E-2</v>
      </c>
      <c r="BH170" s="92">
        <f t="shared" si="46"/>
        <v>0.11374636979670871</v>
      </c>
      <c r="BI170" s="92">
        <f t="shared" si="46"/>
        <v>6.1056338028169233E-3</v>
      </c>
      <c r="BJ170" s="92">
        <f t="shared" si="46"/>
        <v>-4.9335863377609757E-3</v>
      </c>
      <c r="BK170" s="92">
        <f t="shared" si="40"/>
        <v>-3.37734111145227E-3</v>
      </c>
      <c r="BL170" s="92">
        <f t="shared" si="40"/>
        <v>8.3816892327530645E-3</v>
      </c>
      <c r="BM170" s="92">
        <f t="shared" si="40"/>
        <v>1.5783875105590761E-2</v>
      </c>
      <c r="BN170" s="81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1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1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1"/>
      <c r="DH170" s="81"/>
      <c r="DI170" s="81"/>
      <c r="DJ170" s="81"/>
      <c r="DK170" s="81"/>
      <c r="DL170" s="81"/>
      <c r="DM170" s="81"/>
    </row>
    <row r="171" spans="1:117" x14ac:dyDescent="0.35">
      <c r="A171" s="81"/>
      <c r="B171" s="86">
        <f t="shared" si="43"/>
        <v>42433</v>
      </c>
      <c r="C171" s="87">
        <v>43.61</v>
      </c>
      <c r="D171" s="87">
        <v>70.7</v>
      </c>
      <c r="E171" s="87">
        <v>59.74</v>
      </c>
      <c r="F171" s="87">
        <v>49.23</v>
      </c>
      <c r="G171" s="87">
        <v>34.79</v>
      </c>
      <c r="H171" s="87">
        <v>22.4</v>
      </c>
      <c r="I171" s="87">
        <v>50.01</v>
      </c>
      <c r="J171" s="87">
        <v>59.14</v>
      </c>
      <c r="K171" s="87">
        <v>97.86</v>
      </c>
      <c r="L171" s="87">
        <v>62.98</v>
      </c>
      <c r="M171" s="87">
        <v>38.64</v>
      </c>
      <c r="N171" s="87">
        <v>46.99</v>
      </c>
      <c r="O171" s="87" t="s">
        <v>82</v>
      </c>
      <c r="P171" s="87">
        <v>68.95</v>
      </c>
      <c r="Q171" s="87" t="s">
        <v>82</v>
      </c>
      <c r="R171" s="87">
        <v>24.44</v>
      </c>
      <c r="S171" s="87">
        <v>6.09</v>
      </c>
      <c r="T171" s="87">
        <v>13.26</v>
      </c>
      <c r="U171" s="87">
        <v>38.04</v>
      </c>
      <c r="V171" s="87">
        <v>23.53</v>
      </c>
      <c r="W171" s="87">
        <v>22.56</v>
      </c>
      <c r="X171" s="87">
        <v>46.5</v>
      </c>
      <c r="Y171" s="87">
        <v>8.33</v>
      </c>
      <c r="Z171" s="87">
        <v>18.52</v>
      </c>
      <c r="AA171" s="87">
        <v>13.24</v>
      </c>
      <c r="AB171" s="87">
        <v>26.36</v>
      </c>
      <c r="AC171" s="87">
        <v>14.166700000000001</v>
      </c>
      <c r="AD171" s="87">
        <v>26.44</v>
      </c>
      <c r="AE171" s="87">
        <v>66.08</v>
      </c>
      <c r="AF171" s="87">
        <v>19.149999999999999</v>
      </c>
      <c r="AG171" s="87">
        <v>1999.99</v>
      </c>
      <c r="AH171" s="81"/>
      <c r="AI171" s="92">
        <f t="shared" si="45"/>
        <v>5.3636143996134367E-2</v>
      </c>
      <c r="AJ171" s="92">
        <f t="shared" si="45"/>
        <v>7.8403421240198501E-3</v>
      </c>
      <c r="AK171" s="92">
        <f t="shared" si="45"/>
        <v>-3.7538263251168047E-2</v>
      </c>
      <c r="AL171" s="92">
        <f t="shared" si="45"/>
        <v>9.060700044306591E-2</v>
      </c>
      <c r="AM171" s="92">
        <f t="shared" si="45"/>
        <v>3.5416666666666652E-2</v>
      </c>
      <c r="AN171" s="92">
        <f t="shared" si="45"/>
        <v>4.137610413761017E-2</v>
      </c>
      <c r="AO171" s="92">
        <f t="shared" si="45"/>
        <v>-2.7916251246261625E-3</v>
      </c>
      <c r="AP171" s="92">
        <f t="shared" si="45"/>
        <v>2.6914394860218627E-2</v>
      </c>
      <c r="AQ171" s="92">
        <f t="shared" si="45"/>
        <v>2.4068647969861745E-2</v>
      </c>
      <c r="AR171" s="92">
        <f t="shared" si="45"/>
        <v>5.7243578982709264E-2</v>
      </c>
      <c r="AS171" s="92">
        <f t="shared" si="45"/>
        <v>4.8859934853420217E-2</v>
      </c>
      <c r="AT171" s="92">
        <f t="shared" si="45"/>
        <v>4.1445035460992985E-2</v>
      </c>
      <c r="AU171" s="92" t="str">
        <f t="shared" si="45"/>
        <v>-</v>
      </c>
      <c r="AV171" s="92">
        <f t="shared" si="45"/>
        <v>1.5164899882214478E-2</v>
      </c>
      <c r="AW171" s="92" t="str">
        <f t="shared" si="45"/>
        <v>-</v>
      </c>
      <c r="AX171" s="92">
        <f t="shared" si="45"/>
        <v>-2.279088364654136E-2</v>
      </c>
      <c r="AY171" s="92">
        <f t="shared" ref="AY171:BG234" si="48">IFERROR((S171/S170-1),"-")</f>
        <v>0.52631578947368407</v>
      </c>
      <c r="AZ171" s="92">
        <f t="shared" si="48"/>
        <v>3.1906614785992327E-2</v>
      </c>
      <c r="BA171" s="92">
        <f t="shared" si="47"/>
        <v>6.6442388561816612E-2</v>
      </c>
      <c r="BB171" s="92">
        <f t="shared" si="46"/>
        <v>0.27741585233441901</v>
      </c>
      <c r="BC171" s="92">
        <f t="shared" si="46"/>
        <v>2.1739130434782705E-2</v>
      </c>
      <c r="BD171" s="92">
        <f t="shared" si="46"/>
        <v>-8.5947571981093152E-4</v>
      </c>
      <c r="BE171" s="92">
        <f t="shared" si="46"/>
        <v>0.22320117474302514</v>
      </c>
      <c r="BF171" s="92">
        <f t="shared" si="46"/>
        <v>4.2792792792792689E-2</v>
      </c>
      <c r="BG171" s="92">
        <f t="shared" si="46"/>
        <v>6.4308681672025747E-2</v>
      </c>
      <c r="BH171" s="92">
        <f t="shared" si="46"/>
        <v>0.14558887440243362</v>
      </c>
      <c r="BI171" s="92">
        <f t="shared" si="46"/>
        <v>-8.3994204399895356E-3</v>
      </c>
      <c r="BJ171" s="92">
        <f t="shared" si="46"/>
        <v>8.3905415713196874E-3</v>
      </c>
      <c r="BK171" s="92">
        <f t="shared" si="40"/>
        <v>1.7868145409734915E-2</v>
      </c>
      <c r="BL171" s="92">
        <f t="shared" si="40"/>
        <v>0.2244245524296673</v>
      </c>
      <c r="BM171" s="92">
        <f t="shared" si="40"/>
        <v>2.6662559995893398E-2</v>
      </c>
      <c r="BN171" s="81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1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1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1"/>
      <c r="DH171" s="81"/>
      <c r="DI171" s="81"/>
      <c r="DJ171" s="81"/>
      <c r="DK171" s="81"/>
      <c r="DL171" s="81"/>
      <c r="DM171" s="81"/>
    </row>
    <row r="172" spans="1:117" x14ac:dyDescent="0.35">
      <c r="A172" s="81"/>
      <c r="B172" s="86">
        <f t="shared" si="43"/>
        <v>42440</v>
      </c>
      <c r="C172" s="87">
        <v>42.32</v>
      </c>
      <c r="D172" s="87">
        <v>70.95</v>
      </c>
      <c r="E172" s="87">
        <v>59.89</v>
      </c>
      <c r="F172" s="87">
        <v>49.24</v>
      </c>
      <c r="G172" s="87">
        <v>34.71</v>
      </c>
      <c r="H172" s="87">
        <v>22.74</v>
      </c>
      <c r="I172" s="87">
        <v>51.32</v>
      </c>
      <c r="J172" s="87">
        <v>59.58</v>
      </c>
      <c r="K172" s="87">
        <v>99.46</v>
      </c>
      <c r="L172" s="87">
        <v>63.54</v>
      </c>
      <c r="M172" s="87">
        <v>38.74</v>
      </c>
      <c r="N172" s="87">
        <v>48.95</v>
      </c>
      <c r="O172" s="87" t="s">
        <v>82</v>
      </c>
      <c r="P172" s="87">
        <v>69.89</v>
      </c>
      <c r="Q172" s="87" t="s">
        <v>82</v>
      </c>
      <c r="R172" s="87">
        <v>23.97</v>
      </c>
      <c r="S172" s="87">
        <v>6.64</v>
      </c>
      <c r="T172" s="87">
        <v>13.07</v>
      </c>
      <c r="U172" s="87">
        <v>36.979999999999997</v>
      </c>
      <c r="V172" s="87">
        <v>24.18</v>
      </c>
      <c r="W172" s="87">
        <v>22.42</v>
      </c>
      <c r="X172" s="87">
        <v>47.55</v>
      </c>
      <c r="Y172" s="87">
        <v>6.82</v>
      </c>
      <c r="Z172" s="87">
        <v>18.62</v>
      </c>
      <c r="AA172" s="87">
        <v>14.19</v>
      </c>
      <c r="AB172" s="87">
        <v>28.31</v>
      </c>
      <c r="AC172" s="87">
        <v>14.1333</v>
      </c>
      <c r="AD172" s="87">
        <v>26.87</v>
      </c>
      <c r="AE172" s="87">
        <v>66.42</v>
      </c>
      <c r="AF172" s="87">
        <v>16.010000000000002</v>
      </c>
      <c r="AG172" s="87">
        <v>2022.19</v>
      </c>
      <c r="AH172" s="81"/>
      <c r="AI172" s="92">
        <f t="shared" si="45"/>
        <v>-2.9580371474432487E-2</v>
      </c>
      <c r="AJ172" s="92">
        <f t="shared" si="45"/>
        <v>3.5360678925036026E-3</v>
      </c>
      <c r="AK172" s="92">
        <f t="shared" si="45"/>
        <v>2.5108804820890285E-3</v>
      </c>
      <c r="AL172" s="92">
        <f t="shared" si="45"/>
        <v>2.0312817387790894E-4</v>
      </c>
      <c r="AM172" s="92">
        <f t="shared" si="45"/>
        <v>-2.2995113538372136E-3</v>
      </c>
      <c r="AN172" s="92">
        <f t="shared" si="45"/>
        <v>1.5178571428571486E-2</v>
      </c>
      <c r="AO172" s="92">
        <f t="shared" si="45"/>
        <v>2.6194761047790394E-2</v>
      </c>
      <c r="AP172" s="92">
        <f t="shared" si="45"/>
        <v>7.4399729455529862E-3</v>
      </c>
      <c r="AQ172" s="92">
        <f t="shared" si="45"/>
        <v>1.6349887594522716E-2</v>
      </c>
      <c r="AR172" s="92">
        <f t="shared" si="45"/>
        <v>8.8917116544935393E-3</v>
      </c>
      <c r="AS172" s="92">
        <f t="shared" si="45"/>
        <v>2.5879917184266077E-3</v>
      </c>
      <c r="AT172" s="92">
        <f t="shared" si="45"/>
        <v>4.1711002340923509E-2</v>
      </c>
      <c r="AU172" s="92" t="str">
        <f t="shared" si="45"/>
        <v>-</v>
      </c>
      <c r="AV172" s="92">
        <f t="shared" si="45"/>
        <v>1.3633067440173896E-2</v>
      </c>
      <c r="AW172" s="92" t="str">
        <f t="shared" si="45"/>
        <v>-</v>
      </c>
      <c r="AX172" s="92">
        <f t="shared" si="45"/>
        <v>-1.9230769230769273E-2</v>
      </c>
      <c r="AY172" s="92">
        <f t="shared" si="48"/>
        <v>9.0311986863711002E-2</v>
      </c>
      <c r="AZ172" s="92">
        <f t="shared" si="48"/>
        <v>-1.4328808446455454E-2</v>
      </c>
      <c r="BA172" s="92">
        <f t="shared" si="47"/>
        <v>-2.7865404837013719E-2</v>
      </c>
      <c r="BB172" s="92">
        <f t="shared" si="46"/>
        <v>2.7624309392265234E-2</v>
      </c>
      <c r="BC172" s="92">
        <f t="shared" si="46"/>
        <v>-6.20567375886516E-3</v>
      </c>
      <c r="BD172" s="92">
        <f t="shared" si="46"/>
        <v>2.2580645161290214E-2</v>
      </c>
      <c r="BE172" s="92">
        <f t="shared" si="46"/>
        <v>-0.18127250900360137</v>
      </c>
      <c r="BF172" s="92">
        <f t="shared" si="46"/>
        <v>5.3995680345573227E-3</v>
      </c>
      <c r="BG172" s="92">
        <f t="shared" si="46"/>
        <v>7.1752265861027231E-2</v>
      </c>
      <c r="BH172" s="92">
        <f t="shared" si="46"/>
        <v>7.3975720789074328E-2</v>
      </c>
      <c r="BI172" s="92">
        <f t="shared" si="46"/>
        <v>-2.3576415114318072E-3</v>
      </c>
      <c r="BJ172" s="92">
        <f t="shared" si="46"/>
        <v>1.6263237518910678E-2</v>
      </c>
      <c r="BK172" s="92">
        <f t="shared" si="40"/>
        <v>5.1452784503631666E-3</v>
      </c>
      <c r="BL172" s="92">
        <f t="shared" si="40"/>
        <v>-0.16396866840731061</v>
      </c>
      <c r="BM172" s="92">
        <f t="shared" si="40"/>
        <v>1.1100055500277595E-2</v>
      </c>
      <c r="BN172" s="81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1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1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1"/>
      <c r="DH172" s="81"/>
      <c r="DI172" s="81"/>
      <c r="DJ172" s="81"/>
      <c r="DK172" s="81"/>
      <c r="DL172" s="81"/>
      <c r="DM172" s="81"/>
    </row>
    <row r="173" spans="1:117" x14ac:dyDescent="0.35">
      <c r="A173" s="81"/>
      <c r="B173" s="86">
        <f t="shared" si="43"/>
        <v>42447</v>
      </c>
      <c r="C173" s="87">
        <v>42.95</v>
      </c>
      <c r="D173" s="87">
        <v>72.08</v>
      </c>
      <c r="E173" s="87">
        <v>59.84</v>
      </c>
      <c r="F173" s="87">
        <v>51.05</v>
      </c>
      <c r="G173" s="87">
        <v>34.869999999999997</v>
      </c>
      <c r="H173" s="87">
        <v>22.8</v>
      </c>
      <c r="I173" s="87">
        <v>52.01</v>
      </c>
      <c r="J173" s="87">
        <v>58.23</v>
      </c>
      <c r="K173" s="87">
        <v>103.23</v>
      </c>
      <c r="L173" s="87">
        <v>64.290000000000006</v>
      </c>
      <c r="M173" s="87">
        <v>39.83</v>
      </c>
      <c r="N173" s="87">
        <v>49.68</v>
      </c>
      <c r="O173" s="87" t="s">
        <v>82</v>
      </c>
      <c r="P173" s="87">
        <v>70.08</v>
      </c>
      <c r="Q173" s="87" t="s">
        <v>82</v>
      </c>
      <c r="R173" s="87">
        <v>24.26</v>
      </c>
      <c r="S173" s="87">
        <v>6.8</v>
      </c>
      <c r="T173" s="87">
        <v>14.47</v>
      </c>
      <c r="U173" s="87">
        <v>35.65</v>
      </c>
      <c r="V173" s="87">
        <v>27.22</v>
      </c>
      <c r="W173" s="87">
        <v>22.91</v>
      </c>
      <c r="X173" s="87">
        <v>49.84</v>
      </c>
      <c r="Y173" s="87">
        <v>8.01</v>
      </c>
      <c r="Z173" s="87">
        <v>18.73</v>
      </c>
      <c r="AA173" s="87">
        <v>13.95</v>
      </c>
      <c r="AB173" s="87">
        <v>30.82</v>
      </c>
      <c r="AC173" s="87">
        <v>14.64</v>
      </c>
      <c r="AD173" s="87">
        <v>27.34</v>
      </c>
      <c r="AE173" s="87">
        <v>65.95</v>
      </c>
      <c r="AF173" s="87">
        <v>18.149999999999999</v>
      </c>
      <c r="AG173" s="87">
        <v>2049.58</v>
      </c>
      <c r="AH173" s="81"/>
      <c r="AI173" s="92">
        <f t="shared" si="45"/>
        <v>1.4886578449905485E-2</v>
      </c>
      <c r="AJ173" s="92">
        <f t="shared" si="45"/>
        <v>1.5926708949964619E-2</v>
      </c>
      <c r="AK173" s="92">
        <f t="shared" si="45"/>
        <v>-8.3486391718146091E-4</v>
      </c>
      <c r="AL173" s="92">
        <f t="shared" si="45"/>
        <v>3.6758732737611544E-2</v>
      </c>
      <c r="AM173" s="92">
        <f t="shared" si="45"/>
        <v>4.6096225871505858E-3</v>
      </c>
      <c r="AN173" s="92">
        <f t="shared" si="45"/>
        <v>2.6385224274407815E-3</v>
      </c>
      <c r="AO173" s="92">
        <f t="shared" si="45"/>
        <v>1.3445050662509672E-2</v>
      </c>
      <c r="AP173" s="92">
        <f t="shared" si="45"/>
        <v>-2.2658610271903301E-2</v>
      </c>
      <c r="AQ173" s="92">
        <f t="shared" si="45"/>
        <v>3.790468530062352E-2</v>
      </c>
      <c r="AR173" s="92">
        <f t="shared" si="45"/>
        <v>1.1803588290840494E-2</v>
      </c>
      <c r="AS173" s="92">
        <f t="shared" si="45"/>
        <v>2.8136293236964205E-2</v>
      </c>
      <c r="AT173" s="92">
        <f t="shared" si="45"/>
        <v>1.4913176710929399E-2</v>
      </c>
      <c r="AU173" s="92" t="str">
        <f t="shared" si="45"/>
        <v>-</v>
      </c>
      <c r="AV173" s="92">
        <f t="shared" si="45"/>
        <v>2.7185577335813171E-3</v>
      </c>
      <c r="AW173" s="92" t="str">
        <f t="shared" si="45"/>
        <v>-</v>
      </c>
      <c r="AX173" s="92">
        <f t="shared" si="45"/>
        <v>1.209845640383822E-2</v>
      </c>
      <c r="AY173" s="92">
        <f t="shared" si="48"/>
        <v>2.4096385542168752E-2</v>
      </c>
      <c r="AZ173" s="92">
        <f t="shared" si="48"/>
        <v>0.10711553175210398</v>
      </c>
      <c r="BA173" s="92">
        <f t="shared" si="47"/>
        <v>-3.5965386695511081E-2</v>
      </c>
      <c r="BB173" s="92">
        <f t="shared" si="46"/>
        <v>0.12572373862696451</v>
      </c>
      <c r="BC173" s="92">
        <f t="shared" si="46"/>
        <v>2.1855486173059768E-2</v>
      </c>
      <c r="BD173" s="92">
        <f t="shared" si="46"/>
        <v>4.8159831756046323E-2</v>
      </c>
      <c r="BE173" s="92">
        <f t="shared" si="46"/>
        <v>0.17448680351906143</v>
      </c>
      <c r="BF173" s="92">
        <f t="shared" si="46"/>
        <v>5.9076262083781472E-3</v>
      </c>
      <c r="BG173" s="92">
        <f t="shared" si="46"/>
        <v>-1.6913319238900604E-2</v>
      </c>
      <c r="BH173" s="92">
        <f t="shared" si="46"/>
        <v>8.8661250441540052E-2</v>
      </c>
      <c r="BI173" s="92">
        <f t="shared" si="46"/>
        <v>3.5851499649763419E-2</v>
      </c>
      <c r="BJ173" s="92">
        <f t="shared" si="46"/>
        <v>1.7491626349088074E-2</v>
      </c>
      <c r="BK173" s="92">
        <f t="shared" si="40"/>
        <v>-7.0761818729297987E-3</v>
      </c>
      <c r="BL173" s="92">
        <f t="shared" si="40"/>
        <v>0.13366645846346015</v>
      </c>
      <c r="BM173" s="92">
        <f t="shared" si="40"/>
        <v>1.3544721316987918E-2</v>
      </c>
      <c r="BN173" s="81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1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1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1"/>
      <c r="DH173" s="81"/>
      <c r="DI173" s="81"/>
      <c r="DJ173" s="81"/>
      <c r="DK173" s="81"/>
      <c r="DL173" s="81"/>
      <c r="DM173" s="81"/>
    </row>
    <row r="174" spans="1:117" x14ac:dyDescent="0.35">
      <c r="A174" s="81"/>
      <c r="B174" s="86">
        <f t="shared" si="43"/>
        <v>42454</v>
      </c>
      <c r="C174" s="87">
        <v>43.04</v>
      </c>
      <c r="D174" s="87">
        <v>72.38</v>
      </c>
      <c r="E174" s="87">
        <v>60.92</v>
      </c>
      <c r="F174" s="87">
        <v>51.06</v>
      </c>
      <c r="G174" s="87">
        <v>35.85</v>
      </c>
      <c r="H174" s="87">
        <v>23.03</v>
      </c>
      <c r="I174" s="87">
        <v>52.27</v>
      </c>
      <c r="J174" s="87">
        <v>59.98</v>
      </c>
      <c r="K174" s="87">
        <v>102.55</v>
      </c>
      <c r="L174" s="87">
        <v>65.58</v>
      </c>
      <c r="M174" s="87">
        <v>39.72</v>
      </c>
      <c r="N174" s="87">
        <v>50.12</v>
      </c>
      <c r="O174" s="87" t="s">
        <v>82</v>
      </c>
      <c r="P174" s="87">
        <v>70.540000000000006</v>
      </c>
      <c r="Q174" s="87" t="s">
        <v>82</v>
      </c>
      <c r="R174" s="87">
        <v>24.54</v>
      </c>
      <c r="S174" s="87">
        <v>6.9</v>
      </c>
      <c r="T174" s="87">
        <v>14.16</v>
      </c>
      <c r="U174" s="87">
        <v>34.119999999999997</v>
      </c>
      <c r="V174" s="87">
        <v>26.51</v>
      </c>
      <c r="W174" s="87">
        <v>22.99</v>
      </c>
      <c r="X174" s="87">
        <v>47.43</v>
      </c>
      <c r="Y174" s="87">
        <v>7</v>
      </c>
      <c r="Z174" s="87">
        <v>18.09</v>
      </c>
      <c r="AA174" s="87">
        <v>13.77</v>
      </c>
      <c r="AB174" s="87">
        <v>28.68</v>
      </c>
      <c r="AC174" s="87">
        <v>14.466699999999999</v>
      </c>
      <c r="AD174" s="87">
        <v>27.74</v>
      </c>
      <c r="AE174" s="87">
        <v>66.69</v>
      </c>
      <c r="AF174" s="87">
        <v>15.35</v>
      </c>
      <c r="AG174" s="87">
        <v>2035.94</v>
      </c>
      <c r="AH174" s="81"/>
      <c r="AI174" s="92">
        <f t="shared" si="45"/>
        <v>2.095459837019753E-3</v>
      </c>
      <c r="AJ174" s="92">
        <f t="shared" si="45"/>
        <v>4.1620421753607584E-3</v>
      </c>
      <c r="AK174" s="92">
        <f t="shared" si="45"/>
        <v>1.8048128342246006E-2</v>
      </c>
      <c r="AL174" s="92">
        <f t="shared" si="45"/>
        <v>1.9588638589618235E-4</v>
      </c>
      <c r="AM174" s="92">
        <f t="shared" si="45"/>
        <v>2.8104387725838897E-2</v>
      </c>
      <c r="AN174" s="92">
        <f t="shared" si="45"/>
        <v>1.008771929824559E-2</v>
      </c>
      <c r="AO174" s="92">
        <f t="shared" si="45"/>
        <v>4.9990386464142667E-3</v>
      </c>
      <c r="AP174" s="92">
        <f t="shared" si="45"/>
        <v>3.0053237162974478E-2</v>
      </c>
      <c r="AQ174" s="92">
        <f t="shared" si="45"/>
        <v>-6.5872323936840838E-3</v>
      </c>
      <c r="AR174" s="92">
        <f t="shared" si="45"/>
        <v>2.0065328978067898E-2</v>
      </c>
      <c r="AS174" s="92">
        <f t="shared" si="45"/>
        <v>-2.761737383881524E-3</v>
      </c>
      <c r="AT174" s="92">
        <f t="shared" si="45"/>
        <v>8.8566827697262873E-3</v>
      </c>
      <c r="AU174" s="92" t="str">
        <f t="shared" si="45"/>
        <v>-</v>
      </c>
      <c r="AV174" s="92">
        <f t="shared" si="45"/>
        <v>6.5639269406394529E-3</v>
      </c>
      <c r="AW174" s="92" t="str">
        <f t="shared" si="45"/>
        <v>-</v>
      </c>
      <c r="AX174" s="92">
        <f t="shared" si="45"/>
        <v>1.154163231657046E-2</v>
      </c>
      <c r="AY174" s="92">
        <f t="shared" si="48"/>
        <v>1.4705882352941346E-2</v>
      </c>
      <c r="AZ174" s="92">
        <f t="shared" si="48"/>
        <v>-2.14236351071182E-2</v>
      </c>
      <c r="BA174" s="92">
        <f t="shared" si="47"/>
        <v>-4.2917251051893479E-2</v>
      </c>
      <c r="BB174" s="92">
        <f t="shared" si="46"/>
        <v>-2.6083761939750039E-2</v>
      </c>
      <c r="BC174" s="92">
        <f t="shared" si="46"/>
        <v>3.4919249236140537E-3</v>
      </c>
      <c r="BD174" s="92">
        <f t="shared" si="46"/>
        <v>-4.8354735152488004E-2</v>
      </c>
      <c r="BE174" s="92">
        <f t="shared" si="46"/>
        <v>-0.12609238451935079</v>
      </c>
      <c r="BF174" s="92">
        <f t="shared" si="46"/>
        <v>-3.4169781099839813E-2</v>
      </c>
      <c r="BG174" s="92">
        <f t="shared" si="46"/>
        <v>-1.2903225806451646E-2</v>
      </c>
      <c r="BH174" s="92">
        <f t="shared" si="46"/>
        <v>-6.9435431537962389E-2</v>
      </c>
      <c r="BI174" s="92">
        <f t="shared" si="46"/>
        <v>-1.1837431693989098E-2</v>
      </c>
      <c r="BJ174" s="92">
        <f t="shared" si="46"/>
        <v>1.4630577907827291E-2</v>
      </c>
      <c r="BK174" s="92">
        <f t="shared" si="40"/>
        <v>1.1220621683093235E-2</v>
      </c>
      <c r="BL174" s="92">
        <f t="shared" si="40"/>
        <v>-0.15426997245179064</v>
      </c>
      <c r="BM174" s="92">
        <f t="shared" si="40"/>
        <v>-6.655022004508182E-3</v>
      </c>
      <c r="BN174" s="81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1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1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1"/>
      <c r="DH174" s="81"/>
      <c r="DI174" s="81"/>
      <c r="DJ174" s="81"/>
      <c r="DK174" s="81"/>
      <c r="DL174" s="81"/>
      <c r="DM174" s="81"/>
    </row>
    <row r="175" spans="1:117" x14ac:dyDescent="0.35">
      <c r="A175" s="81"/>
      <c r="B175" s="86">
        <f t="shared" si="43"/>
        <v>42461</v>
      </c>
      <c r="C175" s="87">
        <v>42.48</v>
      </c>
      <c r="D175" s="87">
        <v>74.56</v>
      </c>
      <c r="E175" s="87">
        <v>62.21</v>
      </c>
      <c r="F175" s="87">
        <v>50.2</v>
      </c>
      <c r="G175" s="87">
        <v>36.630000000000003</v>
      </c>
      <c r="H175" s="87">
        <v>23.82</v>
      </c>
      <c r="I175" s="87">
        <v>53.87</v>
      </c>
      <c r="J175" s="87">
        <v>61.16</v>
      </c>
      <c r="K175" s="87">
        <v>105.92</v>
      </c>
      <c r="L175" s="87">
        <v>66.37</v>
      </c>
      <c r="M175" s="87">
        <v>41</v>
      </c>
      <c r="N175" s="87">
        <v>50.87</v>
      </c>
      <c r="O175" s="87" t="s">
        <v>82</v>
      </c>
      <c r="P175" s="87">
        <v>72.11</v>
      </c>
      <c r="Q175" s="87" t="s">
        <v>82</v>
      </c>
      <c r="R175" s="87">
        <v>26.65</v>
      </c>
      <c r="S175" s="87">
        <v>6.84</v>
      </c>
      <c r="T175" s="87">
        <v>14.92</v>
      </c>
      <c r="U175" s="87">
        <v>33.770000000000003</v>
      </c>
      <c r="V175" s="87">
        <v>25.8</v>
      </c>
      <c r="W175" s="87">
        <v>23.3</v>
      </c>
      <c r="X175" s="87">
        <v>46.8</v>
      </c>
      <c r="Y175" s="87">
        <v>6.88</v>
      </c>
      <c r="Z175" s="87">
        <v>17.309999999999999</v>
      </c>
      <c r="AA175" s="87">
        <v>14.48</v>
      </c>
      <c r="AB175" s="87">
        <v>28.73</v>
      </c>
      <c r="AC175" s="87">
        <v>14.4267</v>
      </c>
      <c r="AD175" s="87">
        <v>28.44</v>
      </c>
      <c r="AE175" s="87">
        <v>68.099999999999994</v>
      </c>
      <c r="AF175" s="87">
        <v>15.52</v>
      </c>
      <c r="AG175" s="87">
        <v>2072.7800000000002</v>
      </c>
      <c r="AH175" s="81"/>
      <c r="AI175" s="92">
        <f t="shared" si="45"/>
        <v>-1.3011152416356975E-2</v>
      </c>
      <c r="AJ175" s="92">
        <f t="shared" si="45"/>
        <v>3.0118817352859928E-2</v>
      </c>
      <c r="AK175" s="92">
        <f t="shared" si="45"/>
        <v>2.1175311884438663E-2</v>
      </c>
      <c r="AL175" s="92">
        <f t="shared" si="45"/>
        <v>-1.684292988640812E-2</v>
      </c>
      <c r="AM175" s="92">
        <f t="shared" si="45"/>
        <v>2.1757322175732341E-2</v>
      </c>
      <c r="AN175" s="92">
        <f t="shared" si="45"/>
        <v>3.430308293530171E-2</v>
      </c>
      <c r="AO175" s="92">
        <f t="shared" si="45"/>
        <v>3.061029271092397E-2</v>
      </c>
      <c r="AP175" s="92">
        <f t="shared" si="45"/>
        <v>1.9673224408136125E-2</v>
      </c>
      <c r="AQ175" s="92">
        <f t="shared" si="45"/>
        <v>3.2862018527547665E-2</v>
      </c>
      <c r="AR175" s="92">
        <f t="shared" si="45"/>
        <v>1.2046355596218472E-2</v>
      </c>
      <c r="AS175" s="92">
        <f t="shared" si="45"/>
        <v>3.2225579053373643E-2</v>
      </c>
      <c r="AT175" s="92">
        <f t="shared" si="45"/>
        <v>1.4964086193136383E-2</v>
      </c>
      <c r="AU175" s="92" t="str">
        <f t="shared" si="45"/>
        <v>-</v>
      </c>
      <c r="AV175" s="92">
        <f t="shared" si="45"/>
        <v>2.2256875531613263E-2</v>
      </c>
      <c r="AW175" s="92" t="str">
        <f t="shared" si="45"/>
        <v>-</v>
      </c>
      <c r="AX175" s="92">
        <f t="shared" si="45"/>
        <v>8.5982070089649643E-2</v>
      </c>
      <c r="AY175" s="92">
        <f t="shared" si="48"/>
        <v>-8.6956521739131043E-3</v>
      </c>
      <c r="AZ175" s="92">
        <f t="shared" si="48"/>
        <v>5.3672316384180796E-2</v>
      </c>
      <c r="BA175" s="92">
        <f t="shared" si="47"/>
        <v>-1.0257913247362138E-2</v>
      </c>
      <c r="BB175" s="92">
        <f t="shared" si="46"/>
        <v>-2.6782346284420999E-2</v>
      </c>
      <c r="BC175" s="92">
        <f t="shared" si="46"/>
        <v>1.3484123531970482E-2</v>
      </c>
      <c r="BD175" s="92">
        <f t="shared" si="46"/>
        <v>-1.3282732447817858E-2</v>
      </c>
      <c r="BE175" s="92">
        <f t="shared" si="46"/>
        <v>-1.7142857142857126E-2</v>
      </c>
      <c r="BF175" s="92">
        <f t="shared" si="46"/>
        <v>-4.3117744610281949E-2</v>
      </c>
      <c r="BG175" s="92">
        <f t="shared" si="46"/>
        <v>5.156136528685562E-2</v>
      </c>
      <c r="BH175" s="92">
        <f t="shared" si="46"/>
        <v>1.7433751743376469E-3</v>
      </c>
      <c r="BI175" s="92">
        <f t="shared" si="46"/>
        <v>-2.7649705876253705E-3</v>
      </c>
      <c r="BJ175" s="92">
        <f t="shared" si="46"/>
        <v>2.5234318673395872E-2</v>
      </c>
      <c r="BK175" s="92">
        <f t="shared" si="40"/>
        <v>2.1142600089968377E-2</v>
      </c>
      <c r="BL175" s="92">
        <f t="shared" si="40"/>
        <v>1.1074918566775338E-2</v>
      </c>
      <c r="BM175" s="92">
        <f t="shared" si="40"/>
        <v>1.8094835800662068E-2</v>
      </c>
      <c r="BN175" s="81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1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1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1"/>
      <c r="DH175" s="81"/>
      <c r="DI175" s="81"/>
      <c r="DJ175" s="81"/>
      <c r="DK175" s="81"/>
      <c r="DL175" s="81"/>
      <c r="DM175" s="81"/>
    </row>
    <row r="176" spans="1:117" x14ac:dyDescent="0.35">
      <c r="A176" s="81"/>
      <c r="B176" s="86">
        <f t="shared" si="43"/>
        <v>42468</v>
      </c>
      <c r="C176" s="87">
        <v>43.35</v>
      </c>
      <c r="D176" s="87">
        <v>74.19</v>
      </c>
      <c r="E176" s="87">
        <v>60.55</v>
      </c>
      <c r="F176" s="87">
        <v>50.33</v>
      </c>
      <c r="G176" s="87">
        <v>35.74</v>
      </c>
      <c r="H176" s="87">
        <v>23.55</v>
      </c>
      <c r="I176" s="87">
        <v>51.8</v>
      </c>
      <c r="J176" s="87">
        <v>60.12</v>
      </c>
      <c r="K176" s="87">
        <v>104.24</v>
      </c>
      <c r="L176" s="87">
        <v>64.900000000000006</v>
      </c>
      <c r="M176" s="87">
        <v>40.42</v>
      </c>
      <c r="N176" s="87">
        <v>50.13</v>
      </c>
      <c r="O176" s="87" t="s">
        <v>82</v>
      </c>
      <c r="P176" s="87">
        <v>69.25</v>
      </c>
      <c r="Q176" s="87" t="s">
        <v>82</v>
      </c>
      <c r="R176" s="87">
        <v>24.92</v>
      </c>
      <c r="S176" s="87">
        <v>7.29</v>
      </c>
      <c r="T176" s="87">
        <v>15.02</v>
      </c>
      <c r="U176" s="87">
        <v>34.869999999999997</v>
      </c>
      <c r="V176" s="87">
        <v>27.43</v>
      </c>
      <c r="W176" s="87">
        <v>24.5</v>
      </c>
      <c r="X176" s="87">
        <v>47.28</v>
      </c>
      <c r="Y176" s="87">
        <v>8.0500000000000007</v>
      </c>
      <c r="Z176" s="87">
        <v>17.940000000000001</v>
      </c>
      <c r="AA176" s="87">
        <v>14.98</v>
      </c>
      <c r="AB176" s="87">
        <v>29.99</v>
      </c>
      <c r="AC176" s="87">
        <v>14.8733</v>
      </c>
      <c r="AD176" s="87">
        <v>27.67</v>
      </c>
      <c r="AE176" s="87">
        <v>66.5</v>
      </c>
      <c r="AF176" s="87">
        <v>16.239999999999998</v>
      </c>
      <c r="AG176" s="87">
        <v>2047.6</v>
      </c>
      <c r="AH176" s="81"/>
      <c r="AI176" s="92">
        <f t="shared" si="45"/>
        <v>2.0480225988700695E-2</v>
      </c>
      <c r="AJ176" s="92">
        <f t="shared" si="45"/>
        <v>-4.9624463519314377E-3</v>
      </c>
      <c r="AK176" s="92">
        <f t="shared" si="45"/>
        <v>-2.6683812891818093E-2</v>
      </c>
      <c r="AL176" s="92">
        <f t="shared" si="45"/>
        <v>2.5896414342627683E-3</v>
      </c>
      <c r="AM176" s="92">
        <f t="shared" si="45"/>
        <v>-2.4297024297024294E-2</v>
      </c>
      <c r="AN176" s="92">
        <f t="shared" si="45"/>
        <v>-1.133501259445846E-2</v>
      </c>
      <c r="AO176" s="92">
        <f t="shared" si="45"/>
        <v>-3.8425839985149479E-2</v>
      </c>
      <c r="AP176" s="92">
        <f t="shared" si="45"/>
        <v>-1.7004578155657257E-2</v>
      </c>
      <c r="AQ176" s="92">
        <f t="shared" si="45"/>
        <v>-1.5861027190332444E-2</v>
      </c>
      <c r="AR176" s="92">
        <f t="shared" si="45"/>
        <v>-2.2148561096881125E-2</v>
      </c>
      <c r="AS176" s="92">
        <f t="shared" si="45"/>
        <v>-1.4146341463414647E-2</v>
      </c>
      <c r="AT176" s="92">
        <f t="shared" si="45"/>
        <v>-1.4546884214664768E-2</v>
      </c>
      <c r="AU176" s="92" t="str">
        <f t="shared" si="45"/>
        <v>-</v>
      </c>
      <c r="AV176" s="92">
        <f t="shared" si="45"/>
        <v>-3.9661628068229038E-2</v>
      </c>
      <c r="AW176" s="92" t="str">
        <f t="shared" si="45"/>
        <v>-</v>
      </c>
      <c r="AX176" s="92">
        <f t="shared" si="45"/>
        <v>-6.4915572232645324E-2</v>
      </c>
      <c r="AY176" s="92">
        <f t="shared" si="48"/>
        <v>6.578947368421062E-2</v>
      </c>
      <c r="AZ176" s="92">
        <f t="shared" si="48"/>
        <v>6.7024128686326012E-3</v>
      </c>
      <c r="BA176" s="92">
        <f t="shared" si="47"/>
        <v>3.2573289902279923E-2</v>
      </c>
      <c r="BB176" s="92">
        <f t="shared" si="46"/>
        <v>6.3178294573643434E-2</v>
      </c>
      <c r="BC176" s="92">
        <f t="shared" si="46"/>
        <v>5.1502145922746712E-2</v>
      </c>
      <c r="BD176" s="92">
        <f t="shared" si="46"/>
        <v>1.0256410256410442E-2</v>
      </c>
      <c r="BE176" s="92">
        <f t="shared" si="46"/>
        <v>0.17005813953488391</v>
      </c>
      <c r="BF176" s="92">
        <f t="shared" si="46"/>
        <v>3.6395147313691645E-2</v>
      </c>
      <c r="BG176" s="92">
        <f t="shared" si="46"/>
        <v>3.4530386740331487E-2</v>
      </c>
      <c r="BH176" s="92">
        <f t="shared" si="46"/>
        <v>4.3856595892795003E-2</v>
      </c>
      <c r="BI176" s="92">
        <f t="shared" si="46"/>
        <v>3.0956490396279124E-2</v>
      </c>
      <c r="BJ176" s="92">
        <f t="shared" si="46"/>
        <v>-2.7074542897327691E-2</v>
      </c>
      <c r="BK176" s="92">
        <f t="shared" si="40"/>
        <v>-2.3494860499265746E-2</v>
      </c>
      <c r="BL176" s="92">
        <f t="shared" si="40"/>
        <v>4.6391752577319423E-2</v>
      </c>
      <c r="BM176" s="92">
        <f t="shared" si="40"/>
        <v>-1.2147936587578179E-2</v>
      </c>
      <c r="BN176" s="81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1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1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1"/>
      <c r="DH176" s="81"/>
      <c r="DI176" s="81"/>
      <c r="DJ176" s="81"/>
      <c r="DK176" s="81"/>
      <c r="DL176" s="81"/>
      <c r="DM176" s="81"/>
    </row>
    <row r="177" spans="1:117" x14ac:dyDescent="0.35">
      <c r="A177" s="81"/>
      <c r="B177" s="86">
        <f t="shared" si="43"/>
        <v>42475</v>
      </c>
      <c r="C177" s="87">
        <v>42.2</v>
      </c>
      <c r="D177" s="87">
        <v>73.63</v>
      </c>
      <c r="E177" s="87">
        <v>60.49</v>
      </c>
      <c r="F177" s="87">
        <v>51.63</v>
      </c>
      <c r="G177" s="87">
        <v>36.270000000000003</v>
      </c>
      <c r="H177" s="87">
        <v>23.68</v>
      </c>
      <c r="I177" s="87">
        <v>51.8</v>
      </c>
      <c r="J177" s="87">
        <v>59.77</v>
      </c>
      <c r="K177" s="87">
        <v>104.6</v>
      </c>
      <c r="L177" s="87">
        <v>64.44</v>
      </c>
      <c r="M177" s="87">
        <v>41.03</v>
      </c>
      <c r="N177" s="87">
        <v>50.21</v>
      </c>
      <c r="O177" s="87" t="s">
        <v>82</v>
      </c>
      <c r="P177" s="87">
        <v>69.2</v>
      </c>
      <c r="Q177" s="87" t="s">
        <v>82</v>
      </c>
      <c r="R177" s="87">
        <v>22.89</v>
      </c>
      <c r="S177" s="87">
        <v>7.94</v>
      </c>
      <c r="T177" s="87">
        <v>14.52</v>
      </c>
      <c r="U177" s="87">
        <v>37.130000000000003</v>
      </c>
      <c r="V177" s="87">
        <v>29.05</v>
      </c>
      <c r="W177" s="87">
        <v>24.62</v>
      </c>
      <c r="X177" s="87">
        <v>47.58</v>
      </c>
      <c r="Y177" s="87">
        <v>8.9499999999999993</v>
      </c>
      <c r="Z177" s="87">
        <v>18.16</v>
      </c>
      <c r="AA177" s="87">
        <v>14.88</v>
      </c>
      <c r="AB177" s="87">
        <v>31.67</v>
      </c>
      <c r="AC177" s="87">
        <v>14.54</v>
      </c>
      <c r="AD177" s="87">
        <v>27.87</v>
      </c>
      <c r="AE177" s="87">
        <v>67.14</v>
      </c>
      <c r="AF177" s="87">
        <v>17.55</v>
      </c>
      <c r="AG177" s="87">
        <v>2080.73</v>
      </c>
      <c r="AH177" s="81"/>
      <c r="AI177" s="92">
        <f t="shared" si="45"/>
        <v>-2.6528258362168322E-2</v>
      </c>
      <c r="AJ177" s="92">
        <f t="shared" si="45"/>
        <v>-7.5481870872085022E-3</v>
      </c>
      <c r="AK177" s="92">
        <f t="shared" si="45"/>
        <v>-9.9091659785288666E-4</v>
      </c>
      <c r="AL177" s="92">
        <f t="shared" si="45"/>
        <v>2.5829525134114961E-2</v>
      </c>
      <c r="AM177" s="92">
        <f t="shared" si="45"/>
        <v>1.4829322887520924E-2</v>
      </c>
      <c r="AN177" s="92">
        <f t="shared" si="45"/>
        <v>5.5201698513800412E-3</v>
      </c>
      <c r="AO177" s="92">
        <f t="shared" si="45"/>
        <v>0</v>
      </c>
      <c r="AP177" s="92">
        <f t="shared" si="45"/>
        <v>-5.8216899534263566E-3</v>
      </c>
      <c r="AQ177" s="92">
        <f t="shared" si="45"/>
        <v>3.4535686876437932E-3</v>
      </c>
      <c r="AR177" s="92">
        <f t="shared" si="45"/>
        <v>-7.0878274268105779E-3</v>
      </c>
      <c r="AS177" s="92">
        <f t="shared" si="45"/>
        <v>1.5091538842157304E-2</v>
      </c>
      <c r="AT177" s="92">
        <f t="shared" si="45"/>
        <v>1.595850787951214E-3</v>
      </c>
      <c r="AU177" s="92" t="str">
        <f t="shared" si="45"/>
        <v>-</v>
      </c>
      <c r="AV177" s="92">
        <f t="shared" si="45"/>
        <v>-7.2202166064982976E-4</v>
      </c>
      <c r="AW177" s="92" t="str">
        <f t="shared" si="45"/>
        <v>-</v>
      </c>
      <c r="AX177" s="92">
        <f t="shared" si="45"/>
        <v>-8.1460674157303403E-2</v>
      </c>
      <c r="AY177" s="92">
        <f t="shared" si="48"/>
        <v>8.9163237311385535E-2</v>
      </c>
      <c r="AZ177" s="92">
        <f t="shared" si="48"/>
        <v>-3.3288948069240987E-2</v>
      </c>
      <c r="BA177" s="92">
        <f t="shared" si="47"/>
        <v>6.4812159449383566E-2</v>
      </c>
      <c r="BB177" s="92">
        <f t="shared" si="46"/>
        <v>5.905942398833397E-2</v>
      </c>
      <c r="BC177" s="92">
        <f t="shared" si="46"/>
        <v>4.8979591836735281E-3</v>
      </c>
      <c r="BD177" s="92">
        <f t="shared" si="46"/>
        <v>6.345177664974555E-3</v>
      </c>
      <c r="BE177" s="92">
        <f t="shared" si="46"/>
        <v>0.11180124223602461</v>
      </c>
      <c r="BF177" s="92">
        <f t="shared" si="46"/>
        <v>1.2263099219620877E-2</v>
      </c>
      <c r="BG177" s="92">
        <f t="shared" si="46"/>
        <v>-6.6755674232309437E-3</v>
      </c>
      <c r="BH177" s="92">
        <f t="shared" si="46"/>
        <v>5.6018672890963739E-2</v>
      </c>
      <c r="BI177" s="92">
        <f t="shared" si="46"/>
        <v>-2.240928375007567E-2</v>
      </c>
      <c r="BJ177" s="92">
        <f t="shared" si="46"/>
        <v>7.228044813877732E-3</v>
      </c>
      <c r="BK177" s="92">
        <f t="shared" si="40"/>
        <v>9.6240601503758683E-3</v>
      </c>
      <c r="BL177" s="92">
        <f t="shared" si="40"/>
        <v>8.0665024630542037E-2</v>
      </c>
      <c r="BM177" s="92">
        <f t="shared" si="40"/>
        <v>1.6179917952725109E-2</v>
      </c>
      <c r="BN177" s="81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1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1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1"/>
      <c r="DH177" s="81"/>
      <c r="DI177" s="81"/>
      <c r="DJ177" s="81"/>
      <c r="DK177" s="81"/>
      <c r="DL177" s="81"/>
      <c r="DM177" s="81"/>
    </row>
    <row r="178" spans="1:117" x14ac:dyDescent="0.35">
      <c r="A178" s="81"/>
      <c r="B178" s="86">
        <f t="shared" si="43"/>
        <v>42482</v>
      </c>
      <c r="C178" s="87">
        <v>41.96</v>
      </c>
      <c r="D178" s="87">
        <v>71.31</v>
      </c>
      <c r="E178" s="87">
        <v>59.64</v>
      </c>
      <c r="F178" s="87">
        <v>52.81</v>
      </c>
      <c r="G178" s="87">
        <v>35.17</v>
      </c>
      <c r="H178" s="87">
        <v>22.25</v>
      </c>
      <c r="I178" s="87">
        <v>50.52</v>
      </c>
      <c r="J178" s="87">
        <v>57.25</v>
      </c>
      <c r="K178" s="87">
        <v>101.14</v>
      </c>
      <c r="L178" s="87">
        <v>63.94</v>
      </c>
      <c r="M178" s="87">
        <v>39.869999999999997</v>
      </c>
      <c r="N178" s="87">
        <v>47.63</v>
      </c>
      <c r="O178" s="87" t="s">
        <v>82</v>
      </c>
      <c r="P178" s="87">
        <v>66.48</v>
      </c>
      <c r="Q178" s="87" t="s">
        <v>82</v>
      </c>
      <c r="R178" s="87">
        <v>25.16</v>
      </c>
      <c r="S178" s="87">
        <v>9.18</v>
      </c>
      <c r="T178" s="87">
        <v>16.14</v>
      </c>
      <c r="U178" s="87">
        <v>37.4</v>
      </c>
      <c r="V178" s="87">
        <v>32.1</v>
      </c>
      <c r="W178" s="87">
        <v>24.68</v>
      </c>
      <c r="X178" s="87">
        <v>49.41</v>
      </c>
      <c r="Y178" s="87">
        <v>11.66</v>
      </c>
      <c r="Z178" s="87">
        <v>18.12</v>
      </c>
      <c r="AA178" s="87">
        <v>16.16</v>
      </c>
      <c r="AB178" s="87">
        <v>35.81</v>
      </c>
      <c r="AC178" s="87">
        <v>14.3733</v>
      </c>
      <c r="AD178" s="87">
        <v>27.51</v>
      </c>
      <c r="AE178" s="87">
        <v>64.540000000000006</v>
      </c>
      <c r="AF178" s="87">
        <v>19.54</v>
      </c>
      <c r="AG178" s="87">
        <v>2091.58</v>
      </c>
      <c r="AH178" s="81"/>
      <c r="AI178" s="92">
        <f t="shared" si="45"/>
        <v>-5.687203791469253E-3</v>
      </c>
      <c r="AJ178" s="92">
        <f t="shared" si="45"/>
        <v>-3.1508895830503758E-2</v>
      </c>
      <c r="AK178" s="92">
        <f t="shared" si="45"/>
        <v>-1.4051909406513463E-2</v>
      </c>
      <c r="AL178" s="92">
        <f t="shared" si="45"/>
        <v>2.2854929304667815E-2</v>
      </c>
      <c r="AM178" s="92">
        <f t="shared" si="45"/>
        <v>-3.0328094844223941E-2</v>
      </c>
      <c r="AN178" s="92">
        <f t="shared" si="45"/>
        <v>-6.0388513513513487E-2</v>
      </c>
      <c r="AO178" s="92">
        <f t="shared" si="45"/>
        <v>-2.4710424710424617E-2</v>
      </c>
      <c r="AP178" s="92">
        <f t="shared" si="45"/>
        <v>-4.2161619541576045E-2</v>
      </c>
      <c r="AQ178" s="92">
        <f t="shared" si="45"/>
        <v>-3.3078393881453061E-2</v>
      </c>
      <c r="AR178" s="92">
        <f t="shared" si="45"/>
        <v>-7.7591558038485609E-3</v>
      </c>
      <c r="AS178" s="92">
        <f t="shared" si="45"/>
        <v>-2.827199610041442E-2</v>
      </c>
      <c r="AT178" s="92">
        <f t="shared" si="45"/>
        <v>-5.1384186417048339E-2</v>
      </c>
      <c r="AU178" s="92" t="str">
        <f t="shared" si="45"/>
        <v>-</v>
      </c>
      <c r="AV178" s="92">
        <f t="shared" si="45"/>
        <v>-3.9306358381502871E-2</v>
      </c>
      <c r="AW178" s="92" t="str">
        <f t="shared" si="45"/>
        <v>-</v>
      </c>
      <c r="AX178" s="92">
        <f t="shared" si="45"/>
        <v>9.916994320664041E-2</v>
      </c>
      <c r="AY178" s="92">
        <f t="shared" si="48"/>
        <v>0.15617128463476071</v>
      </c>
      <c r="AZ178" s="92">
        <f t="shared" si="48"/>
        <v>0.11157024793388426</v>
      </c>
      <c r="BA178" s="92">
        <f t="shared" si="47"/>
        <v>7.2717479127388795E-3</v>
      </c>
      <c r="BB178" s="92">
        <f t="shared" si="46"/>
        <v>0.10499139414802072</v>
      </c>
      <c r="BC178" s="92">
        <f t="shared" si="46"/>
        <v>2.4370430544271571E-3</v>
      </c>
      <c r="BD178" s="92">
        <f t="shared" si="46"/>
        <v>3.8461538461538325E-2</v>
      </c>
      <c r="BE178" s="92">
        <f t="shared" si="46"/>
        <v>0.30279329608938554</v>
      </c>
      <c r="BF178" s="92">
        <f t="shared" si="46"/>
        <v>-2.2026431718060735E-3</v>
      </c>
      <c r="BG178" s="92">
        <f t="shared" si="46"/>
        <v>8.602150537634401E-2</v>
      </c>
      <c r="BH178" s="92">
        <f t="shared" si="46"/>
        <v>0.13072308178086511</v>
      </c>
      <c r="BI178" s="92">
        <f t="shared" si="46"/>
        <v>-1.1464924346629934E-2</v>
      </c>
      <c r="BJ178" s="92">
        <f t="shared" si="46"/>
        <v>-1.2917115177610294E-2</v>
      </c>
      <c r="BK178" s="92">
        <f t="shared" si="40"/>
        <v>-3.8725052129877757E-2</v>
      </c>
      <c r="BL178" s="92">
        <f t="shared" si="40"/>
        <v>0.11339031339031336</v>
      </c>
      <c r="BM178" s="92">
        <f t="shared" si="40"/>
        <v>5.2145160592675932E-3</v>
      </c>
      <c r="BN178" s="81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1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1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1"/>
      <c r="DH178" s="81"/>
      <c r="DI178" s="81"/>
      <c r="DJ178" s="81"/>
      <c r="DK178" s="81"/>
      <c r="DL178" s="81"/>
      <c r="DM178" s="81"/>
    </row>
    <row r="179" spans="1:117" x14ac:dyDescent="0.35">
      <c r="A179" s="81"/>
      <c r="B179" s="86">
        <f t="shared" si="43"/>
        <v>42489</v>
      </c>
      <c r="C179" s="87">
        <v>43.35</v>
      </c>
      <c r="D179" s="87">
        <v>72.55</v>
      </c>
      <c r="E179" s="87">
        <v>59.52</v>
      </c>
      <c r="F179" s="87">
        <v>55.5</v>
      </c>
      <c r="G179" s="87">
        <v>35.68</v>
      </c>
      <c r="H179" s="87">
        <v>22.71</v>
      </c>
      <c r="I179" s="87">
        <v>51.54</v>
      </c>
      <c r="J179" s="87">
        <v>58.47</v>
      </c>
      <c r="K179" s="87">
        <v>103.35</v>
      </c>
      <c r="L179" s="87">
        <v>64.91</v>
      </c>
      <c r="M179" s="87">
        <v>40.24</v>
      </c>
      <c r="N179" s="87">
        <v>48.85</v>
      </c>
      <c r="O179" s="87" t="s">
        <v>82</v>
      </c>
      <c r="P179" s="87">
        <v>67.89</v>
      </c>
      <c r="Q179" s="87" t="s">
        <v>82</v>
      </c>
      <c r="R179" s="87">
        <v>26.46</v>
      </c>
      <c r="S179" s="87">
        <v>9.85</v>
      </c>
      <c r="T179" s="87">
        <v>16.670000000000002</v>
      </c>
      <c r="U179" s="87">
        <v>38.880000000000003</v>
      </c>
      <c r="V179" s="87">
        <v>32.67</v>
      </c>
      <c r="W179" s="87">
        <v>25.6</v>
      </c>
      <c r="X179" s="87">
        <v>50.43</v>
      </c>
      <c r="Y179" s="87">
        <v>12.43</v>
      </c>
      <c r="Z179" s="87">
        <v>17.760000000000002</v>
      </c>
      <c r="AA179" s="87">
        <v>16.27</v>
      </c>
      <c r="AB179" s="87">
        <v>36.15</v>
      </c>
      <c r="AC179" s="87">
        <v>15.0724</v>
      </c>
      <c r="AD179" s="87">
        <v>27.91</v>
      </c>
      <c r="AE179" s="87">
        <v>63.96</v>
      </c>
      <c r="AF179" s="87">
        <v>19.39</v>
      </c>
      <c r="AG179" s="87">
        <v>2065.3000000000002</v>
      </c>
      <c r="AH179" s="81"/>
      <c r="AI179" s="92">
        <f t="shared" si="45"/>
        <v>3.3126787416587256E-2</v>
      </c>
      <c r="AJ179" s="92">
        <f t="shared" si="45"/>
        <v>1.7388865516757779E-2</v>
      </c>
      <c r="AK179" s="92">
        <f t="shared" si="45"/>
        <v>-2.012072434607548E-3</v>
      </c>
      <c r="AL179" s="92">
        <f t="shared" si="45"/>
        <v>5.0937322476803493E-2</v>
      </c>
      <c r="AM179" s="92">
        <f t="shared" si="45"/>
        <v>1.4500995166334851E-2</v>
      </c>
      <c r="AN179" s="92">
        <f t="shared" si="45"/>
        <v>2.0674157303370855E-2</v>
      </c>
      <c r="AO179" s="92">
        <f t="shared" si="45"/>
        <v>2.0190023752969077E-2</v>
      </c>
      <c r="AP179" s="92">
        <f t="shared" si="45"/>
        <v>2.1310043668122169E-2</v>
      </c>
      <c r="AQ179" s="92">
        <f t="shared" si="45"/>
        <v>2.185089974293053E-2</v>
      </c>
      <c r="AR179" s="92">
        <f t="shared" si="45"/>
        <v>1.517047231779789E-2</v>
      </c>
      <c r="AS179" s="92">
        <f t="shared" si="45"/>
        <v>9.2801605216956684E-3</v>
      </c>
      <c r="AT179" s="92">
        <f t="shared" si="45"/>
        <v>2.5614108754986376E-2</v>
      </c>
      <c r="AU179" s="92" t="str">
        <f t="shared" si="45"/>
        <v>-</v>
      </c>
      <c r="AV179" s="92">
        <f t="shared" si="45"/>
        <v>2.1209386281588305E-2</v>
      </c>
      <c r="AW179" s="92" t="str">
        <f t="shared" si="45"/>
        <v>-</v>
      </c>
      <c r="AX179" s="92">
        <f t="shared" si="45"/>
        <v>5.1669316375198671E-2</v>
      </c>
      <c r="AY179" s="92">
        <f t="shared" si="48"/>
        <v>7.2984749455337727E-2</v>
      </c>
      <c r="AZ179" s="92">
        <f t="shared" si="48"/>
        <v>3.2837670384138873E-2</v>
      </c>
      <c r="BA179" s="92">
        <f t="shared" si="47"/>
        <v>3.9572192513369187E-2</v>
      </c>
      <c r="BB179" s="92">
        <f t="shared" si="46"/>
        <v>1.7757009345794383E-2</v>
      </c>
      <c r="BC179" s="92">
        <f t="shared" si="46"/>
        <v>3.7277147487844386E-2</v>
      </c>
      <c r="BD179" s="92">
        <f t="shared" si="46"/>
        <v>2.0643594414086364E-2</v>
      </c>
      <c r="BE179" s="92">
        <f t="shared" si="46"/>
        <v>6.6037735849056478E-2</v>
      </c>
      <c r="BF179" s="92">
        <f t="shared" si="46"/>
        <v>-1.9867549668874163E-2</v>
      </c>
      <c r="BG179" s="92">
        <f t="shared" si="46"/>
        <v>6.8069306930693685E-3</v>
      </c>
      <c r="BH179" s="92">
        <f t="shared" si="46"/>
        <v>9.4945545936888642E-3</v>
      </c>
      <c r="BI179" s="92">
        <f t="shared" si="46"/>
        <v>4.8638795544516444E-2</v>
      </c>
      <c r="BJ179" s="92">
        <f t="shared" si="46"/>
        <v>1.4540167211922972E-2</v>
      </c>
      <c r="BK179" s="92">
        <f t="shared" si="40"/>
        <v>-8.9866749302758286E-3</v>
      </c>
      <c r="BL179" s="92">
        <f t="shared" si="40"/>
        <v>-7.6765609007164448E-3</v>
      </c>
      <c r="BM179" s="92">
        <f t="shared" si="40"/>
        <v>-1.2564664033888118E-2</v>
      </c>
      <c r="BN179" s="81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1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1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1"/>
      <c r="DH179" s="81"/>
      <c r="DI179" s="81"/>
      <c r="DJ179" s="81"/>
      <c r="DK179" s="81"/>
      <c r="DL179" s="81"/>
      <c r="DM179" s="81"/>
    </row>
    <row r="180" spans="1:117" x14ac:dyDescent="0.35">
      <c r="A180" s="81"/>
      <c r="B180" s="86">
        <f t="shared" si="43"/>
        <v>42496</v>
      </c>
      <c r="C180" s="87">
        <v>41.74</v>
      </c>
      <c r="D180" s="87">
        <v>73.59</v>
      </c>
      <c r="E180" s="87">
        <v>62.23</v>
      </c>
      <c r="F180" s="87">
        <v>54.2</v>
      </c>
      <c r="G180" s="87">
        <v>36.270000000000003</v>
      </c>
      <c r="H180" s="87">
        <v>23.41</v>
      </c>
      <c r="I180" s="87">
        <v>55.98</v>
      </c>
      <c r="J180" s="87">
        <v>60.15</v>
      </c>
      <c r="K180" s="87">
        <v>104.76</v>
      </c>
      <c r="L180" s="87">
        <v>66.989999999999995</v>
      </c>
      <c r="M180" s="87">
        <v>40.9</v>
      </c>
      <c r="N180" s="87">
        <v>49.88</v>
      </c>
      <c r="O180" s="87" t="s">
        <v>82</v>
      </c>
      <c r="P180" s="87">
        <v>67.87</v>
      </c>
      <c r="Q180" s="87" t="s">
        <v>82</v>
      </c>
      <c r="R180" s="87">
        <v>26.37</v>
      </c>
      <c r="S180" s="87">
        <v>7.34</v>
      </c>
      <c r="T180" s="87">
        <v>18.010000000000002</v>
      </c>
      <c r="U180" s="87">
        <v>33.82</v>
      </c>
      <c r="V180" s="87">
        <v>35.36</v>
      </c>
      <c r="W180" s="87">
        <v>26.84</v>
      </c>
      <c r="X180" s="87">
        <v>46.74</v>
      </c>
      <c r="Y180" s="87">
        <v>12.94</v>
      </c>
      <c r="Z180" s="87">
        <v>16.850000000000001</v>
      </c>
      <c r="AA180" s="87">
        <v>16.05</v>
      </c>
      <c r="AB180" s="87">
        <v>39.770000000000003</v>
      </c>
      <c r="AC180" s="87" t="s">
        <v>82</v>
      </c>
      <c r="AD180" s="87">
        <v>27.4</v>
      </c>
      <c r="AE180" s="87">
        <v>64.7</v>
      </c>
      <c r="AF180" s="87">
        <v>19.7</v>
      </c>
      <c r="AG180" s="87">
        <v>2057.14</v>
      </c>
      <c r="AH180" s="81"/>
      <c r="AI180" s="92">
        <f t="shared" si="45"/>
        <v>-3.7139561707035695E-2</v>
      </c>
      <c r="AJ180" s="92">
        <f t="shared" si="45"/>
        <v>1.4334941419710701E-2</v>
      </c>
      <c r="AK180" s="92">
        <f t="shared" si="45"/>
        <v>4.5530913978494514E-2</v>
      </c>
      <c r="AL180" s="92">
        <f t="shared" si="45"/>
        <v>-2.3423423423423406E-2</v>
      </c>
      <c r="AM180" s="92">
        <f t="shared" si="45"/>
        <v>1.6535874439461917E-2</v>
      </c>
      <c r="AN180" s="92">
        <f t="shared" si="45"/>
        <v>3.0823425803610638E-2</v>
      </c>
      <c r="AO180" s="92">
        <f t="shared" si="45"/>
        <v>8.614668218859145E-2</v>
      </c>
      <c r="AP180" s="92">
        <f t="shared" si="45"/>
        <v>2.8732683427398653E-2</v>
      </c>
      <c r="AQ180" s="92">
        <f t="shared" si="45"/>
        <v>1.3642960812772165E-2</v>
      </c>
      <c r="AR180" s="92">
        <f t="shared" si="45"/>
        <v>3.2044369126482897E-2</v>
      </c>
      <c r="AS180" s="92">
        <f t="shared" si="45"/>
        <v>1.640159045725631E-2</v>
      </c>
      <c r="AT180" s="92">
        <f t="shared" si="45"/>
        <v>2.1084953940634588E-2</v>
      </c>
      <c r="AU180" s="92" t="str">
        <f t="shared" si="45"/>
        <v>-</v>
      </c>
      <c r="AV180" s="92">
        <f t="shared" si="45"/>
        <v>-2.9459419649424667E-4</v>
      </c>
      <c r="AW180" s="92" t="str">
        <f t="shared" si="45"/>
        <v>-</v>
      </c>
      <c r="AX180" s="92">
        <f t="shared" si="45"/>
        <v>-3.4013605442176909E-3</v>
      </c>
      <c r="AY180" s="92">
        <f t="shared" si="48"/>
        <v>-0.25482233502538065</v>
      </c>
      <c r="AZ180" s="92">
        <f t="shared" si="48"/>
        <v>8.0383923215356923E-2</v>
      </c>
      <c r="BA180" s="92">
        <f t="shared" si="47"/>
        <v>-0.13014403292181076</v>
      </c>
      <c r="BB180" s="92">
        <f t="shared" si="46"/>
        <v>8.2338536883991287E-2</v>
      </c>
      <c r="BC180" s="92">
        <f t="shared" si="46"/>
        <v>4.8437499999999911E-2</v>
      </c>
      <c r="BD180" s="92">
        <f t="shared" si="46"/>
        <v>-7.3170731707317027E-2</v>
      </c>
      <c r="BE180" s="92">
        <f t="shared" si="46"/>
        <v>4.1029766693483571E-2</v>
      </c>
      <c r="BF180" s="92">
        <f t="shared" si="46"/>
        <v>-5.1238738738738743E-2</v>
      </c>
      <c r="BG180" s="92">
        <f t="shared" si="46"/>
        <v>-1.3521819299323834E-2</v>
      </c>
      <c r="BH180" s="92">
        <f t="shared" si="46"/>
        <v>0.10013831258644545</v>
      </c>
      <c r="BI180" s="92" t="str">
        <f t="shared" si="46"/>
        <v>-</v>
      </c>
      <c r="BJ180" s="92">
        <f t="shared" si="46"/>
        <v>-1.8273020422787556E-2</v>
      </c>
      <c r="BK180" s="92">
        <f t="shared" si="40"/>
        <v>1.1569731081926271E-2</v>
      </c>
      <c r="BL180" s="92">
        <f t="shared" si="40"/>
        <v>1.598762248581731E-2</v>
      </c>
      <c r="BM180" s="92">
        <f t="shared" si="40"/>
        <v>-3.9509998547427871E-3</v>
      </c>
      <c r="BN180" s="81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1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1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1"/>
      <c r="DH180" s="81"/>
      <c r="DI180" s="81"/>
      <c r="DJ180" s="81"/>
      <c r="DK180" s="81"/>
      <c r="DL180" s="81"/>
      <c r="DM180" s="81"/>
    </row>
    <row r="181" spans="1:117" x14ac:dyDescent="0.35">
      <c r="A181" s="81"/>
      <c r="B181" s="86">
        <f t="shared" si="43"/>
        <v>42503</v>
      </c>
      <c r="C181" s="87">
        <v>43.74</v>
      </c>
      <c r="D181" s="87">
        <v>74.260000000000005</v>
      </c>
      <c r="E181" s="87">
        <v>60.77</v>
      </c>
      <c r="F181" s="87">
        <v>54.16</v>
      </c>
      <c r="G181" s="87">
        <v>36.58</v>
      </c>
      <c r="H181" s="87">
        <v>24.12</v>
      </c>
      <c r="I181" s="87">
        <v>57.48</v>
      </c>
      <c r="J181" s="87">
        <v>60.32</v>
      </c>
      <c r="K181" s="87">
        <v>104.4</v>
      </c>
      <c r="L181" s="87">
        <v>69.89</v>
      </c>
      <c r="M181" s="87">
        <v>42.11</v>
      </c>
      <c r="N181" s="87">
        <v>49.97</v>
      </c>
      <c r="O181" s="87" t="s">
        <v>82</v>
      </c>
      <c r="P181" s="87">
        <v>68.53</v>
      </c>
      <c r="Q181" s="87" t="s">
        <v>82</v>
      </c>
      <c r="R181" s="87">
        <v>24.97</v>
      </c>
      <c r="S181" s="87">
        <v>6.56</v>
      </c>
      <c r="T181" s="87">
        <v>17.12</v>
      </c>
      <c r="U181" s="87">
        <v>33.99</v>
      </c>
      <c r="V181" s="87">
        <v>33.56</v>
      </c>
      <c r="W181" s="87">
        <v>26.25</v>
      </c>
      <c r="X181" s="87">
        <v>45.58</v>
      </c>
      <c r="Y181" s="87">
        <v>12.64</v>
      </c>
      <c r="Z181" s="87">
        <v>17.13</v>
      </c>
      <c r="AA181" s="87">
        <v>16.18</v>
      </c>
      <c r="AB181" s="87">
        <v>41.04</v>
      </c>
      <c r="AC181" s="87" t="s">
        <v>82</v>
      </c>
      <c r="AD181" s="87">
        <v>28.67</v>
      </c>
      <c r="AE181" s="87">
        <v>64.900000000000006</v>
      </c>
      <c r="AF181" s="87">
        <v>19.350000000000001</v>
      </c>
      <c r="AG181" s="87">
        <v>2046.61</v>
      </c>
      <c r="AH181" s="81"/>
      <c r="AI181" s="92">
        <f t="shared" si="45"/>
        <v>4.791566842357442E-2</v>
      </c>
      <c r="AJ181" s="92">
        <f t="shared" si="45"/>
        <v>9.1044978937355747E-3</v>
      </c>
      <c r="AK181" s="92">
        <f t="shared" si="45"/>
        <v>-2.3461353045154953E-2</v>
      </c>
      <c r="AL181" s="92">
        <f t="shared" si="45"/>
        <v>-7.3800738007390176E-4</v>
      </c>
      <c r="AM181" s="92">
        <f t="shared" si="45"/>
        <v>8.5470085470085166E-3</v>
      </c>
      <c r="AN181" s="92">
        <f t="shared" si="45"/>
        <v>3.032891926527137E-2</v>
      </c>
      <c r="AO181" s="92">
        <f t="shared" si="45"/>
        <v>2.6795284030010746E-2</v>
      </c>
      <c r="AP181" s="92">
        <f t="shared" si="45"/>
        <v>2.8262676641728213E-3</v>
      </c>
      <c r="AQ181" s="92">
        <f t="shared" si="45"/>
        <v>-3.4364261168384758E-3</v>
      </c>
      <c r="AR181" s="92">
        <f t="shared" si="45"/>
        <v>4.3290043290043378E-2</v>
      </c>
      <c r="AS181" s="92">
        <f t="shared" si="45"/>
        <v>2.9584352078239728E-2</v>
      </c>
      <c r="AT181" s="92">
        <f t="shared" si="45"/>
        <v>1.8043303929429211E-3</v>
      </c>
      <c r="AU181" s="92" t="str">
        <f t="shared" si="45"/>
        <v>-</v>
      </c>
      <c r="AV181" s="92">
        <f t="shared" si="45"/>
        <v>9.7244732576984294E-3</v>
      </c>
      <c r="AW181" s="92" t="str">
        <f t="shared" si="45"/>
        <v>-</v>
      </c>
      <c r="AX181" s="92">
        <f t="shared" si="45"/>
        <v>-5.3090633295411527E-2</v>
      </c>
      <c r="AY181" s="92">
        <f t="shared" si="48"/>
        <v>-0.10626702997275206</v>
      </c>
      <c r="AZ181" s="92">
        <f t="shared" si="48"/>
        <v>-4.9416990560799623E-2</v>
      </c>
      <c r="BA181" s="92">
        <f t="shared" si="47"/>
        <v>5.0266114725014965E-3</v>
      </c>
      <c r="BB181" s="92">
        <f t="shared" si="46"/>
        <v>-5.0904977375565541E-2</v>
      </c>
      <c r="BC181" s="92">
        <f t="shared" si="46"/>
        <v>-2.1982116244411376E-2</v>
      </c>
      <c r="BD181" s="92">
        <f t="shared" si="46"/>
        <v>-2.4818142918271335E-2</v>
      </c>
      <c r="BE181" s="92">
        <f t="shared" si="46"/>
        <v>-2.3183925811437356E-2</v>
      </c>
      <c r="BF181" s="92">
        <f t="shared" si="46"/>
        <v>1.6617210682492445E-2</v>
      </c>
      <c r="BG181" s="92">
        <f t="shared" si="46"/>
        <v>8.0996884735202723E-3</v>
      </c>
      <c r="BH181" s="92">
        <f t="shared" si="46"/>
        <v>3.1933618305255207E-2</v>
      </c>
      <c r="BI181" s="92" t="str">
        <f t="shared" si="46"/>
        <v>-</v>
      </c>
      <c r="BJ181" s="92">
        <f t="shared" si="46"/>
        <v>4.6350364963503754E-2</v>
      </c>
      <c r="BK181" s="92">
        <f t="shared" si="40"/>
        <v>3.0911901081915882E-3</v>
      </c>
      <c r="BL181" s="92">
        <f t="shared" si="40"/>
        <v>-1.7766497461928821E-2</v>
      </c>
      <c r="BM181" s="92">
        <f t="shared" si="40"/>
        <v>-5.1187571093848083E-3</v>
      </c>
      <c r="BN181" s="81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1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1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1"/>
      <c r="DH181" s="81"/>
      <c r="DI181" s="81"/>
      <c r="DJ181" s="81"/>
      <c r="DK181" s="81"/>
      <c r="DL181" s="81"/>
      <c r="DM181" s="81"/>
    </row>
    <row r="182" spans="1:117" x14ac:dyDescent="0.35">
      <c r="A182" s="81"/>
      <c r="B182" s="86">
        <f t="shared" si="43"/>
        <v>42510</v>
      </c>
      <c r="C182" s="87">
        <v>44.89</v>
      </c>
      <c r="D182" s="87">
        <v>72.099999999999994</v>
      </c>
      <c r="E182" s="87">
        <v>57.63</v>
      </c>
      <c r="F182" s="87">
        <v>53.96</v>
      </c>
      <c r="G182" s="87">
        <v>34.75</v>
      </c>
      <c r="H182" s="87">
        <v>23.82</v>
      </c>
      <c r="I182" s="87">
        <v>55.25</v>
      </c>
      <c r="J182" s="87">
        <v>57.73</v>
      </c>
      <c r="K182" s="87">
        <v>103.63</v>
      </c>
      <c r="L182" s="87">
        <v>68.040000000000006</v>
      </c>
      <c r="M182" s="87">
        <v>43.12</v>
      </c>
      <c r="N182" s="87">
        <v>48.29</v>
      </c>
      <c r="O182" s="87" t="s">
        <v>82</v>
      </c>
      <c r="P182" s="87">
        <v>64.5</v>
      </c>
      <c r="Q182" s="87" t="s">
        <v>82</v>
      </c>
      <c r="R182" s="87">
        <v>26.65</v>
      </c>
      <c r="S182" s="87">
        <v>6.93</v>
      </c>
      <c r="T182" s="87">
        <v>18.09</v>
      </c>
      <c r="U182" s="87">
        <v>33.85</v>
      </c>
      <c r="V182" s="87">
        <v>34.479999999999997</v>
      </c>
      <c r="W182" s="87">
        <v>25.37</v>
      </c>
      <c r="X182" s="87">
        <v>45.17</v>
      </c>
      <c r="Y182" s="87">
        <v>12.78</v>
      </c>
      <c r="Z182" s="87">
        <v>17.75</v>
      </c>
      <c r="AA182" s="87">
        <v>17.03</v>
      </c>
      <c r="AB182" s="87">
        <v>42.04</v>
      </c>
      <c r="AC182" s="87">
        <v>15.333299999999999</v>
      </c>
      <c r="AD182" s="87">
        <v>28.19</v>
      </c>
      <c r="AE182" s="87">
        <v>62.36</v>
      </c>
      <c r="AF182" s="87">
        <v>22.15</v>
      </c>
      <c r="AG182" s="87">
        <v>2052.3200000000002</v>
      </c>
      <c r="AH182" s="81"/>
      <c r="AI182" s="92">
        <f t="shared" si="45"/>
        <v>2.6291723822587931E-2</v>
      </c>
      <c r="AJ182" s="92">
        <f t="shared" si="45"/>
        <v>-2.9086991650956295E-2</v>
      </c>
      <c r="AK182" s="92">
        <f t="shared" si="45"/>
        <v>-5.1670232022379525E-2</v>
      </c>
      <c r="AL182" s="92">
        <f t="shared" si="45"/>
        <v>-3.6927621861151394E-3</v>
      </c>
      <c r="AM182" s="92">
        <f t="shared" si="45"/>
        <v>-5.0027337342810285E-2</v>
      </c>
      <c r="AN182" s="92">
        <f t="shared" si="45"/>
        <v>-1.2437810945273631E-2</v>
      </c>
      <c r="AO182" s="92">
        <f t="shared" si="45"/>
        <v>-3.8796102992345149E-2</v>
      </c>
      <c r="AP182" s="92">
        <f t="shared" si="45"/>
        <v>-4.2937665782493473E-2</v>
      </c>
      <c r="AQ182" s="92">
        <f t="shared" si="45"/>
        <v>-7.3754789272031385E-3</v>
      </c>
      <c r="AR182" s="92">
        <f t="shared" si="45"/>
        <v>-2.6470167405923561E-2</v>
      </c>
      <c r="AS182" s="92">
        <f t="shared" si="45"/>
        <v>2.3984801709807657E-2</v>
      </c>
      <c r="AT182" s="92">
        <f t="shared" si="45"/>
        <v>-3.3620172103261958E-2</v>
      </c>
      <c r="AU182" s="92" t="str">
        <f t="shared" si="45"/>
        <v>-</v>
      </c>
      <c r="AV182" s="92">
        <f t="shared" si="45"/>
        <v>-5.8806362177148741E-2</v>
      </c>
      <c r="AW182" s="92" t="str">
        <f t="shared" si="45"/>
        <v>-</v>
      </c>
      <c r="AX182" s="92">
        <f t="shared" si="45"/>
        <v>6.7280736884261172E-2</v>
      </c>
      <c r="AY182" s="92">
        <f t="shared" si="48"/>
        <v>5.6402439024390238E-2</v>
      </c>
      <c r="AZ182" s="92">
        <f t="shared" si="48"/>
        <v>5.6658878504672883E-2</v>
      </c>
      <c r="BA182" s="92">
        <f t="shared" si="47"/>
        <v>-4.1188584877905887E-3</v>
      </c>
      <c r="BB182" s="92">
        <f t="shared" si="46"/>
        <v>2.741358760429069E-2</v>
      </c>
      <c r="BC182" s="92">
        <f t="shared" si="46"/>
        <v>-3.3523809523809511E-2</v>
      </c>
      <c r="BD182" s="92">
        <f t="shared" si="46"/>
        <v>-8.9951733216322438E-3</v>
      </c>
      <c r="BE182" s="92">
        <f t="shared" si="46"/>
        <v>1.1075949367088445E-2</v>
      </c>
      <c r="BF182" s="92">
        <f t="shared" si="46"/>
        <v>3.6193812025685945E-2</v>
      </c>
      <c r="BG182" s="92">
        <f t="shared" si="46"/>
        <v>5.2533992583436495E-2</v>
      </c>
      <c r="BH182" s="92">
        <f t="shared" si="46"/>
        <v>2.4366471734892814E-2</v>
      </c>
      <c r="BI182" s="92" t="str">
        <f t="shared" si="46"/>
        <v>-</v>
      </c>
      <c r="BJ182" s="92">
        <f t="shared" si="46"/>
        <v>-1.6742239274503024E-2</v>
      </c>
      <c r="BK182" s="92">
        <f t="shared" si="46"/>
        <v>-3.9137134052388389E-2</v>
      </c>
      <c r="BL182" s="92">
        <f t="shared" si="46"/>
        <v>0.14470284237726072</v>
      </c>
      <c r="BM182" s="92">
        <f t="shared" si="46"/>
        <v>2.7899795271206784E-3</v>
      </c>
      <c r="BN182" s="81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1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1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1"/>
      <c r="DH182" s="81"/>
      <c r="DI182" s="81"/>
      <c r="DJ182" s="81"/>
      <c r="DK182" s="81"/>
      <c r="DL182" s="81"/>
      <c r="DM182" s="81"/>
    </row>
    <row r="183" spans="1:117" x14ac:dyDescent="0.35">
      <c r="A183" s="81"/>
      <c r="B183" s="86">
        <f t="shared" si="43"/>
        <v>42517</v>
      </c>
      <c r="C183" s="87">
        <v>45.77</v>
      </c>
      <c r="D183" s="87">
        <v>72.69</v>
      </c>
      <c r="E183" s="87">
        <v>58.14</v>
      </c>
      <c r="F183" s="87">
        <v>55.5</v>
      </c>
      <c r="G183" s="87">
        <v>35.229999999999997</v>
      </c>
      <c r="H183" s="87">
        <v>24.12</v>
      </c>
      <c r="I183" s="87">
        <v>55.06</v>
      </c>
      <c r="J183" s="87">
        <v>59.15</v>
      </c>
      <c r="K183" s="87">
        <v>105.35</v>
      </c>
      <c r="L183" s="87">
        <v>69.989999999999995</v>
      </c>
      <c r="M183" s="87">
        <v>43.43</v>
      </c>
      <c r="N183" s="87">
        <v>49.44</v>
      </c>
      <c r="O183" s="87" t="s">
        <v>82</v>
      </c>
      <c r="P183" s="87">
        <v>65.28</v>
      </c>
      <c r="Q183" s="87" t="s">
        <v>82</v>
      </c>
      <c r="R183" s="87">
        <v>25.93</v>
      </c>
      <c r="S183" s="87">
        <v>7.34</v>
      </c>
      <c r="T183" s="87">
        <v>17.920000000000002</v>
      </c>
      <c r="U183" s="87">
        <v>32.770000000000003</v>
      </c>
      <c r="V183" s="87">
        <v>34.01</v>
      </c>
      <c r="W183" s="87">
        <v>25.49</v>
      </c>
      <c r="X183" s="87">
        <v>45.3</v>
      </c>
      <c r="Y183" s="87">
        <v>11.64</v>
      </c>
      <c r="Z183" s="87">
        <v>17.850000000000001</v>
      </c>
      <c r="AA183" s="87">
        <v>17.489999999999998</v>
      </c>
      <c r="AB183" s="87">
        <v>42.73</v>
      </c>
      <c r="AC183" s="87">
        <v>15.5509</v>
      </c>
      <c r="AD183" s="87">
        <v>28.78</v>
      </c>
      <c r="AE183" s="87">
        <v>64.02</v>
      </c>
      <c r="AF183" s="87">
        <v>21.48</v>
      </c>
      <c r="AG183" s="87">
        <v>2099.06</v>
      </c>
      <c r="AH183" s="81"/>
      <c r="AI183" s="92">
        <f t="shared" si="45"/>
        <v>1.9603475161505957E-2</v>
      </c>
      <c r="AJ183" s="92">
        <f t="shared" si="45"/>
        <v>8.1830790568655498E-3</v>
      </c>
      <c r="AK183" s="92">
        <f t="shared" si="45"/>
        <v>8.8495575221239076E-3</v>
      </c>
      <c r="AL183" s="92">
        <f t="shared" si="45"/>
        <v>2.8539659006671547E-2</v>
      </c>
      <c r="AM183" s="92">
        <f t="shared" si="45"/>
        <v>1.3812949640287675E-2</v>
      </c>
      <c r="AN183" s="92">
        <f t="shared" si="45"/>
        <v>1.2594458438287104E-2</v>
      </c>
      <c r="AO183" s="92">
        <f t="shared" si="45"/>
        <v>-3.4389140271492424E-3</v>
      </c>
      <c r="AP183" s="92">
        <f t="shared" si="45"/>
        <v>2.4597263121427293E-2</v>
      </c>
      <c r="AQ183" s="92">
        <f t="shared" si="45"/>
        <v>1.6597510373443924E-2</v>
      </c>
      <c r="AR183" s="92">
        <f t="shared" si="45"/>
        <v>2.86596119929452E-2</v>
      </c>
      <c r="AS183" s="92">
        <f t="shared" si="45"/>
        <v>7.1892393320964754E-3</v>
      </c>
      <c r="AT183" s="92">
        <f t="shared" si="45"/>
        <v>2.381445433837226E-2</v>
      </c>
      <c r="AU183" s="92" t="str">
        <f t="shared" si="45"/>
        <v>-</v>
      </c>
      <c r="AV183" s="92">
        <f t="shared" ref="AV183:BG243" si="49">IFERROR((P183/P182-1),"-")</f>
        <v>1.2093023255814073E-2</v>
      </c>
      <c r="AW183" s="92" t="str">
        <f t="shared" si="49"/>
        <v>-</v>
      </c>
      <c r="AX183" s="92">
        <f t="shared" si="49"/>
        <v>-2.7016885553470926E-2</v>
      </c>
      <c r="AY183" s="92">
        <f t="shared" si="48"/>
        <v>5.9163059163059195E-2</v>
      </c>
      <c r="AZ183" s="92">
        <f t="shared" si="48"/>
        <v>-9.3974571586510347E-3</v>
      </c>
      <c r="BA183" s="92">
        <f t="shared" si="47"/>
        <v>-3.1905465288035395E-2</v>
      </c>
      <c r="BB183" s="92">
        <f t="shared" si="46"/>
        <v>-1.3631090487238984E-2</v>
      </c>
      <c r="BC183" s="92">
        <f t="shared" si="46"/>
        <v>4.7299960583364609E-3</v>
      </c>
      <c r="BD183" s="92">
        <f t="shared" si="46"/>
        <v>2.8780163825545824E-3</v>
      </c>
      <c r="BE183" s="92">
        <f t="shared" si="46"/>
        <v>-8.9201877934272256E-2</v>
      </c>
      <c r="BF183" s="92">
        <f t="shared" si="46"/>
        <v>5.6338028169014009E-3</v>
      </c>
      <c r="BG183" s="92">
        <f t="shared" si="46"/>
        <v>2.7011156782148937E-2</v>
      </c>
      <c r="BH183" s="92">
        <f t="shared" si="46"/>
        <v>1.6412940057088488E-2</v>
      </c>
      <c r="BI183" s="92">
        <f t="shared" si="46"/>
        <v>1.4191335198554755E-2</v>
      </c>
      <c r="BJ183" s="92">
        <f t="shared" si="46"/>
        <v>2.0929407591344429E-2</v>
      </c>
      <c r="BK183" s="92">
        <f t="shared" si="46"/>
        <v>2.6619627966645298E-2</v>
      </c>
      <c r="BL183" s="92">
        <f t="shared" si="46"/>
        <v>-3.0248306997742613E-2</v>
      </c>
      <c r="BM183" s="92">
        <f t="shared" si="46"/>
        <v>2.2774226241521589E-2</v>
      </c>
      <c r="BN183" s="81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1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1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1"/>
      <c r="DH183" s="81"/>
      <c r="DI183" s="81"/>
      <c r="DJ183" s="81"/>
      <c r="DK183" s="81"/>
      <c r="DL183" s="81"/>
      <c r="DM183" s="81"/>
    </row>
    <row r="184" spans="1:117" x14ac:dyDescent="0.35">
      <c r="A184" s="81"/>
      <c r="B184" s="86">
        <f t="shared" si="43"/>
        <v>42524</v>
      </c>
      <c r="C184" s="87">
        <v>45.61</v>
      </c>
      <c r="D184" s="87">
        <v>74.73</v>
      </c>
      <c r="E184" s="87">
        <v>59.08</v>
      </c>
      <c r="F184" s="87">
        <v>55.55</v>
      </c>
      <c r="G184" s="87">
        <v>35.979999999999997</v>
      </c>
      <c r="H184" s="87">
        <v>24.46</v>
      </c>
      <c r="I184" s="87">
        <v>56.79</v>
      </c>
      <c r="J184" s="87">
        <v>60.27</v>
      </c>
      <c r="K184" s="87">
        <v>109.46</v>
      </c>
      <c r="L184" s="87">
        <v>71.72</v>
      </c>
      <c r="M184" s="87">
        <v>43.86</v>
      </c>
      <c r="N184" s="87">
        <v>50.67</v>
      </c>
      <c r="O184" s="87" t="s">
        <v>82</v>
      </c>
      <c r="P184" s="87">
        <v>66.63</v>
      </c>
      <c r="Q184" s="87" t="s">
        <v>82</v>
      </c>
      <c r="R184" s="87">
        <v>25.83</v>
      </c>
      <c r="S184" s="87">
        <v>7.82</v>
      </c>
      <c r="T184" s="87">
        <v>19.149999999999999</v>
      </c>
      <c r="U184" s="87">
        <v>33.36</v>
      </c>
      <c r="V184" s="87">
        <v>35.799999999999997</v>
      </c>
      <c r="W184" s="87">
        <v>23.65</v>
      </c>
      <c r="X184" s="87">
        <v>45.34</v>
      </c>
      <c r="Y184" s="87">
        <v>13.58</v>
      </c>
      <c r="Z184" s="87">
        <v>17.989999999999998</v>
      </c>
      <c r="AA184" s="87">
        <v>17.63</v>
      </c>
      <c r="AB184" s="87">
        <v>44.03</v>
      </c>
      <c r="AC184" s="87">
        <v>15.6</v>
      </c>
      <c r="AD184" s="87">
        <v>29.19</v>
      </c>
      <c r="AE184" s="87">
        <v>65.08</v>
      </c>
      <c r="AF184" s="87">
        <v>22.83</v>
      </c>
      <c r="AG184" s="87">
        <v>2099.13</v>
      </c>
      <c r="AH184" s="81"/>
      <c r="AI184" s="92">
        <f t="shared" ref="AI184:AU203" si="50">IFERROR((C184/C183-1),"-")</f>
        <v>-3.495739567402345E-3</v>
      </c>
      <c r="AJ184" s="92">
        <f t="shared" si="50"/>
        <v>2.8064382996285664E-2</v>
      </c>
      <c r="AK184" s="92">
        <f t="shared" si="50"/>
        <v>1.6167870657034733E-2</v>
      </c>
      <c r="AL184" s="92">
        <f t="shared" si="50"/>
        <v>9.009009009008917E-4</v>
      </c>
      <c r="AM184" s="92">
        <f t="shared" si="50"/>
        <v>2.1288674425205878E-2</v>
      </c>
      <c r="AN184" s="92">
        <f t="shared" si="50"/>
        <v>1.4096185737976885E-2</v>
      </c>
      <c r="AO184" s="92">
        <f t="shared" si="50"/>
        <v>3.1420268797675233E-2</v>
      </c>
      <c r="AP184" s="92">
        <f t="shared" si="50"/>
        <v>1.8934911242603603E-2</v>
      </c>
      <c r="AQ184" s="92">
        <f t="shared" si="50"/>
        <v>3.9012814428096787E-2</v>
      </c>
      <c r="AR184" s="92">
        <f t="shared" si="50"/>
        <v>2.4717816830975847E-2</v>
      </c>
      <c r="AS184" s="92">
        <f t="shared" si="50"/>
        <v>9.9009900990099098E-3</v>
      </c>
      <c r="AT184" s="92">
        <f t="shared" si="50"/>
        <v>2.4878640776699212E-2</v>
      </c>
      <c r="AU184" s="92" t="str">
        <f t="shared" si="50"/>
        <v>-</v>
      </c>
      <c r="AV184" s="92">
        <f t="shared" si="49"/>
        <v>2.0680147058823373E-2</v>
      </c>
      <c r="AW184" s="92" t="str">
        <f t="shared" si="49"/>
        <v>-</v>
      </c>
      <c r="AX184" s="92">
        <f t="shared" si="49"/>
        <v>-3.8565368299268155E-3</v>
      </c>
      <c r="AY184" s="92">
        <f t="shared" si="48"/>
        <v>6.5395095367847489E-2</v>
      </c>
      <c r="AZ184" s="92">
        <f t="shared" si="48"/>
        <v>6.8638392857142572E-2</v>
      </c>
      <c r="BA184" s="92">
        <f t="shared" si="47"/>
        <v>1.8004272200182969E-2</v>
      </c>
      <c r="BB184" s="92">
        <f t="shared" si="46"/>
        <v>5.2631578947368363E-2</v>
      </c>
      <c r="BC184" s="92">
        <f t="shared" si="46"/>
        <v>-7.2185170655158837E-2</v>
      </c>
      <c r="BD184" s="92">
        <f t="shared" si="46"/>
        <v>8.8300220750570091E-4</v>
      </c>
      <c r="BE184" s="92">
        <f t="shared" si="46"/>
        <v>0.16666666666666652</v>
      </c>
      <c r="BF184" s="92">
        <f t="shared" si="46"/>
        <v>7.8431372549017109E-3</v>
      </c>
      <c r="BG184" s="92">
        <f t="shared" si="46"/>
        <v>8.0045740423100309E-3</v>
      </c>
      <c r="BH184" s="92">
        <f t="shared" si="46"/>
        <v>3.0423589983618271E-2</v>
      </c>
      <c r="BI184" s="92">
        <f t="shared" si="46"/>
        <v>3.1573735282202087E-3</v>
      </c>
      <c r="BJ184" s="92">
        <f t="shared" si="46"/>
        <v>1.4246004169562232E-2</v>
      </c>
      <c r="BK184" s="92">
        <f t="shared" si="46"/>
        <v>1.6557325835676373E-2</v>
      </c>
      <c r="BL184" s="92">
        <f t="shared" si="46"/>
        <v>6.2849162011173076E-2</v>
      </c>
      <c r="BM184" s="92">
        <f t="shared" si="46"/>
        <v>3.3348260650045702E-5</v>
      </c>
      <c r="BN184" s="81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1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1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1"/>
      <c r="DH184" s="81"/>
      <c r="DI184" s="81"/>
      <c r="DJ184" s="81"/>
      <c r="DK184" s="81"/>
      <c r="DL184" s="81"/>
      <c r="DM184" s="81"/>
    </row>
    <row r="185" spans="1:117" x14ac:dyDescent="0.35">
      <c r="A185" s="81"/>
      <c r="B185" s="86">
        <f t="shared" si="43"/>
        <v>42531</v>
      </c>
      <c r="C185" s="87">
        <v>43.06</v>
      </c>
      <c r="D185" s="87">
        <v>75.95</v>
      </c>
      <c r="E185" s="87">
        <v>60.44</v>
      </c>
      <c r="F185" s="87">
        <v>56.04</v>
      </c>
      <c r="G185" s="87">
        <v>37.1</v>
      </c>
      <c r="H185" s="87">
        <v>24.9</v>
      </c>
      <c r="I185" s="87">
        <v>59.34</v>
      </c>
      <c r="J185" s="87">
        <v>62.68</v>
      </c>
      <c r="K185" s="87">
        <v>109.27</v>
      </c>
      <c r="L185" s="87">
        <v>74.16</v>
      </c>
      <c r="M185" s="87">
        <v>43.46</v>
      </c>
      <c r="N185" s="87">
        <v>51.54</v>
      </c>
      <c r="O185" s="87" t="s">
        <v>82</v>
      </c>
      <c r="P185" s="87">
        <v>68.31</v>
      </c>
      <c r="Q185" s="87" t="s">
        <v>82</v>
      </c>
      <c r="R185" s="87">
        <v>25</v>
      </c>
      <c r="S185" s="87">
        <v>8.34</v>
      </c>
      <c r="T185" s="87">
        <v>19.399999999999999</v>
      </c>
      <c r="U185" s="87">
        <v>34.22</v>
      </c>
      <c r="V185" s="87">
        <v>34.770000000000003</v>
      </c>
      <c r="W185" s="87">
        <v>23.24</v>
      </c>
      <c r="X185" s="87">
        <v>46.44</v>
      </c>
      <c r="Y185" s="87">
        <v>12.94</v>
      </c>
      <c r="Z185" s="87">
        <v>17.510000000000002</v>
      </c>
      <c r="AA185" s="87">
        <v>16.86</v>
      </c>
      <c r="AB185" s="87">
        <v>45.19</v>
      </c>
      <c r="AC185" s="87">
        <v>16.332999999999998</v>
      </c>
      <c r="AD185" s="87">
        <v>30.08</v>
      </c>
      <c r="AE185" s="87">
        <v>66.489999999999995</v>
      </c>
      <c r="AF185" s="87">
        <v>22.04</v>
      </c>
      <c r="AG185" s="87">
        <v>2096.0700000000002</v>
      </c>
      <c r="AH185" s="81"/>
      <c r="AI185" s="92">
        <f t="shared" si="50"/>
        <v>-5.5908791931593926E-2</v>
      </c>
      <c r="AJ185" s="92">
        <f t="shared" si="50"/>
        <v>1.6325438244346291E-2</v>
      </c>
      <c r="AK185" s="92">
        <f t="shared" si="50"/>
        <v>2.3019634394041866E-2</v>
      </c>
      <c r="AL185" s="92">
        <f t="shared" si="50"/>
        <v>8.820882088208748E-3</v>
      </c>
      <c r="AM185" s="92">
        <f t="shared" si="50"/>
        <v>3.1128404669260812E-2</v>
      </c>
      <c r="AN185" s="92">
        <f t="shared" si="50"/>
        <v>1.7988552739165886E-2</v>
      </c>
      <c r="AO185" s="92">
        <f t="shared" si="50"/>
        <v>4.4902271526677362E-2</v>
      </c>
      <c r="AP185" s="92">
        <f t="shared" si="50"/>
        <v>3.9986726397876149E-2</v>
      </c>
      <c r="AQ185" s="92">
        <f t="shared" si="50"/>
        <v>-1.7357938973140419E-3</v>
      </c>
      <c r="AR185" s="92">
        <f t="shared" si="50"/>
        <v>3.402119353039601E-2</v>
      </c>
      <c r="AS185" s="92">
        <f t="shared" si="50"/>
        <v>-9.1199270405836197E-3</v>
      </c>
      <c r="AT185" s="92">
        <f t="shared" si="50"/>
        <v>1.7169923031379541E-2</v>
      </c>
      <c r="AU185" s="92" t="str">
        <f t="shared" si="50"/>
        <v>-</v>
      </c>
      <c r="AV185" s="92">
        <f t="shared" si="49"/>
        <v>2.521386762719513E-2</v>
      </c>
      <c r="AW185" s="92" t="str">
        <f t="shared" si="49"/>
        <v>-</v>
      </c>
      <c r="AX185" s="92">
        <f t="shared" si="49"/>
        <v>-3.213317847464181E-2</v>
      </c>
      <c r="AY185" s="92">
        <f t="shared" si="48"/>
        <v>6.6496163682864484E-2</v>
      </c>
      <c r="AZ185" s="92">
        <f t="shared" si="48"/>
        <v>1.3054830287206221E-2</v>
      </c>
      <c r="BA185" s="92">
        <f t="shared" si="47"/>
        <v>2.5779376498801021E-2</v>
      </c>
      <c r="BB185" s="92">
        <f t="shared" si="46"/>
        <v>-2.877094972067018E-2</v>
      </c>
      <c r="BC185" s="92">
        <f t="shared" si="46"/>
        <v>-1.7336152219873169E-2</v>
      </c>
      <c r="BD185" s="92">
        <f t="shared" si="46"/>
        <v>2.4261138067930954E-2</v>
      </c>
      <c r="BE185" s="92">
        <f t="shared" si="46"/>
        <v>-4.7128129602356461E-2</v>
      </c>
      <c r="BF185" s="92">
        <f t="shared" si="46"/>
        <v>-2.6681489716508966E-2</v>
      </c>
      <c r="BG185" s="92">
        <f t="shared" si="46"/>
        <v>-4.3675553034600134E-2</v>
      </c>
      <c r="BH185" s="92">
        <f t="shared" si="46"/>
        <v>2.6345673404496894E-2</v>
      </c>
      <c r="BI185" s="92">
        <f t="shared" si="46"/>
        <v>4.6987179487179453E-2</v>
      </c>
      <c r="BJ185" s="92">
        <f t="shared" si="46"/>
        <v>3.0489893799246159E-2</v>
      </c>
      <c r="BK185" s="92">
        <f t="shared" si="46"/>
        <v>2.1665642286416764E-2</v>
      </c>
      <c r="BL185" s="92">
        <f t="shared" si="46"/>
        <v>-3.4603591765221209E-2</v>
      </c>
      <c r="BM185" s="92">
        <f t="shared" si="46"/>
        <v>-1.4577467808091216E-3</v>
      </c>
      <c r="BN185" s="81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1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1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1"/>
      <c r="DH185" s="81"/>
      <c r="DI185" s="81"/>
      <c r="DJ185" s="81"/>
      <c r="DK185" s="81"/>
      <c r="DL185" s="81"/>
      <c r="DM185" s="81"/>
    </row>
    <row r="186" spans="1:117" x14ac:dyDescent="0.35">
      <c r="A186" s="81"/>
      <c r="B186" s="86">
        <f t="shared" si="43"/>
        <v>42538</v>
      </c>
      <c r="C186" s="87">
        <v>43.73</v>
      </c>
      <c r="D186" s="87">
        <v>75.98</v>
      </c>
      <c r="E186" s="87">
        <v>59.41</v>
      </c>
      <c r="F186" s="87">
        <v>55.23</v>
      </c>
      <c r="G186" s="87">
        <v>36.69</v>
      </c>
      <c r="H186" s="87">
        <v>25.26</v>
      </c>
      <c r="I186" s="87">
        <v>60.64</v>
      </c>
      <c r="J186" s="87">
        <v>62.23</v>
      </c>
      <c r="K186" s="87">
        <v>109.65</v>
      </c>
      <c r="L186" s="87">
        <v>74.73</v>
      </c>
      <c r="M186" s="87">
        <v>44.27</v>
      </c>
      <c r="N186" s="87">
        <v>51.35</v>
      </c>
      <c r="O186" s="87" t="s">
        <v>82</v>
      </c>
      <c r="P186" s="87">
        <v>67.72</v>
      </c>
      <c r="Q186" s="87" t="s">
        <v>82</v>
      </c>
      <c r="R186" s="87">
        <v>24.06</v>
      </c>
      <c r="S186" s="87">
        <v>8.32</v>
      </c>
      <c r="T186" s="87">
        <v>18.88</v>
      </c>
      <c r="U186" s="87">
        <v>34.51</v>
      </c>
      <c r="V186" s="87">
        <v>33.229999999999997</v>
      </c>
      <c r="W186" s="87">
        <v>22.51</v>
      </c>
      <c r="X186" s="87">
        <v>46.27</v>
      </c>
      <c r="Y186" s="87">
        <v>12.99</v>
      </c>
      <c r="Z186" s="87">
        <v>18.04</v>
      </c>
      <c r="AA186" s="87">
        <v>17.45</v>
      </c>
      <c r="AB186" s="87">
        <v>45.57</v>
      </c>
      <c r="AC186" s="87">
        <v>16.579999999999998</v>
      </c>
      <c r="AD186" s="87">
        <v>30.17</v>
      </c>
      <c r="AE186" s="87">
        <v>67.73</v>
      </c>
      <c r="AF186" s="87">
        <v>22.53</v>
      </c>
      <c r="AG186" s="87">
        <v>2071.2199999999998</v>
      </c>
      <c r="AH186" s="81"/>
      <c r="AI186" s="92">
        <f t="shared" si="50"/>
        <v>1.5559684161634779E-2</v>
      </c>
      <c r="AJ186" s="92">
        <f t="shared" si="50"/>
        <v>3.9499670836073975E-4</v>
      </c>
      <c r="AK186" s="92">
        <f t="shared" si="50"/>
        <v>-1.7041694242223682E-2</v>
      </c>
      <c r="AL186" s="92">
        <f t="shared" si="50"/>
        <v>-1.4453961456102782E-2</v>
      </c>
      <c r="AM186" s="92">
        <f t="shared" si="50"/>
        <v>-1.1051212938005484E-2</v>
      </c>
      <c r="AN186" s="92">
        <f t="shared" si="50"/>
        <v>1.4457831325301429E-2</v>
      </c>
      <c r="AO186" s="92">
        <f t="shared" si="50"/>
        <v>2.1907650825749858E-2</v>
      </c>
      <c r="AP186" s="92">
        <f t="shared" si="50"/>
        <v>-7.1793235481812934E-3</v>
      </c>
      <c r="AQ186" s="92">
        <f t="shared" si="50"/>
        <v>3.4776242335499141E-3</v>
      </c>
      <c r="AR186" s="92">
        <f t="shared" si="50"/>
        <v>7.6860841423949111E-3</v>
      </c>
      <c r="AS186" s="92">
        <f t="shared" si="50"/>
        <v>1.8637827887712843E-2</v>
      </c>
      <c r="AT186" s="92">
        <f t="shared" si="50"/>
        <v>-3.68645712068294E-3</v>
      </c>
      <c r="AU186" s="92" t="str">
        <f t="shared" si="50"/>
        <v>-</v>
      </c>
      <c r="AV186" s="92">
        <f t="shared" si="49"/>
        <v>-8.637095593617361E-3</v>
      </c>
      <c r="AW186" s="92" t="str">
        <f t="shared" si="49"/>
        <v>-</v>
      </c>
      <c r="AX186" s="92">
        <f t="shared" si="49"/>
        <v>-3.7600000000000078E-2</v>
      </c>
      <c r="AY186" s="92">
        <f t="shared" si="48"/>
        <v>-2.3980815347721673E-3</v>
      </c>
      <c r="AZ186" s="92">
        <f t="shared" si="48"/>
        <v>-2.6804123711340222E-2</v>
      </c>
      <c r="BA186" s="92">
        <f t="shared" si="47"/>
        <v>8.4745762711864181E-3</v>
      </c>
      <c r="BB186" s="92">
        <f t="shared" si="46"/>
        <v>-4.4291055507621691E-2</v>
      </c>
      <c r="BC186" s="92">
        <f t="shared" si="46"/>
        <v>-3.141135972461262E-2</v>
      </c>
      <c r="BD186" s="92">
        <f t="shared" si="46"/>
        <v>-3.6606373815675219E-3</v>
      </c>
      <c r="BE186" s="92">
        <f t="shared" si="46"/>
        <v>3.8639876352395408E-3</v>
      </c>
      <c r="BF186" s="92">
        <f t="shared" si="46"/>
        <v>3.0268418046830226E-2</v>
      </c>
      <c r="BG186" s="92">
        <f t="shared" si="46"/>
        <v>3.4994068801897926E-2</v>
      </c>
      <c r="BH186" s="92">
        <f t="shared" si="46"/>
        <v>8.4089400309803608E-3</v>
      </c>
      <c r="BI186" s="92">
        <f t="shared" si="46"/>
        <v>1.5122757607298087E-2</v>
      </c>
      <c r="BJ186" s="92">
        <f t="shared" si="46"/>
        <v>2.9920212765959242E-3</v>
      </c>
      <c r="BK186" s="92">
        <f t="shared" si="46"/>
        <v>1.8649420965558772E-2</v>
      </c>
      <c r="BL186" s="92">
        <f t="shared" si="46"/>
        <v>2.2232304900181576E-2</v>
      </c>
      <c r="BM186" s="92">
        <f t="shared" si="46"/>
        <v>-1.1855520092363458E-2</v>
      </c>
      <c r="BN186" s="81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1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1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1"/>
      <c r="DH186" s="81"/>
      <c r="DI186" s="81"/>
      <c r="DJ186" s="81"/>
      <c r="DK186" s="81"/>
      <c r="DL186" s="81"/>
      <c r="DM186" s="81"/>
    </row>
    <row r="187" spans="1:117" x14ac:dyDescent="0.35">
      <c r="A187" s="81"/>
      <c r="B187" s="86">
        <f t="shared" si="43"/>
        <v>42545</v>
      </c>
      <c r="C187" s="87">
        <v>45.04</v>
      </c>
      <c r="D187" s="87">
        <v>77.05</v>
      </c>
      <c r="E187" s="87">
        <v>62.86</v>
      </c>
      <c r="F187" s="87">
        <v>55.58</v>
      </c>
      <c r="G187" s="87">
        <v>36.85</v>
      </c>
      <c r="H187" s="87">
        <v>25.31</v>
      </c>
      <c r="I187" s="87">
        <v>61.83</v>
      </c>
      <c r="J187" s="87">
        <v>62.84</v>
      </c>
      <c r="K187" s="87">
        <v>110.34</v>
      </c>
      <c r="L187" s="87">
        <v>74.72</v>
      </c>
      <c r="M187" s="87">
        <v>44.03</v>
      </c>
      <c r="N187" s="87">
        <v>51.73</v>
      </c>
      <c r="O187" s="87" t="s">
        <v>82</v>
      </c>
      <c r="P187" s="87">
        <v>68.069999999999993</v>
      </c>
      <c r="Q187" s="87" t="s">
        <v>82</v>
      </c>
      <c r="R187" s="87">
        <v>23.2</v>
      </c>
      <c r="S187" s="87">
        <v>8.58</v>
      </c>
      <c r="T187" s="87">
        <v>18.850000000000001</v>
      </c>
      <c r="U187" s="87">
        <v>34.799999999999997</v>
      </c>
      <c r="V187" s="87">
        <v>34.76</v>
      </c>
      <c r="W187" s="87">
        <v>23.88</v>
      </c>
      <c r="X187" s="87">
        <v>46.38</v>
      </c>
      <c r="Y187" s="87">
        <v>13.83</v>
      </c>
      <c r="Z187" s="87">
        <v>17.989999999999998</v>
      </c>
      <c r="AA187" s="87">
        <v>17.59</v>
      </c>
      <c r="AB187" s="87">
        <v>45.82</v>
      </c>
      <c r="AC187" s="87">
        <v>16.7333</v>
      </c>
      <c r="AD187" s="87">
        <v>30.65</v>
      </c>
      <c r="AE187" s="87">
        <v>68.42</v>
      </c>
      <c r="AF187" s="87">
        <v>21.31</v>
      </c>
      <c r="AG187" s="87">
        <v>2037.41</v>
      </c>
      <c r="AH187" s="81"/>
      <c r="AI187" s="92">
        <f t="shared" si="50"/>
        <v>2.9956551566430401E-2</v>
      </c>
      <c r="AJ187" s="92">
        <f t="shared" si="50"/>
        <v>1.4082653329823502E-2</v>
      </c>
      <c r="AK187" s="92">
        <f t="shared" si="50"/>
        <v>5.8071031812826135E-2</v>
      </c>
      <c r="AL187" s="92">
        <f t="shared" si="50"/>
        <v>6.3371356147021718E-3</v>
      </c>
      <c r="AM187" s="92">
        <f t="shared" si="50"/>
        <v>4.3608612701009353E-3</v>
      </c>
      <c r="AN187" s="92">
        <f t="shared" si="50"/>
        <v>1.9794140934281668E-3</v>
      </c>
      <c r="AO187" s="92">
        <f t="shared" si="50"/>
        <v>1.9624010554089688E-2</v>
      </c>
      <c r="AP187" s="92">
        <f t="shared" si="50"/>
        <v>9.8023461353047292E-3</v>
      </c>
      <c r="AQ187" s="92">
        <f t="shared" si="50"/>
        <v>6.2927496580027498E-3</v>
      </c>
      <c r="AR187" s="92">
        <f t="shared" si="50"/>
        <v>-1.3381506757670358E-4</v>
      </c>
      <c r="AS187" s="92">
        <f t="shared" si="50"/>
        <v>-5.4212785181839696E-3</v>
      </c>
      <c r="AT187" s="92">
        <f t="shared" si="50"/>
        <v>7.4001947419668479E-3</v>
      </c>
      <c r="AU187" s="92" t="str">
        <f t="shared" si="50"/>
        <v>-</v>
      </c>
      <c r="AV187" s="92">
        <f t="shared" si="49"/>
        <v>5.1683402244535603E-3</v>
      </c>
      <c r="AW187" s="92" t="str">
        <f t="shared" si="49"/>
        <v>-</v>
      </c>
      <c r="AX187" s="92">
        <f t="shared" si="49"/>
        <v>-3.5743973399833706E-2</v>
      </c>
      <c r="AY187" s="92">
        <f t="shared" si="48"/>
        <v>3.125E-2</v>
      </c>
      <c r="AZ187" s="92">
        <f t="shared" si="48"/>
        <v>-1.5889830508473146E-3</v>
      </c>
      <c r="BA187" s="92">
        <f t="shared" si="47"/>
        <v>8.4033613445377853E-3</v>
      </c>
      <c r="BB187" s="92">
        <f t="shared" si="46"/>
        <v>4.6042732470659153E-2</v>
      </c>
      <c r="BC187" s="92">
        <f t="shared" si="46"/>
        <v>6.0861839182585475E-2</v>
      </c>
      <c r="BD187" s="92">
        <f t="shared" si="46"/>
        <v>2.3773503349902025E-3</v>
      </c>
      <c r="BE187" s="92">
        <f t="shared" ref="BE187:BM215" si="51">IFERROR((Y187/Y186-1),"-")</f>
        <v>6.4665127020785196E-2</v>
      </c>
      <c r="BF187" s="92">
        <f t="shared" si="51"/>
        <v>-2.7716186252771946E-3</v>
      </c>
      <c r="BG187" s="92">
        <f t="shared" si="51"/>
        <v>8.0229226361032691E-3</v>
      </c>
      <c r="BH187" s="92">
        <f t="shared" si="51"/>
        <v>5.4860653938995085E-3</v>
      </c>
      <c r="BI187" s="92">
        <f t="shared" si="51"/>
        <v>9.2460796139928192E-3</v>
      </c>
      <c r="BJ187" s="92">
        <f t="shared" si="51"/>
        <v>1.5909844216108526E-2</v>
      </c>
      <c r="BK187" s="92">
        <f t="shared" si="51"/>
        <v>1.0187509227816305E-2</v>
      </c>
      <c r="BL187" s="92">
        <f t="shared" si="51"/>
        <v>-5.4150022192632097E-2</v>
      </c>
      <c r="BM187" s="92">
        <f t="shared" si="51"/>
        <v>-1.6323712594509376E-2</v>
      </c>
      <c r="BN187" s="81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1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1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1"/>
      <c r="DH187" s="81"/>
      <c r="DI187" s="81"/>
      <c r="DJ187" s="81"/>
      <c r="DK187" s="81"/>
      <c r="DL187" s="81"/>
      <c r="DM187" s="81"/>
    </row>
    <row r="188" spans="1:117" x14ac:dyDescent="0.35">
      <c r="A188" s="81"/>
      <c r="B188" s="86">
        <f t="shared" si="43"/>
        <v>42552</v>
      </c>
      <c r="C188" s="87">
        <v>46.47</v>
      </c>
      <c r="D188" s="87">
        <v>80.47</v>
      </c>
      <c r="E188" s="87">
        <v>66.06</v>
      </c>
      <c r="F188" s="87">
        <v>56.47</v>
      </c>
      <c r="G188" s="87">
        <v>38.25</v>
      </c>
      <c r="H188" s="87">
        <v>26.66</v>
      </c>
      <c r="I188" s="87">
        <v>64.58</v>
      </c>
      <c r="J188" s="87">
        <v>65.63</v>
      </c>
      <c r="K188" s="87">
        <v>113.49</v>
      </c>
      <c r="L188" s="87">
        <v>78.13</v>
      </c>
      <c r="M188" s="87">
        <v>45.22</v>
      </c>
      <c r="N188" s="87">
        <v>52.42</v>
      </c>
      <c r="O188" s="87" t="s">
        <v>82</v>
      </c>
      <c r="P188" s="87">
        <v>70.63</v>
      </c>
      <c r="Q188" s="87" t="s">
        <v>82</v>
      </c>
      <c r="R188" s="87">
        <v>26.2</v>
      </c>
      <c r="S188" s="87">
        <v>10.07</v>
      </c>
      <c r="T188" s="87">
        <v>20.23</v>
      </c>
      <c r="U188" s="87">
        <v>38.65</v>
      </c>
      <c r="V188" s="87">
        <v>34.86</v>
      </c>
      <c r="W188" s="87">
        <v>26.91</v>
      </c>
      <c r="X188" s="87">
        <v>46.8</v>
      </c>
      <c r="Y188" s="87">
        <v>13.8</v>
      </c>
      <c r="Z188" s="87">
        <v>18.7</v>
      </c>
      <c r="AA188" s="87">
        <v>17.41</v>
      </c>
      <c r="AB188" s="87">
        <v>47.57</v>
      </c>
      <c r="AC188" s="87">
        <v>16.578900000000001</v>
      </c>
      <c r="AD188" s="87">
        <v>31.74</v>
      </c>
      <c r="AE188" s="87">
        <v>70.069999999999993</v>
      </c>
      <c r="AF188" s="87">
        <v>20.56</v>
      </c>
      <c r="AG188" s="87">
        <v>2102.9499999999998</v>
      </c>
      <c r="AH188" s="81"/>
      <c r="AI188" s="92">
        <f t="shared" si="50"/>
        <v>3.1749555950266517E-2</v>
      </c>
      <c r="AJ188" s="92">
        <f t="shared" si="50"/>
        <v>4.4386761842959199E-2</v>
      </c>
      <c r="AK188" s="92">
        <f t="shared" si="50"/>
        <v>5.0906776964683376E-2</v>
      </c>
      <c r="AL188" s="92">
        <f t="shared" si="50"/>
        <v>1.6012954300107962E-2</v>
      </c>
      <c r="AM188" s="92">
        <f t="shared" si="50"/>
        <v>3.7991858887381325E-2</v>
      </c>
      <c r="AN188" s="92">
        <f t="shared" si="50"/>
        <v>5.3338601343342562E-2</v>
      </c>
      <c r="AO188" s="92">
        <f t="shared" si="50"/>
        <v>4.4476791201682131E-2</v>
      </c>
      <c r="AP188" s="92">
        <f t="shared" si="50"/>
        <v>4.4398472310630099E-2</v>
      </c>
      <c r="AQ188" s="92">
        <f t="shared" si="50"/>
        <v>2.8548123980424167E-2</v>
      </c>
      <c r="AR188" s="92">
        <f t="shared" si="50"/>
        <v>4.5637044967880014E-2</v>
      </c>
      <c r="AS188" s="92">
        <f t="shared" si="50"/>
        <v>2.7027027027026973E-2</v>
      </c>
      <c r="AT188" s="92">
        <f t="shared" si="50"/>
        <v>1.3338488304659002E-2</v>
      </c>
      <c r="AU188" s="92" t="str">
        <f t="shared" si="50"/>
        <v>-</v>
      </c>
      <c r="AV188" s="92">
        <f t="shared" si="49"/>
        <v>3.7608344351403034E-2</v>
      </c>
      <c r="AW188" s="92" t="str">
        <f t="shared" si="49"/>
        <v>-</v>
      </c>
      <c r="AX188" s="92">
        <f t="shared" si="49"/>
        <v>0.1293103448275863</v>
      </c>
      <c r="AY188" s="92">
        <f t="shared" si="48"/>
        <v>0.17365967365967361</v>
      </c>
      <c r="AZ188" s="92">
        <f t="shared" si="48"/>
        <v>7.320954907161803E-2</v>
      </c>
      <c r="BA188" s="92">
        <f t="shared" si="47"/>
        <v>0.11063218390804597</v>
      </c>
      <c r="BB188" s="92">
        <f t="shared" si="47"/>
        <v>2.8768699654775354E-3</v>
      </c>
      <c r="BC188" s="92">
        <f t="shared" si="47"/>
        <v>0.12688442211055273</v>
      </c>
      <c r="BD188" s="92">
        <f t="shared" si="47"/>
        <v>9.0556274256143876E-3</v>
      </c>
      <c r="BE188" s="92">
        <f t="shared" si="51"/>
        <v>-2.1691973969630851E-3</v>
      </c>
      <c r="BF188" s="92">
        <f t="shared" si="51"/>
        <v>3.9466370205669898E-2</v>
      </c>
      <c r="BG188" s="92">
        <f t="shared" si="51"/>
        <v>-1.023308698123937E-2</v>
      </c>
      <c r="BH188" s="92">
        <f t="shared" si="51"/>
        <v>3.8192928852029739E-2</v>
      </c>
      <c r="BI188" s="92">
        <f t="shared" si="51"/>
        <v>-9.22711001416332E-3</v>
      </c>
      <c r="BJ188" s="92">
        <f t="shared" si="51"/>
        <v>3.5562805872756842E-2</v>
      </c>
      <c r="BK188" s="92">
        <f t="shared" si="51"/>
        <v>2.4115755627009516E-2</v>
      </c>
      <c r="BL188" s="92">
        <f t="shared" si="51"/>
        <v>-3.5194744251525134E-2</v>
      </c>
      <c r="BM188" s="92">
        <f t="shared" si="51"/>
        <v>3.2168292096337758E-2</v>
      </c>
      <c r="BN188" s="81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1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1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1"/>
      <c r="DH188" s="81"/>
      <c r="DI188" s="81"/>
      <c r="DJ188" s="81"/>
      <c r="DK188" s="81"/>
      <c r="DL188" s="81"/>
      <c r="DM188" s="81"/>
    </row>
    <row r="189" spans="1:117" x14ac:dyDescent="0.35">
      <c r="A189" s="81"/>
      <c r="B189" s="86">
        <f t="shared" si="43"/>
        <v>42559</v>
      </c>
      <c r="C189" s="87">
        <v>47.91</v>
      </c>
      <c r="D189" s="87">
        <v>80</v>
      </c>
      <c r="E189" s="87">
        <v>65.239999999999995</v>
      </c>
      <c r="F189" s="87">
        <v>55.93</v>
      </c>
      <c r="G189" s="87">
        <v>38.04</v>
      </c>
      <c r="H189" s="87">
        <v>26.13</v>
      </c>
      <c r="I189" s="87">
        <v>64.83</v>
      </c>
      <c r="J189" s="87">
        <v>65.98</v>
      </c>
      <c r="K189" s="87">
        <v>114.11</v>
      </c>
      <c r="L189" s="87">
        <v>76.849999999999994</v>
      </c>
      <c r="M189" s="87">
        <v>44.74</v>
      </c>
      <c r="N189" s="87">
        <v>51.91</v>
      </c>
      <c r="O189" s="87" t="s">
        <v>82</v>
      </c>
      <c r="P189" s="87">
        <v>70.81</v>
      </c>
      <c r="Q189" s="87" t="s">
        <v>82</v>
      </c>
      <c r="R189" s="87">
        <v>25.9</v>
      </c>
      <c r="S189" s="87">
        <v>9.99</v>
      </c>
      <c r="T189" s="87">
        <v>20.21</v>
      </c>
      <c r="U189" s="87">
        <v>37.659999999999997</v>
      </c>
      <c r="V189" s="87">
        <v>34.130000000000003</v>
      </c>
      <c r="W189" s="87">
        <v>27.23</v>
      </c>
      <c r="X189" s="87">
        <v>46.27</v>
      </c>
      <c r="Y189" s="87">
        <v>15.58</v>
      </c>
      <c r="Z189" s="87">
        <v>18.54</v>
      </c>
      <c r="AA189" s="87">
        <v>17.37</v>
      </c>
      <c r="AB189" s="87">
        <v>47.36</v>
      </c>
      <c r="AC189" s="87">
        <v>16.666699999999999</v>
      </c>
      <c r="AD189" s="87">
        <v>31.62</v>
      </c>
      <c r="AE189" s="87">
        <v>69.42</v>
      </c>
      <c r="AF189" s="87">
        <v>20.99</v>
      </c>
      <c r="AG189" s="87">
        <v>2129.9</v>
      </c>
      <c r="AH189" s="81"/>
      <c r="AI189" s="92">
        <f t="shared" si="50"/>
        <v>3.0987734021949542E-2</v>
      </c>
      <c r="AJ189" s="92">
        <f t="shared" si="50"/>
        <v>-5.8406859699267066E-3</v>
      </c>
      <c r="AK189" s="92">
        <f t="shared" si="50"/>
        <v>-1.241295791704522E-2</v>
      </c>
      <c r="AL189" s="92">
        <f t="shared" si="50"/>
        <v>-9.5625996104126143E-3</v>
      </c>
      <c r="AM189" s="92">
        <f t="shared" si="50"/>
        <v>-5.4901960784313752E-3</v>
      </c>
      <c r="AN189" s="92">
        <f t="shared" si="50"/>
        <v>-1.9879969992498192E-2</v>
      </c>
      <c r="AO189" s="92">
        <f t="shared" si="50"/>
        <v>3.8711675441314153E-3</v>
      </c>
      <c r="AP189" s="92">
        <f t="shared" si="50"/>
        <v>5.3329270150845876E-3</v>
      </c>
      <c r="AQ189" s="92">
        <f t="shared" si="50"/>
        <v>5.463036390871423E-3</v>
      </c>
      <c r="AR189" s="92">
        <f t="shared" si="50"/>
        <v>-1.638295149110458E-2</v>
      </c>
      <c r="AS189" s="92">
        <f t="shared" si="50"/>
        <v>-1.0614772224679325E-2</v>
      </c>
      <c r="AT189" s="92">
        <f t="shared" si="50"/>
        <v>-9.7291110263258984E-3</v>
      </c>
      <c r="AU189" s="92" t="str">
        <f t="shared" si="50"/>
        <v>-</v>
      </c>
      <c r="AV189" s="92">
        <f t="shared" si="49"/>
        <v>2.5484921421492501E-3</v>
      </c>
      <c r="AW189" s="92" t="str">
        <f t="shared" si="49"/>
        <v>-</v>
      </c>
      <c r="AX189" s="92">
        <f t="shared" si="49"/>
        <v>-1.1450381679389388E-2</v>
      </c>
      <c r="AY189" s="92">
        <f t="shared" si="48"/>
        <v>-7.9443892750744594E-3</v>
      </c>
      <c r="AZ189" s="92">
        <f t="shared" si="48"/>
        <v>-9.8863074641619697E-4</v>
      </c>
      <c r="BA189" s="92">
        <f t="shared" si="47"/>
        <v>-2.561448900388108E-2</v>
      </c>
      <c r="BB189" s="92">
        <f t="shared" si="47"/>
        <v>-2.0940906483075117E-2</v>
      </c>
      <c r="BC189" s="92">
        <f t="shared" si="47"/>
        <v>1.1891490152359685E-2</v>
      </c>
      <c r="BD189" s="92">
        <f t="shared" si="47"/>
        <v>-1.1324786324786174E-2</v>
      </c>
      <c r="BE189" s="92">
        <f t="shared" si="51"/>
        <v>0.12898550724637681</v>
      </c>
      <c r="BF189" s="92">
        <f t="shared" si="51"/>
        <v>-8.5561497326203106E-3</v>
      </c>
      <c r="BG189" s="92">
        <f t="shared" si="51"/>
        <v>-2.2975301550832716E-3</v>
      </c>
      <c r="BH189" s="92">
        <f t="shared" si="51"/>
        <v>-4.4145469833929418E-3</v>
      </c>
      <c r="BI189" s="92">
        <f t="shared" si="51"/>
        <v>5.2958881469817864E-3</v>
      </c>
      <c r="BJ189" s="92">
        <f t="shared" si="51"/>
        <v>-3.780718336483857E-3</v>
      </c>
      <c r="BK189" s="92">
        <f t="shared" si="51"/>
        <v>-9.2764378478662479E-3</v>
      </c>
      <c r="BL189" s="92">
        <f t="shared" si="51"/>
        <v>2.0914396887159459E-2</v>
      </c>
      <c r="BM189" s="92">
        <f t="shared" si="51"/>
        <v>1.2815330844765827E-2</v>
      </c>
      <c r="BN189" s="81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1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1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1"/>
      <c r="DH189" s="81"/>
      <c r="DI189" s="81"/>
      <c r="DJ189" s="81"/>
      <c r="DK189" s="81"/>
      <c r="DL189" s="81"/>
      <c r="DM189" s="81"/>
    </row>
    <row r="190" spans="1:117" x14ac:dyDescent="0.35">
      <c r="A190" s="81"/>
      <c r="B190" s="86">
        <f t="shared" si="43"/>
        <v>42566</v>
      </c>
      <c r="C190" s="87">
        <v>47.41</v>
      </c>
      <c r="D190" s="87">
        <v>80.06</v>
      </c>
      <c r="E190" s="87">
        <v>66.67</v>
      </c>
      <c r="F190" s="87">
        <v>56.44</v>
      </c>
      <c r="G190" s="87">
        <v>37.65</v>
      </c>
      <c r="H190" s="87">
        <v>26.1</v>
      </c>
      <c r="I190" s="87">
        <v>64.94</v>
      </c>
      <c r="J190" s="87">
        <v>66.099999999999994</v>
      </c>
      <c r="K190" s="87">
        <v>112.93</v>
      </c>
      <c r="L190" s="87">
        <v>78.08</v>
      </c>
      <c r="M190" s="87">
        <v>45.02</v>
      </c>
      <c r="N190" s="87">
        <v>51.78</v>
      </c>
      <c r="O190" s="87" t="s">
        <v>82</v>
      </c>
      <c r="P190" s="87">
        <v>71.260000000000005</v>
      </c>
      <c r="Q190" s="87" t="s">
        <v>82</v>
      </c>
      <c r="R190" s="87">
        <v>26.47</v>
      </c>
      <c r="S190" s="87">
        <v>9.84</v>
      </c>
      <c r="T190" s="87">
        <v>19.93</v>
      </c>
      <c r="U190" s="87">
        <v>39.86</v>
      </c>
      <c r="V190" s="87">
        <v>35.299999999999997</v>
      </c>
      <c r="W190" s="87">
        <v>26.4</v>
      </c>
      <c r="X190" s="87">
        <v>46.72</v>
      </c>
      <c r="Y190" s="87">
        <v>16.34</v>
      </c>
      <c r="Z190" s="87">
        <v>21.03</v>
      </c>
      <c r="AA190" s="87">
        <v>17.32</v>
      </c>
      <c r="AB190" s="87">
        <v>48.12</v>
      </c>
      <c r="AC190" s="87">
        <v>16.552299999999999</v>
      </c>
      <c r="AD190" s="87">
        <v>31.35</v>
      </c>
      <c r="AE190" s="87">
        <v>67.95</v>
      </c>
      <c r="AF190" s="87">
        <v>23.44</v>
      </c>
      <c r="AG190" s="87">
        <v>2161.7399999999998</v>
      </c>
      <c r="AH190" s="81"/>
      <c r="AI190" s="92">
        <f t="shared" si="50"/>
        <v>-1.0436234606553962E-2</v>
      </c>
      <c r="AJ190" s="92">
        <f t="shared" si="50"/>
        <v>7.5000000000002842E-4</v>
      </c>
      <c r="AK190" s="92">
        <f t="shared" si="50"/>
        <v>2.1919068056407198E-2</v>
      </c>
      <c r="AL190" s="92">
        <f t="shared" si="50"/>
        <v>9.1185410334346795E-3</v>
      </c>
      <c r="AM190" s="92">
        <f t="shared" si="50"/>
        <v>-1.0252365930599416E-2</v>
      </c>
      <c r="AN190" s="92">
        <f t="shared" si="50"/>
        <v>-1.1481056257174327E-3</v>
      </c>
      <c r="AO190" s="92">
        <f t="shared" si="50"/>
        <v>1.6967453339502558E-3</v>
      </c>
      <c r="AP190" s="92">
        <f t="shared" si="50"/>
        <v>1.8187329493783988E-3</v>
      </c>
      <c r="AQ190" s="92">
        <f t="shared" si="50"/>
        <v>-1.0340899132415982E-2</v>
      </c>
      <c r="AR190" s="92">
        <f t="shared" si="50"/>
        <v>1.6005204944697482E-2</v>
      </c>
      <c r="AS190" s="92">
        <f t="shared" si="50"/>
        <v>6.2583817612875681E-3</v>
      </c>
      <c r="AT190" s="92">
        <f t="shared" si="50"/>
        <v>-2.5043344249662258E-3</v>
      </c>
      <c r="AU190" s="92" t="str">
        <f t="shared" si="50"/>
        <v>-</v>
      </c>
      <c r="AV190" s="92">
        <f t="shared" si="49"/>
        <v>6.355034599632825E-3</v>
      </c>
      <c r="AW190" s="92" t="str">
        <f t="shared" si="49"/>
        <v>-</v>
      </c>
      <c r="AX190" s="92">
        <f t="shared" si="49"/>
        <v>2.2007722007721942E-2</v>
      </c>
      <c r="AY190" s="92">
        <f t="shared" si="48"/>
        <v>-1.501501501501501E-2</v>
      </c>
      <c r="AZ190" s="92">
        <f t="shared" si="48"/>
        <v>-1.3854527461652721E-2</v>
      </c>
      <c r="BA190" s="92">
        <f t="shared" si="47"/>
        <v>5.8417419012214644E-2</v>
      </c>
      <c r="BB190" s="92">
        <f t="shared" si="47"/>
        <v>3.4280691473776548E-2</v>
      </c>
      <c r="BC190" s="92">
        <f t="shared" si="47"/>
        <v>-3.0481087036356991E-2</v>
      </c>
      <c r="BD190" s="92">
        <f t="shared" si="47"/>
        <v>9.7255240976874546E-3</v>
      </c>
      <c r="BE190" s="92">
        <f t="shared" si="51"/>
        <v>4.8780487804878092E-2</v>
      </c>
      <c r="BF190" s="92">
        <f t="shared" si="51"/>
        <v>0.13430420711974111</v>
      </c>
      <c r="BG190" s="92">
        <f t="shared" si="51"/>
        <v>-2.8785261945883933E-3</v>
      </c>
      <c r="BH190" s="92">
        <f t="shared" si="51"/>
        <v>1.6047297297297147E-2</v>
      </c>
      <c r="BI190" s="92">
        <f t="shared" si="51"/>
        <v>-6.8639862720274447E-3</v>
      </c>
      <c r="BJ190" s="92">
        <f t="shared" si="51"/>
        <v>-8.5388994307400434E-3</v>
      </c>
      <c r="BK190" s="92">
        <f t="shared" si="51"/>
        <v>-2.1175453759723406E-2</v>
      </c>
      <c r="BL190" s="92">
        <f t="shared" si="51"/>
        <v>0.11672224868985248</v>
      </c>
      <c r="BM190" s="92">
        <f t="shared" si="51"/>
        <v>1.4949058641250623E-2</v>
      </c>
      <c r="BN190" s="81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1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1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1"/>
      <c r="DH190" s="81"/>
      <c r="DI190" s="81"/>
      <c r="DJ190" s="81"/>
      <c r="DK190" s="81"/>
      <c r="DL190" s="81"/>
      <c r="DM190" s="81"/>
    </row>
    <row r="191" spans="1:117" x14ac:dyDescent="0.35">
      <c r="A191" s="81"/>
      <c r="B191" s="86">
        <f t="shared" si="43"/>
        <v>42573</v>
      </c>
      <c r="C191" s="87">
        <v>48.75</v>
      </c>
      <c r="D191" s="87">
        <v>80.510000000000005</v>
      </c>
      <c r="E191" s="87">
        <v>65.8</v>
      </c>
      <c r="F191" s="87">
        <v>56.4</v>
      </c>
      <c r="G191" s="87">
        <v>38.07</v>
      </c>
      <c r="H191" s="87">
        <v>26.26</v>
      </c>
      <c r="I191" s="87">
        <v>65.489999999999995</v>
      </c>
      <c r="J191" s="87">
        <v>66.099999999999994</v>
      </c>
      <c r="K191" s="87">
        <v>113.78</v>
      </c>
      <c r="L191" s="87">
        <v>78.83</v>
      </c>
      <c r="M191" s="87">
        <v>45.42</v>
      </c>
      <c r="N191" s="87">
        <v>51.89</v>
      </c>
      <c r="O191" s="87" t="s">
        <v>82</v>
      </c>
      <c r="P191" s="87">
        <v>71.790000000000006</v>
      </c>
      <c r="Q191" s="87" t="s">
        <v>82</v>
      </c>
      <c r="R191" s="87">
        <v>25.35</v>
      </c>
      <c r="S191" s="87">
        <v>9.44</v>
      </c>
      <c r="T191" s="87">
        <v>19.760000000000002</v>
      </c>
      <c r="U191" s="87">
        <v>41.08</v>
      </c>
      <c r="V191" s="87">
        <v>34.36</v>
      </c>
      <c r="W191" s="87">
        <v>26.1</v>
      </c>
      <c r="X191" s="87">
        <v>48.76</v>
      </c>
      <c r="Y191" s="87">
        <v>16.86</v>
      </c>
      <c r="Z191" s="87">
        <v>21.22</v>
      </c>
      <c r="AA191" s="87">
        <v>17.510000000000002</v>
      </c>
      <c r="AB191" s="87">
        <v>46.05</v>
      </c>
      <c r="AC191" s="87">
        <v>16.533300000000001</v>
      </c>
      <c r="AD191" s="87">
        <v>31.49</v>
      </c>
      <c r="AE191" s="87">
        <v>69.62</v>
      </c>
      <c r="AF191" s="87">
        <v>24.52</v>
      </c>
      <c r="AG191" s="87">
        <v>2175.0300000000002</v>
      </c>
      <c r="AH191" s="81"/>
      <c r="AI191" s="92">
        <f t="shared" si="50"/>
        <v>2.8264079308162993E-2</v>
      </c>
      <c r="AJ191" s="92">
        <f t="shared" si="50"/>
        <v>5.6207844116913375E-3</v>
      </c>
      <c r="AK191" s="92">
        <f t="shared" si="50"/>
        <v>-1.3049347532623434E-2</v>
      </c>
      <c r="AL191" s="92">
        <f t="shared" si="50"/>
        <v>-7.0871722182852537E-4</v>
      </c>
      <c r="AM191" s="92">
        <f t="shared" si="50"/>
        <v>1.1155378486055856E-2</v>
      </c>
      <c r="AN191" s="92">
        <f t="shared" si="50"/>
        <v>6.1302681992336794E-3</v>
      </c>
      <c r="AO191" s="92">
        <f t="shared" si="50"/>
        <v>8.4693563289188756E-3</v>
      </c>
      <c r="AP191" s="92">
        <f t="shared" si="50"/>
        <v>0</v>
      </c>
      <c r="AQ191" s="92">
        <f t="shared" si="50"/>
        <v>7.5267865049144511E-3</v>
      </c>
      <c r="AR191" s="92">
        <f t="shared" si="50"/>
        <v>9.6055327868851403E-3</v>
      </c>
      <c r="AS191" s="92">
        <f t="shared" si="50"/>
        <v>8.8849400266548528E-3</v>
      </c>
      <c r="AT191" s="92">
        <f t="shared" si="50"/>
        <v>2.124372344534553E-3</v>
      </c>
      <c r="AU191" s="92" t="str">
        <f t="shared" si="50"/>
        <v>-</v>
      </c>
      <c r="AV191" s="92">
        <f t="shared" si="49"/>
        <v>7.4375526241932111E-3</v>
      </c>
      <c r="AW191" s="92" t="str">
        <f t="shared" si="49"/>
        <v>-</v>
      </c>
      <c r="AX191" s="92">
        <f t="shared" si="49"/>
        <v>-4.2312051378919469E-2</v>
      </c>
      <c r="AY191" s="92">
        <f t="shared" si="48"/>
        <v>-4.065040650406504E-2</v>
      </c>
      <c r="AZ191" s="92">
        <f t="shared" si="48"/>
        <v>-8.5298544907174145E-3</v>
      </c>
      <c r="BA191" s="92">
        <f t="shared" si="47"/>
        <v>3.060712493728035E-2</v>
      </c>
      <c r="BB191" s="92">
        <f t="shared" si="47"/>
        <v>-2.6628895184135914E-2</v>
      </c>
      <c r="BC191" s="92">
        <f t="shared" si="47"/>
        <v>-1.1363636363636243E-2</v>
      </c>
      <c r="BD191" s="92">
        <f t="shared" si="47"/>
        <v>4.3664383561643927E-2</v>
      </c>
      <c r="BE191" s="92">
        <f t="shared" si="51"/>
        <v>3.1823745410036741E-2</v>
      </c>
      <c r="BF191" s="92">
        <f t="shared" si="51"/>
        <v>9.0347123157392684E-3</v>
      </c>
      <c r="BG191" s="92">
        <f t="shared" si="51"/>
        <v>1.0969976905311762E-2</v>
      </c>
      <c r="BH191" s="92">
        <f t="shared" si="51"/>
        <v>-4.3017456359102257E-2</v>
      </c>
      <c r="BI191" s="92">
        <f t="shared" si="51"/>
        <v>-1.147876730121955E-3</v>
      </c>
      <c r="BJ191" s="92">
        <f t="shared" si="51"/>
        <v>4.4657097288676173E-3</v>
      </c>
      <c r="BK191" s="92">
        <f t="shared" si="51"/>
        <v>2.4576894775570235E-2</v>
      </c>
      <c r="BL191" s="92">
        <f t="shared" si="51"/>
        <v>4.607508532423199E-2</v>
      </c>
      <c r="BM191" s="92">
        <f t="shared" si="51"/>
        <v>6.1478253629023705E-3</v>
      </c>
      <c r="BN191" s="81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1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1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1"/>
      <c r="DH191" s="81"/>
      <c r="DI191" s="81"/>
      <c r="DJ191" s="81"/>
      <c r="DK191" s="81"/>
      <c r="DL191" s="81"/>
      <c r="DM191" s="81"/>
    </row>
    <row r="192" spans="1:117" x14ac:dyDescent="0.35">
      <c r="A192" s="81"/>
      <c r="B192" s="86">
        <f t="shared" si="43"/>
        <v>42580</v>
      </c>
      <c r="C192" s="87">
        <v>49.89</v>
      </c>
      <c r="D192" s="87">
        <v>79.790000000000006</v>
      </c>
      <c r="E192" s="87">
        <v>64.069999999999993</v>
      </c>
      <c r="F192" s="87">
        <v>56.51</v>
      </c>
      <c r="G192" s="87">
        <v>37.24</v>
      </c>
      <c r="H192" s="87">
        <v>25.66</v>
      </c>
      <c r="I192" s="87">
        <v>64.94</v>
      </c>
      <c r="J192" s="87">
        <v>64.959999999999994</v>
      </c>
      <c r="K192" s="87">
        <v>111.88</v>
      </c>
      <c r="L192" s="87">
        <v>77.5</v>
      </c>
      <c r="M192" s="87">
        <v>45.26</v>
      </c>
      <c r="N192" s="87">
        <v>51.73</v>
      </c>
      <c r="O192" s="87" t="s">
        <v>82</v>
      </c>
      <c r="P192" s="87">
        <v>70.790000000000006</v>
      </c>
      <c r="Q192" s="87" t="s">
        <v>82</v>
      </c>
      <c r="R192" s="87">
        <v>25.25</v>
      </c>
      <c r="S192" s="87">
        <v>8.91</v>
      </c>
      <c r="T192" s="87">
        <v>18.920000000000002</v>
      </c>
      <c r="U192" s="87">
        <v>41.83</v>
      </c>
      <c r="V192" s="87">
        <v>33.47</v>
      </c>
      <c r="W192" s="87">
        <v>26.39</v>
      </c>
      <c r="X192" s="87">
        <v>48.74</v>
      </c>
      <c r="Y192" s="87">
        <v>16.59</v>
      </c>
      <c r="Z192" s="87">
        <v>20.329999999999998</v>
      </c>
      <c r="AA192" s="87">
        <v>16.71</v>
      </c>
      <c r="AB192" s="87">
        <v>44.79</v>
      </c>
      <c r="AC192" s="87">
        <v>16.4267</v>
      </c>
      <c r="AD192" s="87">
        <v>31.88</v>
      </c>
      <c r="AE192" s="87">
        <v>69.400000000000006</v>
      </c>
      <c r="AF192" s="87">
        <v>23.97</v>
      </c>
      <c r="AG192" s="87">
        <v>2173.6</v>
      </c>
      <c r="AH192" s="81"/>
      <c r="AI192" s="92">
        <f t="shared" si="50"/>
        <v>2.3384615384615337E-2</v>
      </c>
      <c r="AJ192" s="92">
        <f t="shared" si="50"/>
        <v>-8.9429884486399436E-3</v>
      </c>
      <c r="AK192" s="92">
        <f t="shared" si="50"/>
        <v>-2.6291793313069967E-2</v>
      </c>
      <c r="AL192" s="92">
        <f t="shared" si="50"/>
        <v>1.9503546099290947E-3</v>
      </c>
      <c r="AM192" s="92">
        <f t="shared" si="50"/>
        <v>-2.1801943787759348E-2</v>
      </c>
      <c r="AN192" s="92">
        <f t="shared" si="50"/>
        <v>-2.2848438690022954E-2</v>
      </c>
      <c r="AO192" s="92">
        <f t="shared" si="50"/>
        <v>-8.3982287372117437E-3</v>
      </c>
      <c r="AP192" s="92">
        <f t="shared" si="50"/>
        <v>-1.7246596066565867E-2</v>
      </c>
      <c r="AQ192" s="92">
        <f t="shared" si="50"/>
        <v>-1.6698892599753989E-2</v>
      </c>
      <c r="AR192" s="92">
        <f t="shared" si="50"/>
        <v>-1.6871749334009922E-2</v>
      </c>
      <c r="AS192" s="92">
        <f t="shared" si="50"/>
        <v>-3.5226772346984569E-3</v>
      </c>
      <c r="AT192" s="92">
        <f t="shared" si="50"/>
        <v>-3.0834457506263568E-3</v>
      </c>
      <c r="AU192" s="92" t="str">
        <f t="shared" si="50"/>
        <v>-</v>
      </c>
      <c r="AV192" s="92">
        <f t="shared" si="49"/>
        <v>-1.3929516645772355E-2</v>
      </c>
      <c r="AW192" s="92" t="str">
        <f t="shared" si="49"/>
        <v>-</v>
      </c>
      <c r="AX192" s="92">
        <f t="shared" si="49"/>
        <v>-3.9447731755424265E-3</v>
      </c>
      <c r="AY192" s="92">
        <f t="shared" si="48"/>
        <v>-5.6144067796610075E-2</v>
      </c>
      <c r="AZ192" s="92">
        <f t="shared" si="48"/>
        <v>-4.2510121457489891E-2</v>
      </c>
      <c r="BA192" s="92">
        <f t="shared" si="47"/>
        <v>1.8257059396299846E-2</v>
      </c>
      <c r="BB192" s="92">
        <f t="shared" si="47"/>
        <v>-2.5902211874272441E-2</v>
      </c>
      <c r="BC192" s="92">
        <f t="shared" si="47"/>
        <v>1.1111111111111072E-2</v>
      </c>
      <c r="BD192" s="92">
        <f t="shared" si="47"/>
        <v>-4.1017227235429221E-4</v>
      </c>
      <c r="BE192" s="92">
        <f t="shared" si="51"/>
        <v>-1.6014234875444844E-2</v>
      </c>
      <c r="BF192" s="92">
        <f t="shared" si="51"/>
        <v>-4.1941564561734257E-2</v>
      </c>
      <c r="BG192" s="92">
        <f t="shared" si="51"/>
        <v>-4.5688178183894923E-2</v>
      </c>
      <c r="BH192" s="92">
        <f t="shared" si="51"/>
        <v>-2.7361563517915299E-2</v>
      </c>
      <c r="BI192" s="92">
        <f t="shared" si="51"/>
        <v>-6.4475936443419979E-3</v>
      </c>
      <c r="BJ192" s="92">
        <f t="shared" si="51"/>
        <v>1.2384884090187454E-2</v>
      </c>
      <c r="BK192" s="92">
        <f t="shared" si="51"/>
        <v>-3.1600114909509092E-3</v>
      </c>
      <c r="BL192" s="92">
        <f t="shared" si="51"/>
        <v>-2.2430668841761814E-2</v>
      </c>
      <c r="BM192" s="92">
        <f t="shared" si="51"/>
        <v>-6.5746219592388577E-4</v>
      </c>
      <c r="BN192" s="81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1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1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1"/>
      <c r="DH192" s="81"/>
      <c r="DI192" s="81"/>
      <c r="DJ192" s="81"/>
      <c r="DK192" s="81"/>
      <c r="DL192" s="81"/>
      <c r="DM192" s="81"/>
    </row>
    <row r="193" spans="1:117" x14ac:dyDescent="0.35">
      <c r="A193" s="81"/>
      <c r="B193" s="86">
        <f t="shared" si="43"/>
        <v>42587</v>
      </c>
      <c r="C193" s="87">
        <v>49.37</v>
      </c>
      <c r="D193" s="87">
        <v>78.12</v>
      </c>
      <c r="E193" s="87">
        <v>64.62</v>
      </c>
      <c r="F193" s="87">
        <v>55.99</v>
      </c>
      <c r="G193" s="87">
        <v>35.590000000000003</v>
      </c>
      <c r="H193" s="87">
        <v>24.85</v>
      </c>
      <c r="I193" s="87">
        <v>63.83</v>
      </c>
      <c r="J193" s="87">
        <v>63.52</v>
      </c>
      <c r="K193" s="87">
        <v>107.04</v>
      </c>
      <c r="L193" s="87">
        <v>75.900000000000006</v>
      </c>
      <c r="M193" s="87">
        <v>46</v>
      </c>
      <c r="N193" s="87">
        <v>50.93</v>
      </c>
      <c r="O193" s="87" t="s">
        <v>82</v>
      </c>
      <c r="P193" s="87">
        <v>68.16</v>
      </c>
      <c r="Q193" s="87" t="s">
        <v>82</v>
      </c>
      <c r="R193" s="87">
        <v>25.4</v>
      </c>
      <c r="S193" s="87">
        <v>10.48</v>
      </c>
      <c r="T193" s="87">
        <v>20.77</v>
      </c>
      <c r="U193" s="87">
        <v>42.13</v>
      </c>
      <c r="V193" s="87">
        <v>33.76</v>
      </c>
      <c r="W193" s="87">
        <v>26.2</v>
      </c>
      <c r="X193" s="87">
        <v>48.45</v>
      </c>
      <c r="Y193" s="87">
        <v>16.510000000000002</v>
      </c>
      <c r="Z193" s="87">
        <v>20.36</v>
      </c>
      <c r="AA193" s="87">
        <v>17.02</v>
      </c>
      <c r="AB193" s="87">
        <v>44.91</v>
      </c>
      <c r="AC193" s="87">
        <v>16.399999999999999</v>
      </c>
      <c r="AD193" s="87">
        <v>31.11</v>
      </c>
      <c r="AE193" s="87">
        <v>68.23</v>
      </c>
      <c r="AF193" s="87">
        <v>25.63</v>
      </c>
      <c r="AG193" s="87">
        <v>2182.87</v>
      </c>
      <c r="AH193" s="81"/>
      <c r="AI193" s="92">
        <f t="shared" si="50"/>
        <v>-1.0422930446983392E-2</v>
      </c>
      <c r="AJ193" s="92">
        <f t="shared" si="50"/>
        <v>-2.0929941095375382E-2</v>
      </c>
      <c r="AK193" s="92">
        <f t="shared" si="50"/>
        <v>8.5843608553146655E-3</v>
      </c>
      <c r="AL193" s="92">
        <f t="shared" si="50"/>
        <v>-9.2019111661651998E-3</v>
      </c>
      <c r="AM193" s="92">
        <f t="shared" si="50"/>
        <v>-4.430719656283566E-2</v>
      </c>
      <c r="AN193" s="92">
        <f t="shared" si="50"/>
        <v>-3.1566640685892433E-2</v>
      </c>
      <c r="AO193" s="92">
        <f t="shared" si="50"/>
        <v>-1.709270095472748E-2</v>
      </c>
      <c r="AP193" s="92">
        <f t="shared" si="50"/>
        <v>-2.216748768472887E-2</v>
      </c>
      <c r="AQ193" s="92">
        <f t="shared" si="50"/>
        <v>-4.3260636396138641E-2</v>
      </c>
      <c r="AR193" s="92">
        <f t="shared" si="50"/>
        <v>-2.0645161290322456E-2</v>
      </c>
      <c r="AS193" s="92">
        <f t="shared" si="50"/>
        <v>1.6349977905435242E-2</v>
      </c>
      <c r="AT193" s="92">
        <f t="shared" si="50"/>
        <v>-1.5464913976415917E-2</v>
      </c>
      <c r="AU193" s="92" t="str">
        <f t="shared" si="50"/>
        <v>-</v>
      </c>
      <c r="AV193" s="92">
        <f t="shared" si="49"/>
        <v>-3.7152140132787226E-2</v>
      </c>
      <c r="AW193" s="92" t="str">
        <f t="shared" si="49"/>
        <v>-</v>
      </c>
      <c r="AX193" s="92">
        <f t="shared" si="49"/>
        <v>5.9405940594059459E-3</v>
      </c>
      <c r="AY193" s="92">
        <f t="shared" si="48"/>
        <v>0.17620650953984285</v>
      </c>
      <c r="AZ193" s="92">
        <f t="shared" si="48"/>
        <v>9.7780126849894122E-2</v>
      </c>
      <c r="BA193" s="92">
        <f t="shared" si="47"/>
        <v>7.1718862060723421E-3</v>
      </c>
      <c r="BB193" s="92">
        <f t="shared" si="47"/>
        <v>8.6644756498357456E-3</v>
      </c>
      <c r="BC193" s="92">
        <f t="shared" si="47"/>
        <v>-7.1996968548693197E-3</v>
      </c>
      <c r="BD193" s="92">
        <f t="shared" si="47"/>
        <v>-5.9499384489125617E-3</v>
      </c>
      <c r="BE193" s="92">
        <f t="shared" si="51"/>
        <v>-4.822182037371836E-3</v>
      </c>
      <c r="BF193" s="92">
        <f t="shared" si="51"/>
        <v>1.4756517461880225E-3</v>
      </c>
      <c r="BG193" s="92">
        <f t="shared" si="51"/>
        <v>1.8551765409934085E-2</v>
      </c>
      <c r="BH193" s="92">
        <f t="shared" si="51"/>
        <v>2.6791694574681557E-3</v>
      </c>
      <c r="BI193" s="92">
        <f t="shared" si="51"/>
        <v>-1.6254025458553034E-3</v>
      </c>
      <c r="BJ193" s="92">
        <f t="shared" si="51"/>
        <v>-2.4153074027603472E-2</v>
      </c>
      <c r="BK193" s="92">
        <f t="shared" si="51"/>
        <v>-1.6858789625360249E-2</v>
      </c>
      <c r="BL193" s="92">
        <f t="shared" si="51"/>
        <v>6.9253233208177001E-2</v>
      </c>
      <c r="BM193" s="92">
        <f t="shared" si="51"/>
        <v>4.2648141332350953E-3</v>
      </c>
      <c r="BN193" s="81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1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1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1"/>
      <c r="DH193" s="81"/>
      <c r="DI193" s="81"/>
      <c r="DJ193" s="81"/>
      <c r="DK193" s="81"/>
      <c r="DL193" s="81"/>
      <c r="DM193" s="81"/>
    </row>
    <row r="194" spans="1:117" x14ac:dyDescent="0.35">
      <c r="A194" s="81"/>
      <c r="B194" s="86">
        <f t="shared" si="43"/>
        <v>42594</v>
      </c>
      <c r="C194" s="87">
        <v>45.71</v>
      </c>
      <c r="D194" s="87">
        <v>77.260000000000005</v>
      </c>
      <c r="E194" s="87">
        <v>66.89</v>
      </c>
      <c r="F194" s="87">
        <v>57.01</v>
      </c>
      <c r="G194" s="87">
        <v>35.020000000000003</v>
      </c>
      <c r="H194" s="87">
        <v>25.01</v>
      </c>
      <c r="I194" s="87">
        <v>63.33</v>
      </c>
      <c r="J194" s="87">
        <v>62.6</v>
      </c>
      <c r="K194" s="87">
        <v>106.99</v>
      </c>
      <c r="L194" s="87">
        <v>73.040000000000006</v>
      </c>
      <c r="M194" s="87">
        <v>45.85</v>
      </c>
      <c r="N194" s="87">
        <v>50.56</v>
      </c>
      <c r="O194" s="87" t="s">
        <v>82</v>
      </c>
      <c r="P194" s="87">
        <v>66.150000000000006</v>
      </c>
      <c r="Q194" s="87" t="s">
        <v>82</v>
      </c>
      <c r="R194" s="87">
        <v>25.45</v>
      </c>
      <c r="S194" s="87">
        <v>11.22</v>
      </c>
      <c r="T194" s="87">
        <v>21.42</v>
      </c>
      <c r="U194" s="87">
        <v>42.99</v>
      </c>
      <c r="V194" s="87">
        <v>34.15</v>
      </c>
      <c r="W194" s="87">
        <v>26.2</v>
      </c>
      <c r="X194" s="87">
        <v>46.65</v>
      </c>
      <c r="Y194" s="87">
        <v>17.32</v>
      </c>
      <c r="Z194" s="87">
        <v>21.07</v>
      </c>
      <c r="AA194" s="87">
        <v>16.809999999999999</v>
      </c>
      <c r="AB194" s="87">
        <v>46.85</v>
      </c>
      <c r="AC194" s="87">
        <v>16.333300000000001</v>
      </c>
      <c r="AD194" s="87">
        <v>31.18</v>
      </c>
      <c r="AE194" s="87">
        <v>67.55</v>
      </c>
      <c r="AF194" s="87">
        <v>26.21</v>
      </c>
      <c r="AG194" s="87">
        <v>2184.0500000000002</v>
      </c>
      <c r="AH194" s="81"/>
      <c r="AI194" s="92">
        <f t="shared" si="50"/>
        <v>-7.4134089528053448E-2</v>
      </c>
      <c r="AJ194" s="92">
        <f t="shared" si="50"/>
        <v>-1.1008704557091686E-2</v>
      </c>
      <c r="AK194" s="92">
        <f t="shared" si="50"/>
        <v>3.5128443206437598E-2</v>
      </c>
      <c r="AL194" s="92">
        <f t="shared" si="50"/>
        <v>1.8217538846222459E-2</v>
      </c>
      <c r="AM194" s="92">
        <f t="shared" si="50"/>
        <v>-1.601573475695417E-2</v>
      </c>
      <c r="AN194" s="92">
        <f t="shared" si="50"/>
        <v>6.4386317907445534E-3</v>
      </c>
      <c r="AO194" s="92">
        <f t="shared" si="50"/>
        <v>-7.8333072223092381E-3</v>
      </c>
      <c r="AP194" s="92">
        <f t="shared" si="50"/>
        <v>-1.4483627204030292E-2</v>
      </c>
      <c r="AQ194" s="92">
        <f t="shared" si="50"/>
        <v>-4.671150971600202E-4</v>
      </c>
      <c r="AR194" s="92">
        <f t="shared" si="50"/>
        <v>-3.7681159420289823E-2</v>
      </c>
      <c r="AS194" s="92">
        <f t="shared" si="50"/>
        <v>-3.260869565217317E-3</v>
      </c>
      <c r="AT194" s="92">
        <f t="shared" si="50"/>
        <v>-7.2648733555860101E-3</v>
      </c>
      <c r="AU194" s="92" t="str">
        <f t="shared" si="50"/>
        <v>-</v>
      </c>
      <c r="AV194" s="92">
        <f t="shared" si="49"/>
        <v>-2.9489436619718146E-2</v>
      </c>
      <c r="AW194" s="92" t="str">
        <f t="shared" si="49"/>
        <v>-</v>
      </c>
      <c r="AX194" s="92">
        <f t="shared" si="49"/>
        <v>1.9685039370078705E-3</v>
      </c>
      <c r="AY194" s="92">
        <f t="shared" si="48"/>
        <v>7.0610687022900853E-2</v>
      </c>
      <c r="AZ194" s="92">
        <f t="shared" si="48"/>
        <v>3.1295137217140168E-2</v>
      </c>
      <c r="BA194" s="92">
        <f t="shared" si="47"/>
        <v>2.0413007358176971E-2</v>
      </c>
      <c r="BB194" s="92">
        <f t="shared" si="47"/>
        <v>1.1552132701421858E-2</v>
      </c>
      <c r="BC194" s="92">
        <f t="shared" si="47"/>
        <v>0</v>
      </c>
      <c r="BD194" s="92">
        <f t="shared" si="47"/>
        <v>-3.7151702786377805E-2</v>
      </c>
      <c r="BE194" s="92">
        <f t="shared" si="51"/>
        <v>4.9061175045426841E-2</v>
      </c>
      <c r="BF194" s="92">
        <f t="shared" si="51"/>
        <v>3.4872298624754494E-2</v>
      </c>
      <c r="BG194" s="92">
        <f t="shared" si="51"/>
        <v>-1.2338425381903662E-2</v>
      </c>
      <c r="BH194" s="92">
        <f t="shared" si="51"/>
        <v>4.3197506123358043E-2</v>
      </c>
      <c r="BI194" s="92">
        <f t="shared" si="51"/>
        <v>-4.0670731707315166E-3</v>
      </c>
      <c r="BJ194" s="92">
        <f t="shared" si="51"/>
        <v>2.2500803600129515E-3</v>
      </c>
      <c r="BK194" s="92">
        <f t="shared" si="51"/>
        <v>-9.9662904880551961E-3</v>
      </c>
      <c r="BL194" s="92">
        <f t="shared" si="51"/>
        <v>2.2629730784237356E-2</v>
      </c>
      <c r="BM194" s="92">
        <f t="shared" si="51"/>
        <v>5.4057273222873903E-4</v>
      </c>
      <c r="BN194" s="81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1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1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1"/>
      <c r="DH194" s="81"/>
      <c r="DI194" s="81"/>
      <c r="DJ194" s="81"/>
      <c r="DK194" s="81"/>
      <c r="DL194" s="81"/>
      <c r="DM194" s="81"/>
    </row>
    <row r="195" spans="1:117" x14ac:dyDescent="0.35">
      <c r="A195" s="81"/>
      <c r="B195" s="86">
        <f t="shared" si="43"/>
        <v>42601</v>
      </c>
      <c r="C195" s="87">
        <v>46.11</v>
      </c>
      <c r="D195" s="87">
        <v>75.09</v>
      </c>
      <c r="E195" s="87">
        <v>64.5</v>
      </c>
      <c r="F195" s="87">
        <v>58.18</v>
      </c>
      <c r="G195" s="87">
        <v>34.380000000000003</v>
      </c>
      <c r="H195" s="87">
        <v>24.62</v>
      </c>
      <c r="I195" s="87">
        <v>61.08</v>
      </c>
      <c r="J195" s="87">
        <v>61.99</v>
      </c>
      <c r="K195" s="87">
        <v>107.95</v>
      </c>
      <c r="L195" s="87">
        <v>72.03</v>
      </c>
      <c r="M195" s="87">
        <v>45.49</v>
      </c>
      <c r="N195" s="87">
        <v>50.09</v>
      </c>
      <c r="O195" s="87" t="s">
        <v>82</v>
      </c>
      <c r="P195" s="87">
        <v>64.180000000000007</v>
      </c>
      <c r="Q195" s="87" t="s">
        <v>82</v>
      </c>
      <c r="R195" s="87">
        <v>25.42</v>
      </c>
      <c r="S195" s="87">
        <v>11.79</v>
      </c>
      <c r="T195" s="87">
        <v>21.64</v>
      </c>
      <c r="U195" s="87">
        <v>45</v>
      </c>
      <c r="V195" s="87">
        <v>35.01</v>
      </c>
      <c r="W195" s="87">
        <v>25.08</v>
      </c>
      <c r="X195" s="87">
        <v>46.48</v>
      </c>
      <c r="Y195" s="87">
        <v>18.04</v>
      </c>
      <c r="Z195" s="87">
        <v>22.28</v>
      </c>
      <c r="AA195" s="87">
        <v>16.91</v>
      </c>
      <c r="AB195" s="87">
        <v>49.71</v>
      </c>
      <c r="AC195" s="87">
        <v>15.5067</v>
      </c>
      <c r="AD195" s="87">
        <v>30.35</v>
      </c>
      <c r="AE195" s="87">
        <v>66.400000000000006</v>
      </c>
      <c r="AF195" s="87">
        <v>27.68</v>
      </c>
      <c r="AG195" s="87">
        <v>2183.87</v>
      </c>
      <c r="AH195" s="81"/>
      <c r="AI195" s="92">
        <f t="shared" si="50"/>
        <v>8.750820389411551E-3</v>
      </c>
      <c r="AJ195" s="92">
        <f t="shared" si="50"/>
        <v>-2.8086979031840542E-2</v>
      </c>
      <c r="AK195" s="92">
        <f t="shared" si="50"/>
        <v>-3.5730303483330839E-2</v>
      </c>
      <c r="AL195" s="92">
        <f t="shared" si="50"/>
        <v>2.0522715313102902E-2</v>
      </c>
      <c r="AM195" s="92">
        <f t="shared" si="50"/>
        <v>-1.8275271273557991E-2</v>
      </c>
      <c r="AN195" s="92">
        <f t="shared" si="50"/>
        <v>-1.5593762495001995E-2</v>
      </c>
      <c r="AO195" s="92">
        <f t="shared" si="50"/>
        <v>-3.552818569398386E-2</v>
      </c>
      <c r="AP195" s="92">
        <f t="shared" si="50"/>
        <v>-9.7444089456868443E-3</v>
      </c>
      <c r="AQ195" s="92">
        <f t="shared" si="50"/>
        <v>8.9728011963736698E-3</v>
      </c>
      <c r="AR195" s="92">
        <f t="shared" si="50"/>
        <v>-1.382803943044919E-2</v>
      </c>
      <c r="AS195" s="92">
        <f t="shared" si="50"/>
        <v>-7.8516902944383293E-3</v>
      </c>
      <c r="AT195" s="92">
        <f t="shared" si="50"/>
        <v>-9.2958860759493334E-3</v>
      </c>
      <c r="AU195" s="92" t="str">
        <f t="shared" si="50"/>
        <v>-</v>
      </c>
      <c r="AV195" s="92">
        <f t="shared" si="49"/>
        <v>-2.9780801209372654E-2</v>
      </c>
      <c r="AW195" s="92" t="str">
        <f t="shared" si="49"/>
        <v>-</v>
      </c>
      <c r="AX195" s="92">
        <f t="shared" si="49"/>
        <v>-1.1787819253437082E-3</v>
      </c>
      <c r="AY195" s="92">
        <f t="shared" si="48"/>
        <v>5.0802139037432914E-2</v>
      </c>
      <c r="AZ195" s="92">
        <f t="shared" si="48"/>
        <v>1.0270774976657293E-2</v>
      </c>
      <c r="BA195" s="92">
        <f t="shared" si="47"/>
        <v>4.6755059316119896E-2</v>
      </c>
      <c r="BB195" s="92">
        <f t="shared" si="47"/>
        <v>2.5183016105417177E-2</v>
      </c>
      <c r="BC195" s="92">
        <f t="shared" si="47"/>
        <v>-4.2748091603053484E-2</v>
      </c>
      <c r="BD195" s="92">
        <f t="shared" si="47"/>
        <v>-3.6441586280815397E-3</v>
      </c>
      <c r="BE195" s="92">
        <f t="shared" si="51"/>
        <v>4.157043879907607E-2</v>
      </c>
      <c r="BF195" s="92">
        <f t="shared" si="51"/>
        <v>5.7427622211675411E-2</v>
      </c>
      <c r="BG195" s="92">
        <f t="shared" si="51"/>
        <v>5.9488399762046562E-3</v>
      </c>
      <c r="BH195" s="92">
        <f t="shared" si="51"/>
        <v>6.1045891141942255E-2</v>
      </c>
      <c r="BI195" s="92">
        <f t="shared" si="51"/>
        <v>-5.060826654748285E-2</v>
      </c>
      <c r="BJ195" s="92">
        <f t="shared" si="51"/>
        <v>-2.6619627966645187E-2</v>
      </c>
      <c r="BK195" s="92">
        <f t="shared" si="51"/>
        <v>-1.7024426350851107E-2</v>
      </c>
      <c r="BL195" s="92">
        <f t="shared" si="51"/>
        <v>5.6085463563525284E-2</v>
      </c>
      <c r="BM195" s="92">
        <f t="shared" si="51"/>
        <v>-8.2415695611515183E-5</v>
      </c>
      <c r="BN195" s="81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1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1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1"/>
      <c r="DH195" s="81"/>
      <c r="DI195" s="81"/>
      <c r="DJ195" s="81"/>
      <c r="DK195" s="81"/>
      <c r="DL195" s="81"/>
      <c r="DM195" s="81"/>
    </row>
    <row r="196" spans="1:117" x14ac:dyDescent="0.35">
      <c r="A196" s="81"/>
      <c r="B196" s="86">
        <f t="shared" si="43"/>
        <v>42608</v>
      </c>
      <c r="C196" s="87">
        <v>45.5</v>
      </c>
      <c r="D196" s="87">
        <v>73.790000000000006</v>
      </c>
      <c r="E196" s="87">
        <v>64.59</v>
      </c>
      <c r="F196" s="87">
        <v>57.29</v>
      </c>
      <c r="G196" s="87">
        <v>33.4</v>
      </c>
      <c r="H196" s="87">
        <v>24.19</v>
      </c>
      <c r="I196" s="87">
        <v>60.23</v>
      </c>
      <c r="J196" s="87">
        <v>61.54</v>
      </c>
      <c r="K196" s="87">
        <v>104.44</v>
      </c>
      <c r="L196" s="87">
        <v>70.38</v>
      </c>
      <c r="M196" s="87">
        <v>44.98</v>
      </c>
      <c r="N196" s="87">
        <v>48.8</v>
      </c>
      <c r="O196" s="87" t="s">
        <v>82</v>
      </c>
      <c r="P196" s="87">
        <v>62.88</v>
      </c>
      <c r="Q196" s="87" t="s">
        <v>82</v>
      </c>
      <c r="R196" s="87">
        <v>25.85</v>
      </c>
      <c r="S196" s="87">
        <v>11.59</v>
      </c>
      <c r="T196" s="87">
        <v>22.34</v>
      </c>
      <c r="U196" s="87">
        <v>43.99</v>
      </c>
      <c r="V196" s="87">
        <v>33.42</v>
      </c>
      <c r="W196" s="87">
        <v>24.86</v>
      </c>
      <c r="X196" s="87">
        <v>46</v>
      </c>
      <c r="Y196" s="87">
        <v>18.190000000000001</v>
      </c>
      <c r="Z196" s="87">
        <v>21.47</v>
      </c>
      <c r="AA196" s="87">
        <v>16.53</v>
      </c>
      <c r="AB196" s="87">
        <v>46.98</v>
      </c>
      <c r="AC196" s="87">
        <v>15.533300000000001</v>
      </c>
      <c r="AD196" s="87">
        <v>29.77</v>
      </c>
      <c r="AE196" s="87">
        <v>65.36</v>
      </c>
      <c r="AF196" s="87">
        <v>27.83</v>
      </c>
      <c r="AG196" s="87">
        <v>2169.04</v>
      </c>
      <c r="AH196" s="81"/>
      <c r="AI196" s="92">
        <f t="shared" si="50"/>
        <v>-1.3229234439384063E-2</v>
      </c>
      <c r="AJ196" s="92">
        <f t="shared" si="50"/>
        <v>-1.7312558263417155E-2</v>
      </c>
      <c r="AK196" s="92">
        <f t="shared" si="50"/>
        <v>1.3953488372093759E-3</v>
      </c>
      <c r="AL196" s="92">
        <f t="shared" si="50"/>
        <v>-1.5297353042282635E-2</v>
      </c>
      <c r="AM196" s="92">
        <f t="shared" si="50"/>
        <v>-2.8504944735311288E-2</v>
      </c>
      <c r="AN196" s="92">
        <f t="shared" si="50"/>
        <v>-1.7465475223395588E-2</v>
      </c>
      <c r="AO196" s="92">
        <f t="shared" si="50"/>
        <v>-1.3916175507531103E-2</v>
      </c>
      <c r="AP196" s="92">
        <f t="shared" si="50"/>
        <v>-7.2592353605420712E-3</v>
      </c>
      <c r="AQ196" s="92">
        <f t="shared" si="50"/>
        <v>-3.2515053265400717E-2</v>
      </c>
      <c r="AR196" s="92">
        <f t="shared" si="50"/>
        <v>-2.2907122032486571E-2</v>
      </c>
      <c r="AS196" s="92">
        <f t="shared" si="50"/>
        <v>-1.1211255220927807E-2</v>
      </c>
      <c r="AT196" s="92">
        <f t="shared" si="50"/>
        <v>-2.5753643441804863E-2</v>
      </c>
      <c r="AU196" s="92" t="str">
        <f t="shared" si="50"/>
        <v>-</v>
      </c>
      <c r="AV196" s="92">
        <f t="shared" si="49"/>
        <v>-2.0255531318167708E-2</v>
      </c>
      <c r="AW196" s="92" t="str">
        <f t="shared" si="49"/>
        <v>-</v>
      </c>
      <c r="AX196" s="92">
        <f t="shared" si="49"/>
        <v>1.6915814319433453E-2</v>
      </c>
      <c r="AY196" s="92">
        <f t="shared" si="48"/>
        <v>-1.6963528413910023E-2</v>
      </c>
      <c r="AZ196" s="92">
        <f t="shared" si="48"/>
        <v>3.2347504621072165E-2</v>
      </c>
      <c r="BA196" s="92">
        <f t="shared" si="47"/>
        <v>-2.2444444444444378E-2</v>
      </c>
      <c r="BB196" s="92">
        <f t="shared" si="47"/>
        <v>-4.5415595544130105E-2</v>
      </c>
      <c r="BC196" s="92">
        <f t="shared" si="47"/>
        <v>-8.7719298245613198E-3</v>
      </c>
      <c r="BD196" s="92">
        <f t="shared" si="47"/>
        <v>-1.03270223752151E-2</v>
      </c>
      <c r="BE196" s="92">
        <f t="shared" si="51"/>
        <v>8.3148558758316948E-3</v>
      </c>
      <c r="BF196" s="92">
        <f t="shared" si="51"/>
        <v>-3.6355475763016232E-2</v>
      </c>
      <c r="BG196" s="92">
        <f t="shared" si="51"/>
        <v>-2.2471910112359494E-2</v>
      </c>
      <c r="BH196" s="92">
        <f t="shared" si="51"/>
        <v>-5.4918527459263844E-2</v>
      </c>
      <c r="BI196" s="92">
        <f t="shared" si="51"/>
        <v>1.7153875421591636E-3</v>
      </c>
      <c r="BJ196" s="92">
        <f t="shared" si="51"/>
        <v>-1.9110378912685411E-2</v>
      </c>
      <c r="BK196" s="92">
        <f t="shared" si="51"/>
        <v>-1.5662650602409678E-2</v>
      </c>
      <c r="BL196" s="92">
        <f t="shared" si="51"/>
        <v>5.4190751445086782E-3</v>
      </c>
      <c r="BM196" s="92">
        <f t="shared" si="51"/>
        <v>-6.790697248462596E-3</v>
      </c>
      <c r="BN196" s="81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1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</row>
    <row r="197" spans="1:117" x14ac:dyDescent="0.35">
      <c r="A197" s="81"/>
      <c r="B197" s="86">
        <f t="shared" si="43"/>
        <v>42615</v>
      </c>
      <c r="C197" s="87">
        <v>46.07</v>
      </c>
      <c r="D197" s="87">
        <v>73.97</v>
      </c>
      <c r="E197" s="87">
        <v>63.77</v>
      </c>
      <c r="F197" s="87">
        <v>58.09</v>
      </c>
      <c r="G197" s="87">
        <v>34.130000000000003</v>
      </c>
      <c r="H197" s="87">
        <v>24.13</v>
      </c>
      <c r="I197" s="87">
        <v>60.43</v>
      </c>
      <c r="J197" s="87">
        <v>62.29</v>
      </c>
      <c r="K197" s="87">
        <v>104.3</v>
      </c>
      <c r="L197" s="87">
        <v>70.819999999999993</v>
      </c>
      <c r="M197" s="87">
        <v>46.21</v>
      </c>
      <c r="N197" s="87">
        <v>49.43</v>
      </c>
      <c r="O197" s="87" t="s">
        <v>82</v>
      </c>
      <c r="P197" s="87">
        <v>63.79</v>
      </c>
      <c r="Q197" s="87" t="s">
        <v>82</v>
      </c>
      <c r="R197" s="87">
        <v>25.37</v>
      </c>
      <c r="S197" s="87">
        <v>11.51</v>
      </c>
      <c r="T197" s="87">
        <v>22.3</v>
      </c>
      <c r="U197" s="87">
        <v>43.65</v>
      </c>
      <c r="V197" s="87">
        <v>33.56</v>
      </c>
      <c r="W197" s="87">
        <v>25.35</v>
      </c>
      <c r="X197" s="87">
        <v>45.45</v>
      </c>
      <c r="Y197" s="87">
        <v>17.84</v>
      </c>
      <c r="Z197" s="87">
        <v>21.92</v>
      </c>
      <c r="AA197" s="87">
        <v>16.59</v>
      </c>
      <c r="AB197" s="87">
        <v>48.26</v>
      </c>
      <c r="AC197" s="87">
        <v>15.4133</v>
      </c>
      <c r="AD197" s="87">
        <v>29.92</v>
      </c>
      <c r="AE197" s="87">
        <v>64.84</v>
      </c>
      <c r="AF197" s="87">
        <v>28.4</v>
      </c>
      <c r="AG197" s="87">
        <v>2179.98</v>
      </c>
      <c r="AH197" s="81"/>
      <c r="AI197" s="92">
        <f t="shared" si="50"/>
        <v>1.2527472527472439E-2</v>
      </c>
      <c r="AJ197" s="92">
        <f t="shared" si="50"/>
        <v>2.439354926141668E-3</v>
      </c>
      <c r="AK197" s="92">
        <f t="shared" si="50"/>
        <v>-1.2695463694070264E-2</v>
      </c>
      <c r="AL197" s="92">
        <f t="shared" si="50"/>
        <v>1.3964042590330017E-2</v>
      </c>
      <c r="AM197" s="92">
        <f t="shared" si="50"/>
        <v>2.1856287425149779E-2</v>
      </c>
      <c r="AN197" s="92">
        <f t="shared" si="50"/>
        <v>-2.4803637866888106E-3</v>
      </c>
      <c r="AO197" s="92">
        <f t="shared" si="50"/>
        <v>3.3206043499918181E-3</v>
      </c>
      <c r="AP197" s="92">
        <f t="shared" si="50"/>
        <v>1.2187195320116917E-2</v>
      </c>
      <c r="AQ197" s="92">
        <f t="shared" si="50"/>
        <v>-1.3404825737265424E-3</v>
      </c>
      <c r="AR197" s="92">
        <f t="shared" si="50"/>
        <v>6.25177607274785E-3</v>
      </c>
      <c r="AS197" s="92">
        <f t="shared" si="50"/>
        <v>2.7345486883059156E-2</v>
      </c>
      <c r="AT197" s="92">
        <f t="shared" si="50"/>
        <v>1.2909836065573721E-2</v>
      </c>
      <c r="AU197" s="92" t="str">
        <f t="shared" si="50"/>
        <v>-</v>
      </c>
      <c r="AV197" s="92">
        <f t="shared" si="49"/>
        <v>1.4472010178117056E-2</v>
      </c>
      <c r="AW197" s="92" t="str">
        <f t="shared" si="49"/>
        <v>-</v>
      </c>
      <c r="AX197" s="92">
        <f t="shared" si="49"/>
        <v>-1.8568665377176052E-2</v>
      </c>
      <c r="AY197" s="92">
        <f t="shared" si="48"/>
        <v>-6.90250215703192E-3</v>
      </c>
      <c r="AZ197" s="92">
        <f t="shared" si="48"/>
        <v>-1.7905102954342E-3</v>
      </c>
      <c r="BA197" s="92">
        <f t="shared" si="47"/>
        <v>-7.729029324846648E-3</v>
      </c>
      <c r="BB197" s="92">
        <f t="shared" si="47"/>
        <v>4.1891083183722699E-3</v>
      </c>
      <c r="BC197" s="92">
        <f t="shared" si="47"/>
        <v>1.9710378117457905E-2</v>
      </c>
      <c r="BD197" s="92">
        <f t="shared" si="47"/>
        <v>-1.1956521739130421E-2</v>
      </c>
      <c r="BE197" s="92">
        <f t="shared" si="51"/>
        <v>-1.9241341396371681E-2</v>
      </c>
      <c r="BF197" s="92">
        <f t="shared" si="51"/>
        <v>2.0959478341872506E-2</v>
      </c>
      <c r="BG197" s="92">
        <f t="shared" si="51"/>
        <v>3.6297640653357721E-3</v>
      </c>
      <c r="BH197" s="92">
        <f t="shared" si="51"/>
        <v>2.7245636441038723E-2</v>
      </c>
      <c r="BI197" s="92">
        <f t="shared" si="51"/>
        <v>-7.7253384663916735E-3</v>
      </c>
      <c r="BJ197" s="92">
        <f t="shared" si="51"/>
        <v>5.0386294927780018E-3</v>
      </c>
      <c r="BK197" s="92">
        <f t="shared" si="51"/>
        <v>-7.9559363525091298E-3</v>
      </c>
      <c r="BL197" s="92">
        <f t="shared" si="51"/>
        <v>2.0481494789795107E-2</v>
      </c>
      <c r="BM197" s="92">
        <f t="shared" si="51"/>
        <v>5.0437059713053234E-3</v>
      </c>
      <c r="BN197" s="81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1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1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1"/>
      <c r="DH197" s="81"/>
      <c r="DI197" s="81"/>
      <c r="DJ197" s="81"/>
      <c r="DK197" s="81"/>
      <c r="DL197" s="81"/>
      <c r="DM197" s="81"/>
    </row>
    <row r="198" spans="1:117" x14ac:dyDescent="0.35">
      <c r="A198" s="81"/>
      <c r="B198" s="86">
        <f t="shared" si="43"/>
        <v>42622</v>
      </c>
      <c r="C198" s="87">
        <v>44.82</v>
      </c>
      <c r="D198" s="87">
        <v>71.88</v>
      </c>
      <c r="E198" s="87">
        <v>61.18</v>
      </c>
      <c r="F198" s="87">
        <v>55.47</v>
      </c>
      <c r="G198" s="87">
        <v>33.31</v>
      </c>
      <c r="H198" s="87">
        <v>23.37</v>
      </c>
      <c r="I198" s="87">
        <v>59.13</v>
      </c>
      <c r="J198" s="87">
        <v>60.35</v>
      </c>
      <c r="K198" s="87">
        <v>102.9</v>
      </c>
      <c r="L198" s="87">
        <v>69.06</v>
      </c>
      <c r="M198" s="87">
        <v>45.4</v>
      </c>
      <c r="N198" s="87">
        <v>48.3</v>
      </c>
      <c r="O198" s="87" t="s">
        <v>82</v>
      </c>
      <c r="P198" s="87">
        <v>61.66</v>
      </c>
      <c r="Q198" s="87" t="s">
        <v>82</v>
      </c>
      <c r="R198" s="87">
        <v>25.7</v>
      </c>
      <c r="S198" s="87">
        <v>11.27</v>
      </c>
      <c r="T198" s="87">
        <v>22.07</v>
      </c>
      <c r="U198" s="87">
        <v>45</v>
      </c>
      <c r="V198" s="87">
        <v>35.159999999999997</v>
      </c>
      <c r="W198" s="87">
        <v>24.1</v>
      </c>
      <c r="X198" s="87">
        <v>43.42</v>
      </c>
      <c r="Y198" s="87">
        <v>18.11</v>
      </c>
      <c r="Z198" s="87">
        <v>22.12</v>
      </c>
      <c r="AA198" s="87">
        <v>16.54</v>
      </c>
      <c r="AB198" s="87">
        <v>48.81</v>
      </c>
      <c r="AC198" s="87">
        <v>15.6783</v>
      </c>
      <c r="AD198" s="87">
        <v>28.72</v>
      </c>
      <c r="AE198" s="87">
        <v>63.39</v>
      </c>
      <c r="AF198" s="87">
        <v>30.04</v>
      </c>
      <c r="AG198" s="87">
        <v>2127.81</v>
      </c>
      <c r="AH198" s="81"/>
      <c r="AI198" s="92">
        <f t="shared" si="50"/>
        <v>-2.7132624267419136E-2</v>
      </c>
      <c r="AJ198" s="92">
        <f t="shared" si="50"/>
        <v>-2.825469785047996E-2</v>
      </c>
      <c r="AK198" s="92">
        <f t="shared" si="50"/>
        <v>-4.0614709110867175E-2</v>
      </c>
      <c r="AL198" s="92">
        <f t="shared" si="50"/>
        <v>-4.5102427268032486E-2</v>
      </c>
      <c r="AM198" s="92">
        <f t="shared" si="50"/>
        <v>-2.4025783767946063E-2</v>
      </c>
      <c r="AN198" s="92">
        <f t="shared" si="50"/>
        <v>-3.1496062992125928E-2</v>
      </c>
      <c r="AO198" s="92">
        <f t="shared" si="50"/>
        <v>-2.1512493794472842E-2</v>
      </c>
      <c r="AP198" s="92">
        <f t="shared" si="50"/>
        <v>-3.1144646010595523E-2</v>
      </c>
      <c r="AQ198" s="92">
        <f t="shared" si="50"/>
        <v>-1.3422818791946178E-2</v>
      </c>
      <c r="AR198" s="92">
        <f t="shared" si="50"/>
        <v>-2.4851736797514734E-2</v>
      </c>
      <c r="AS198" s="92">
        <f t="shared" si="50"/>
        <v>-1.7528673447305798E-2</v>
      </c>
      <c r="AT198" s="92">
        <f t="shared" si="50"/>
        <v>-2.2860610965001027E-2</v>
      </c>
      <c r="AU198" s="92" t="str">
        <f t="shared" si="50"/>
        <v>-</v>
      </c>
      <c r="AV198" s="92">
        <f t="shared" si="49"/>
        <v>-3.3390813607148462E-2</v>
      </c>
      <c r="AW198" s="92" t="str">
        <f t="shared" si="49"/>
        <v>-</v>
      </c>
      <c r="AX198" s="92">
        <f t="shared" si="49"/>
        <v>1.3007489160425711E-2</v>
      </c>
      <c r="AY198" s="92">
        <f t="shared" si="48"/>
        <v>-2.0851433536055675E-2</v>
      </c>
      <c r="AZ198" s="92">
        <f t="shared" si="48"/>
        <v>-1.0313901345291532E-2</v>
      </c>
      <c r="BA198" s="92">
        <f t="shared" si="47"/>
        <v>3.0927835051546504E-2</v>
      </c>
      <c r="BB198" s="92">
        <f t="shared" si="47"/>
        <v>4.7675804529201171E-2</v>
      </c>
      <c r="BC198" s="92">
        <f t="shared" si="47"/>
        <v>-4.9309664694280109E-2</v>
      </c>
      <c r="BD198" s="92">
        <f t="shared" si="47"/>
        <v>-4.4664466446644679E-2</v>
      </c>
      <c r="BE198" s="92">
        <f t="shared" si="51"/>
        <v>1.5134529147982079E-2</v>
      </c>
      <c r="BF198" s="92">
        <f t="shared" si="51"/>
        <v>9.124087591240837E-3</v>
      </c>
      <c r="BG198" s="92">
        <f t="shared" si="51"/>
        <v>-3.0138637733574392E-3</v>
      </c>
      <c r="BH198" s="92">
        <f t="shared" si="51"/>
        <v>1.1396601740571999E-2</v>
      </c>
      <c r="BI198" s="92">
        <f t="shared" si="51"/>
        <v>1.7192943756366263E-2</v>
      </c>
      <c r="BJ198" s="92">
        <f t="shared" si="51"/>
        <v>-4.0106951871657803E-2</v>
      </c>
      <c r="BK198" s="92">
        <f t="shared" si="51"/>
        <v>-2.2362739049969216E-2</v>
      </c>
      <c r="BL198" s="92">
        <f t="shared" si="51"/>
        <v>5.774647887323936E-2</v>
      </c>
      <c r="BM198" s="92">
        <f t="shared" si="51"/>
        <v>-2.3931412214791004E-2</v>
      </c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1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1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1"/>
      <c r="DH198" s="81"/>
      <c r="DI198" s="81"/>
      <c r="DJ198" s="81"/>
      <c r="DK198" s="81"/>
      <c r="DL198" s="81"/>
      <c r="DM198" s="81"/>
    </row>
    <row r="199" spans="1:117" x14ac:dyDescent="0.35">
      <c r="A199" s="81"/>
      <c r="B199" s="86">
        <f t="shared" si="43"/>
        <v>42629</v>
      </c>
      <c r="C199" s="87">
        <v>44.21</v>
      </c>
      <c r="D199" s="87">
        <v>74.09</v>
      </c>
      <c r="E199" s="87">
        <v>61.4</v>
      </c>
      <c r="F199" s="87">
        <v>55.17</v>
      </c>
      <c r="G199" s="87">
        <v>33.49</v>
      </c>
      <c r="H199" s="87">
        <v>24.12</v>
      </c>
      <c r="I199" s="87">
        <v>60.13</v>
      </c>
      <c r="J199" s="87">
        <v>60.96</v>
      </c>
      <c r="K199" s="87">
        <v>106.62</v>
      </c>
      <c r="L199" s="87">
        <v>69.02</v>
      </c>
      <c r="M199" s="87">
        <v>45.52</v>
      </c>
      <c r="N199" s="87">
        <v>49.19</v>
      </c>
      <c r="O199" s="87" t="s">
        <v>82</v>
      </c>
      <c r="P199" s="87">
        <v>62.07</v>
      </c>
      <c r="Q199" s="87" t="s">
        <v>82</v>
      </c>
      <c r="R199" s="87">
        <v>24.5</v>
      </c>
      <c r="S199" s="87">
        <v>11.22</v>
      </c>
      <c r="T199" s="87">
        <v>20.89</v>
      </c>
      <c r="U199" s="87">
        <v>42.93</v>
      </c>
      <c r="V199" s="87">
        <v>32.76</v>
      </c>
      <c r="W199" s="87">
        <v>24.01</v>
      </c>
      <c r="X199" s="87">
        <v>42.72</v>
      </c>
      <c r="Y199" s="87">
        <v>16.16</v>
      </c>
      <c r="Z199" s="87">
        <v>21.47</v>
      </c>
      <c r="AA199" s="87">
        <v>16.64</v>
      </c>
      <c r="AB199" s="87">
        <v>46.08</v>
      </c>
      <c r="AC199" s="87">
        <v>16.18</v>
      </c>
      <c r="AD199" s="87">
        <v>28.92</v>
      </c>
      <c r="AE199" s="87">
        <v>63.79</v>
      </c>
      <c r="AF199" s="87">
        <v>29.76</v>
      </c>
      <c r="AG199" s="87">
        <v>2139.16</v>
      </c>
      <c r="AH199" s="81"/>
      <c r="AI199" s="92">
        <f t="shared" si="50"/>
        <v>-1.3609995537706365E-2</v>
      </c>
      <c r="AJ199" s="92">
        <f t="shared" si="50"/>
        <v>3.0745687256538812E-2</v>
      </c>
      <c r="AK199" s="92">
        <f t="shared" si="50"/>
        <v>3.5959463877084374E-3</v>
      </c>
      <c r="AL199" s="92">
        <f t="shared" si="50"/>
        <v>-5.4083288263926388E-3</v>
      </c>
      <c r="AM199" s="92">
        <f t="shared" si="50"/>
        <v>5.4037826478534612E-3</v>
      </c>
      <c r="AN199" s="92">
        <f t="shared" si="50"/>
        <v>3.2092426187419809E-2</v>
      </c>
      <c r="AO199" s="92">
        <f t="shared" si="50"/>
        <v>1.6911889058007779E-2</v>
      </c>
      <c r="AP199" s="92">
        <f t="shared" si="50"/>
        <v>1.01077050538525E-2</v>
      </c>
      <c r="AQ199" s="92">
        <f t="shared" si="50"/>
        <v>3.6151603498542295E-2</v>
      </c>
      <c r="AR199" s="92">
        <f t="shared" si="50"/>
        <v>-5.7920648711273781E-4</v>
      </c>
      <c r="AS199" s="92">
        <f t="shared" si="50"/>
        <v>2.6431718061674658E-3</v>
      </c>
      <c r="AT199" s="92">
        <f t="shared" si="50"/>
        <v>1.8426501035196718E-2</v>
      </c>
      <c r="AU199" s="92" t="str">
        <f t="shared" si="50"/>
        <v>-</v>
      </c>
      <c r="AV199" s="92">
        <f t="shared" si="49"/>
        <v>6.6493674991892071E-3</v>
      </c>
      <c r="AW199" s="92" t="str">
        <f t="shared" si="49"/>
        <v>-</v>
      </c>
      <c r="AX199" s="92">
        <f t="shared" si="49"/>
        <v>-4.6692607003890996E-2</v>
      </c>
      <c r="AY199" s="92">
        <f t="shared" si="48"/>
        <v>-4.4365572315882007E-3</v>
      </c>
      <c r="AZ199" s="92">
        <f t="shared" si="48"/>
        <v>-5.346624376982323E-2</v>
      </c>
      <c r="BA199" s="92">
        <f t="shared" si="47"/>
        <v>-4.6000000000000041E-2</v>
      </c>
      <c r="BB199" s="92">
        <f t="shared" si="47"/>
        <v>-6.8259385665529027E-2</v>
      </c>
      <c r="BC199" s="92">
        <f t="shared" si="47"/>
        <v>-3.734439834024883E-3</v>
      </c>
      <c r="BD199" s="92">
        <f t="shared" si="47"/>
        <v>-1.6121602947950286E-2</v>
      </c>
      <c r="BE199" s="92">
        <f t="shared" si="51"/>
        <v>-0.10767531750414128</v>
      </c>
      <c r="BF199" s="92">
        <f t="shared" si="51"/>
        <v>-2.9385171790235143E-2</v>
      </c>
      <c r="BG199" s="92">
        <f t="shared" si="51"/>
        <v>6.0459492140267912E-3</v>
      </c>
      <c r="BH199" s="92">
        <f t="shared" si="51"/>
        <v>-5.5931161647203576E-2</v>
      </c>
      <c r="BI199" s="92">
        <f t="shared" si="51"/>
        <v>3.1999642818417717E-2</v>
      </c>
      <c r="BJ199" s="92">
        <f t="shared" si="51"/>
        <v>6.9637883008357715E-3</v>
      </c>
      <c r="BK199" s="92">
        <f t="shared" si="51"/>
        <v>6.3101435557659791E-3</v>
      </c>
      <c r="BL199" s="92">
        <f t="shared" si="51"/>
        <v>-9.3209054593873519E-3</v>
      </c>
      <c r="BM199" s="92">
        <f t="shared" si="51"/>
        <v>5.3341228775125593E-3</v>
      </c>
      <c r="BN199" s="81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1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1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1"/>
      <c r="DH199" s="81"/>
      <c r="DI199" s="81"/>
      <c r="DJ199" s="81"/>
      <c r="DK199" s="81"/>
      <c r="DL199" s="81"/>
      <c r="DM199" s="81"/>
    </row>
    <row r="200" spans="1:117" x14ac:dyDescent="0.35">
      <c r="A200" s="81"/>
      <c r="B200" s="86">
        <f t="shared" ref="B200:B263" si="52">B199+7</f>
        <v>42636</v>
      </c>
      <c r="C200" s="87">
        <v>45.78</v>
      </c>
      <c r="D200" s="87">
        <v>76.64</v>
      </c>
      <c r="E200" s="87">
        <v>62.64</v>
      </c>
      <c r="F200" s="87">
        <v>56.18</v>
      </c>
      <c r="G200" s="87">
        <v>34.85</v>
      </c>
      <c r="H200" s="87">
        <v>25.11</v>
      </c>
      <c r="I200" s="87">
        <v>62.4</v>
      </c>
      <c r="J200" s="87">
        <v>64.09</v>
      </c>
      <c r="K200" s="87">
        <v>109.91</v>
      </c>
      <c r="L200" s="87">
        <v>73.13</v>
      </c>
      <c r="M200" s="87">
        <v>47.38</v>
      </c>
      <c r="N200" s="87">
        <v>51.64</v>
      </c>
      <c r="O200" s="87" t="s">
        <v>82</v>
      </c>
      <c r="P200" s="87">
        <v>65.09</v>
      </c>
      <c r="Q200" s="87" t="s">
        <v>82</v>
      </c>
      <c r="R200" s="87">
        <v>25.77</v>
      </c>
      <c r="S200" s="87">
        <v>11.69</v>
      </c>
      <c r="T200" s="87">
        <v>21.18</v>
      </c>
      <c r="U200" s="87">
        <v>43.72</v>
      </c>
      <c r="V200" s="87">
        <v>34.51</v>
      </c>
      <c r="W200" s="87">
        <v>25.55</v>
      </c>
      <c r="X200" s="87">
        <v>44.46</v>
      </c>
      <c r="Y200" s="87">
        <v>16.809999999999999</v>
      </c>
      <c r="Z200" s="87">
        <v>21.94</v>
      </c>
      <c r="AA200" s="87">
        <v>16.75</v>
      </c>
      <c r="AB200" s="87">
        <v>48.62</v>
      </c>
      <c r="AC200" s="87" t="s">
        <v>82</v>
      </c>
      <c r="AD200" s="87">
        <v>30.68</v>
      </c>
      <c r="AE200" s="87">
        <v>65.66</v>
      </c>
      <c r="AF200" s="87">
        <v>30.34</v>
      </c>
      <c r="AG200" s="87">
        <v>2164.69</v>
      </c>
      <c r="AH200" s="81"/>
      <c r="AI200" s="92">
        <f t="shared" si="50"/>
        <v>3.551232752770872E-2</v>
      </c>
      <c r="AJ200" s="92">
        <f t="shared" si="50"/>
        <v>3.4417600215953525E-2</v>
      </c>
      <c r="AK200" s="92">
        <f t="shared" si="50"/>
        <v>2.0195439739413734E-2</v>
      </c>
      <c r="AL200" s="92">
        <f t="shared" si="50"/>
        <v>1.8307050933478397E-2</v>
      </c>
      <c r="AM200" s="92">
        <f t="shared" si="50"/>
        <v>4.0609137055837463E-2</v>
      </c>
      <c r="AN200" s="92">
        <f t="shared" si="50"/>
        <v>4.1044776119402826E-2</v>
      </c>
      <c r="AO200" s="92">
        <f t="shared" si="50"/>
        <v>3.7751538333610446E-2</v>
      </c>
      <c r="AP200" s="92">
        <f t="shared" si="50"/>
        <v>5.1345144356955474E-2</v>
      </c>
      <c r="AQ200" s="92">
        <f t="shared" si="50"/>
        <v>3.0857250046895546E-2</v>
      </c>
      <c r="AR200" s="92">
        <f t="shared" si="50"/>
        <v>5.9547957113879946E-2</v>
      </c>
      <c r="AS200" s="92">
        <f t="shared" si="50"/>
        <v>4.0861159929701296E-2</v>
      </c>
      <c r="AT200" s="92">
        <f t="shared" si="50"/>
        <v>4.9806871315308143E-2</v>
      </c>
      <c r="AU200" s="92" t="str">
        <f t="shared" si="50"/>
        <v>-</v>
      </c>
      <c r="AV200" s="92">
        <f t="shared" si="49"/>
        <v>4.8654744643144898E-2</v>
      </c>
      <c r="AW200" s="92" t="str">
        <f t="shared" si="49"/>
        <v>-</v>
      </c>
      <c r="AX200" s="92">
        <f t="shared" si="49"/>
        <v>5.1836734693877506E-2</v>
      </c>
      <c r="AY200" s="92">
        <f t="shared" si="48"/>
        <v>4.1889483065953526E-2</v>
      </c>
      <c r="AZ200" s="92">
        <f t="shared" si="48"/>
        <v>1.3882240306366533E-2</v>
      </c>
      <c r="BA200" s="92">
        <f t="shared" si="47"/>
        <v>1.8402049848590618E-2</v>
      </c>
      <c r="BB200" s="92">
        <f t="shared" si="47"/>
        <v>5.3418803418803451E-2</v>
      </c>
      <c r="BC200" s="92">
        <f t="shared" si="47"/>
        <v>6.4139941690962043E-2</v>
      </c>
      <c r="BD200" s="92">
        <f t="shared" si="47"/>
        <v>4.0730337078651813E-2</v>
      </c>
      <c r="BE200" s="92">
        <f t="shared" si="51"/>
        <v>4.0222772277227703E-2</v>
      </c>
      <c r="BF200" s="92">
        <f t="shared" si="51"/>
        <v>2.189101071262245E-2</v>
      </c>
      <c r="BG200" s="92">
        <f t="shared" si="51"/>
        <v>6.6105769230768718E-3</v>
      </c>
      <c r="BH200" s="92">
        <f t="shared" si="51"/>
        <v>5.5121527777777679E-2</v>
      </c>
      <c r="BI200" s="92" t="str">
        <f t="shared" si="51"/>
        <v>-</v>
      </c>
      <c r="BJ200" s="92">
        <f t="shared" si="51"/>
        <v>6.0857538035961278E-2</v>
      </c>
      <c r="BK200" s="92">
        <f t="shared" si="51"/>
        <v>2.9314939645712412E-2</v>
      </c>
      <c r="BL200" s="92">
        <f t="shared" si="51"/>
        <v>1.9489247311827995E-2</v>
      </c>
      <c r="BM200" s="92">
        <f t="shared" si="51"/>
        <v>1.1934591147927387E-2</v>
      </c>
      <c r="BN200" s="81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1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1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1"/>
      <c r="DH200" s="81"/>
      <c r="DI200" s="81"/>
      <c r="DJ200" s="81"/>
      <c r="DK200" s="81"/>
      <c r="DL200" s="81"/>
      <c r="DM200" s="81"/>
    </row>
    <row r="201" spans="1:117" x14ac:dyDescent="0.35">
      <c r="A201" s="81"/>
      <c r="B201" s="86">
        <f t="shared" si="52"/>
        <v>42643</v>
      </c>
      <c r="C201" s="87">
        <v>45.66</v>
      </c>
      <c r="D201" s="87">
        <v>74.47</v>
      </c>
      <c r="E201" s="87">
        <v>61.06</v>
      </c>
      <c r="F201" s="87">
        <v>54.07</v>
      </c>
      <c r="G201" s="87">
        <v>32.86</v>
      </c>
      <c r="H201" s="87">
        <v>24.11</v>
      </c>
      <c r="I201" s="87">
        <v>60.11</v>
      </c>
      <c r="J201" s="87">
        <v>61.84</v>
      </c>
      <c r="K201" s="87">
        <v>107.19</v>
      </c>
      <c r="L201" s="87">
        <v>69.86</v>
      </c>
      <c r="M201" s="87">
        <v>45.24</v>
      </c>
      <c r="N201" s="87">
        <v>50.2</v>
      </c>
      <c r="O201" s="87" t="s">
        <v>82</v>
      </c>
      <c r="P201" s="87">
        <v>62.7</v>
      </c>
      <c r="Q201" s="87" t="s">
        <v>82</v>
      </c>
      <c r="R201" s="87">
        <v>25.07</v>
      </c>
      <c r="S201" s="87">
        <v>13.08</v>
      </c>
      <c r="T201" s="87">
        <v>24.26</v>
      </c>
      <c r="U201" s="87">
        <v>43.6</v>
      </c>
      <c r="V201" s="87">
        <v>35.33</v>
      </c>
      <c r="W201" s="87">
        <v>23.85</v>
      </c>
      <c r="X201" s="87">
        <v>43.69</v>
      </c>
      <c r="Y201" s="87">
        <v>16.79</v>
      </c>
      <c r="Z201" s="87">
        <v>23.13</v>
      </c>
      <c r="AA201" s="87">
        <v>17.16</v>
      </c>
      <c r="AB201" s="87">
        <v>51.39</v>
      </c>
      <c r="AC201" s="87" t="s">
        <v>82</v>
      </c>
      <c r="AD201" s="87">
        <v>29.55</v>
      </c>
      <c r="AE201" s="87">
        <v>63.74</v>
      </c>
      <c r="AF201" s="87">
        <v>30.73</v>
      </c>
      <c r="AG201" s="87">
        <v>2168.27</v>
      </c>
      <c r="AH201" s="81"/>
      <c r="AI201" s="92">
        <f t="shared" si="50"/>
        <v>-2.6212319790301919E-3</v>
      </c>
      <c r="AJ201" s="92">
        <f t="shared" si="50"/>
        <v>-2.8314196242171241E-2</v>
      </c>
      <c r="AK201" s="92">
        <f t="shared" si="50"/>
        <v>-2.5223499361430424E-2</v>
      </c>
      <c r="AL201" s="92">
        <f t="shared" si="50"/>
        <v>-3.7557849768600882E-2</v>
      </c>
      <c r="AM201" s="92">
        <f t="shared" si="50"/>
        <v>-5.7101865136298446E-2</v>
      </c>
      <c r="AN201" s="92">
        <f t="shared" si="50"/>
        <v>-3.9824771007566762E-2</v>
      </c>
      <c r="AO201" s="92">
        <f t="shared" si="50"/>
        <v>-3.6698717948717929E-2</v>
      </c>
      <c r="AP201" s="92">
        <f t="shared" si="50"/>
        <v>-3.5106880948665986E-2</v>
      </c>
      <c r="AQ201" s="92">
        <f t="shared" si="50"/>
        <v>-2.4747520698753522E-2</v>
      </c>
      <c r="AR201" s="92">
        <f t="shared" si="50"/>
        <v>-4.4714891289484471E-2</v>
      </c>
      <c r="AS201" s="92">
        <f t="shared" si="50"/>
        <v>-4.5166737019839642E-2</v>
      </c>
      <c r="AT201" s="92">
        <f t="shared" si="50"/>
        <v>-2.7885360185902375E-2</v>
      </c>
      <c r="AU201" s="92" t="str">
        <f t="shared" si="50"/>
        <v>-</v>
      </c>
      <c r="AV201" s="92">
        <f t="shared" si="49"/>
        <v>-3.6718389921646999E-2</v>
      </c>
      <c r="AW201" s="92" t="str">
        <f t="shared" si="49"/>
        <v>-</v>
      </c>
      <c r="AX201" s="92">
        <f t="shared" si="49"/>
        <v>-2.7163368257663967E-2</v>
      </c>
      <c r="AY201" s="92">
        <f t="shared" si="48"/>
        <v>0.11890504704875959</v>
      </c>
      <c r="AZ201" s="92">
        <f t="shared" si="48"/>
        <v>0.14542020774315412</v>
      </c>
      <c r="BA201" s="92">
        <f t="shared" si="47"/>
        <v>-2.7447392497712553E-3</v>
      </c>
      <c r="BB201" s="92">
        <f t="shared" si="47"/>
        <v>2.3761228629382902E-2</v>
      </c>
      <c r="BC201" s="92">
        <f t="shared" si="47"/>
        <v>-6.6536203522504889E-2</v>
      </c>
      <c r="BD201" s="92">
        <f t="shared" si="47"/>
        <v>-1.7318938371570058E-2</v>
      </c>
      <c r="BE201" s="92">
        <f t="shared" si="51"/>
        <v>-1.1897679952409534E-3</v>
      </c>
      <c r="BF201" s="92">
        <f t="shared" si="51"/>
        <v>5.4238833181403656E-2</v>
      </c>
      <c r="BG201" s="92">
        <f t="shared" si="51"/>
        <v>2.4477611940298516E-2</v>
      </c>
      <c r="BH201" s="92">
        <f t="shared" si="51"/>
        <v>5.6972439325380542E-2</v>
      </c>
      <c r="BI201" s="92" t="str">
        <f t="shared" si="51"/>
        <v>-</v>
      </c>
      <c r="BJ201" s="92">
        <f t="shared" si="51"/>
        <v>-3.6831812255540997E-2</v>
      </c>
      <c r="BK201" s="92">
        <f t="shared" si="51"/>
        <v>-2.9241547365214671E-2</v>
      </c>
      <c r="BL201" s="92">
        <f t="shared" si="51"/>
        <v>1.285431773236656E-2</v>
      </c>
      <c r="BM201" s="92">
        <f t="shared" si="51"/>
        <v>1.6538164818056256E-3</v>
      </c>
      <c r="BN201" s="81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1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1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1"/>
      <c r="DH201" s="81"/>
      <c r="DI201" s="81"/>
      <c r="DJ201" s="81"/>
      <c r="DK201" s="81"/>
      <c r="DL201" s="81"/>
      <c r="DM201" s="81"/>
    </row>
    <row r="202" spans="1:117" x14ac:dyDescent="0.35">
      <c r="A202" s="81"/>
      <c r="B202" s="86">
        <f t="shared" si="52"/>
        <v>42650</v>
      </c>
      <c r="C202" s="87">
        <v>44.78</v>
      </c>
      <c r="D202" s="87">
        <v>70.069999999999993</v>
      </c>
      <c r="E202" s="87">
        <v>58.89</v>
      </c>
      <c r="F202" s="87">
        <v>53.4</v>
      </c>
      <c r="G202" s="87">
        <v>31.54</v>
      </c>
      <c r="H202" s="87">
        <v>22.61</v>
      </c>
      <c r="I202" s="87">
        <v>56.41</v>
      </c>
      <c r="J202" s="87">
        <v>56.94</v>
      </c>
      <c r="K202" s="87">
        <v>102.66</v>
      </c>
      <c r="L202" s="87">
        <v>65.13</v>
      </c>
      <c r="M202" s="87">
        <v>43.68</v>
      </c>
      <c r="N202" s="87">
        <v>47.34</v>
      </c>
      <c r="O202" s="87" t="s">
        <v>82</v>
      </c>
      <c r="P202" s="87">
        <v>59.35</v>
      </c>
      <c r="Q202" s="87" t="s">
        <v>82</v>
      </c>
      <c r="R202" s="87">
        <v>24.48</v>
      </c>
      <c r="S202" s="87">
        <v>12.95</v>
      </c>
      <c r="T202" s="87">
        <v>22.8</v>
      </c>
      <c r="U202" s="87">
        <v>42.01</v>
      </c>
      <c r="V202" s="87">
        <v>35.270000000000003</v>
      </c>
      <c r="W202" s="87">
        <v>22.66</v>
      </c>
      <c r="X202" s="87">
        <v>42.7</v>
      </c>
      <c r="Y202" s="87">
        <v>15.95</v>
      </c>
      <c r="Z202" s="87">
        <v>21.68</v>
      </c>
      <c r="AA202" s="87">
        <v>16.75</v>
      </c>
      <c r="AB202" s="87">
        <v>49.36</v>
      </c>
      <c r="AC202" s="87">
        <v>16.274999999999999</v>
      </c>
      <c r="AD202" s="87">
        <v>27.74</v>
      </c>
      <c r="AE202" s="87">
        <v>60.28</v>
      </c>
      <c r="AF202" s="87">
        <v>30.38</v>
      </c>
      <c r="AG202" s="87">
        <v>2153.7399999999998</v>
      </c>
      <c r="AH202" s="81"/>
      <c r="AI202" s="92">
        <f t="shared" si="50"/>
        <v>-1.9272886552781365E-2</v>
      </c>
      <c r="AJ202" s="92">
        <f t="shared" si="50"/>
        <v>-5.9084194977843452E-2</v>
      </c>
      <c r="AK202" s="92">
        <f t="shared" si="50"/>
        <v>-3.5538814281035114E-2</v>
      </c>
      <c r="AL202" s="92">
        <f t="shared" si="50"/>
        <v>-1.2391344553356776E-2</v>
      </c>
      <c r="AM202" s="92">
        <f t="shared" si="50"/>
        <v>-4.0170419963481474E-2</v>
      </c>
      <c r="AN202" s="92">
        <f t="shared" si="50"/>
        <v>-6.2214848610535056E-2</v>
      </c>
      <c r="AO202" s="92">
        <f t="shared" si="50"/>
        <v>-6.1553818000332772E-2</v>
      </c>
      <c r="AP202" s="92">
        <f t="shared" si="50"/>
        <v>-7.9236739974126835E-2</v>
      </c>
      <c r="AQ202" s="92">
        <f t="shared" si="50"/>
        <v>-4.2261404981807971E-2</v>
      </c>
      <c r="AR202" s="92">
        <f t="shared" si="50"/>
        <v>-6.770684225594048E-2</v>
      </c>
      <c r="AS202" s="92">
        <f t="shared" si="50"/>
        <v>-3.4482758620689724E-2</v>
      </c>
      <c r="AT202" s="92">
        <f t="shared" si="50"/>
        <v>-5.6972111553784899E-2</v>
      </c>
      <c r="AU202" s="92" t="str">
        <f t="shared" si="50"/>
        <v>-</v>
      </c>
      <c r="AV202" s="92">
        <f t="shared" si="49"/>
        <v>-5.3429027113237715E-2</v>
      </c>
      <c r="AW202" s="92" t="str">
        <f t="shared" si="49"/>
        <v>-</v>
      </c>
      <c r="AX202" s="92">
        <f t="shared" si="49"/>
        <v>-2.3534104507379361E-2</v>
      </c>
      <c r="AY202" s="92">
        <f t="shared" si="48"/>
        <v>-9.9388379204893296E-3</v>
      </c>
      <c r="AZ202" s="92">
        <f t="shared" si="48"/>
        <v>-6.0181368507831845E-2</v>
      </c>
      <c r="BA202" s="92">
        <f t="shared" si="47"/>
        <v>-3.6467889908257001E-2</v>
      </c>
      <c r="BB202" s="92">
        <f t="shared" si="47"/>
        <v>-1.6982734220207796E-3</v>
      </c>
      <c r="BC202" s="92">
        <f t="shared" si="47"/>
        <v>-4.9895178197065015E-2</v>
      </c>
      <c r="BD202" s="92">
        <f t="shared" si="47"/>
        <v>-2.2659647516594106E-2</v>
      </c>
      <c r="BE202" s="92">
        <f t="shared" si="51"/>
        <v>-5.0029779630732518E-2</v>
      </c>
      <c r="BF202" s="92">
        <f t="shared" si="51"/>
        <v>-6.2689148292261132E-2</v>
      </c>
      <c r="BG202" s="92">
        <f t="shared" si="51"/>
        <v>-2.3892773892773889E-2</v>
      </c>
      <c r="BH202" s="92">
        <f t="shared" si="51"/>
        <v>-3.950184860867878E-2</v>
      </c>
      <c r="BI202" s="92" t="str">
        <f t="shared" si="51"/>
        <v>-</v>
      </c>
      <c r="BJ202" s="92">
        <f t="shared" si="51"/>
        <v>-6.1252115059221679E-2</v>
      </c>
      <c r="BK202" s="92">
        <f t="shared" si="51"/>
        <v>-5.4283024788202128E-2</v>
      </c>
      <c r="BL202" s="92">
        <f t="shared" si="51"/>
        <v>-1.1389521640091216E-2</v>
      </c>
      <c r="BM202" s="92">
        <f t="shared" si="51"/>
        <v>-6.7011949618821509E-3</v>
      </c>
      <c r="BN202" s="81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1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1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1"/>
      <c r="DH202" s="81"/>
      <c r="DI202" s="81"/>
      <c r="DJ202" s="81"/>
      <c r="DK202" s="81"/>
      <c r="DL202" s="81"/>
      <c r="DM202" s="81"/>
    </row>
    <row r="203" spans="1:117" x14ac:dyDescent="0.35">
      <c r="A203" s="81"/>
      <c r="B203" s="86">
        <f t="shared" si="52"/>
        <v>42657</v>
      </c>
      <c r="C203" s="87">
        <v>45.47</v>
      </c>
      <c r="D203" s="87">
        <v>71.08</v>
      </c>
      <c r="E203" s="87">
        <v>61.05</v>
      </c>
      <c r="F203" s="87">
        <v>54.03</v>
      </c>
      <c r="G203" s="87">
        <v>32.549999999999997</v>
      </c>
      <c r="H203" s="87">
        <v>22.68</v>
      </c>
      <c r="I203" s="87">
        <v>58.12</v>
      </c>
      <c r="J203" s="87">
        <v>59.46</v>
      </c>
      <c r="K203" s="87">
        <v>104.01</v>
      </c>
      <c r="L203" s="87">
        <v>66.77</v>
      </c>
      <c r="M203" s="87">
        <v>44.57</v>
      </c>
      <c r="N203" s="87">
        <v>48.4</v>
      </c>
      <c r="O203" s="87" t="s">
        <v>82</v>
      </c>
      <c r="P203" s="87">
        <v>60.25</v>
      </c>
      <c r="Q203" s="87" t="s">
        <v>82</v>
      </c>
      <c r="R203" s="87">
        <v>25.11</v>
      </c>
      <c r="S203" s="87">
        <v>12.39</v>
      </c>
      <c r="T203" s="87">
        <v>22.44</v>
      </c>
      <c r="U203" s="87">
        <v>40.69</v>
      </c>
      <c r="V203" s="87">
        <v>35.33</v>
      </c>
      <c r="W203" s="87">
        <v>23.7</v>
      </c>
      <c r="X203" s="87">
        <v>43.73</v>
      </c>
      <c r="Y203" s="87">
        <v>15.72</v>
      </c>
      <c r="Z203" s="87">
        <v>20.36</v>
      </c>
      <c r="AA203" s="87">
        <v>16.989999999999998</v>
      </c>
      <c r="AB203" s="87">
        <v>50.13</v>
      </c>
      <c r="AC203" s="87" t="s">
        <v>82</v>
      </c>
      <c r="AD203" s="87">
        <v>28.34</v>
      </c>
      <c r="AE203" s="87">
        <v>61.33</v>
      </c>
      <c r="AF203" s="87">
        <v>29.13</v>
      </c>
      <c r="AG203" s="87">
        <v>2132.98</v>
      </c>
      <c r="AH203" s="81"/>
      <c r="AI203" s="92">
        <f t="shared" si="50"/>
        <v>1.5408664582402753E-2</v>
      </c>
      <c r="AJ203" s="92">
        <f t="shared" si="50"/>
        <v>1.4414157271300132E-2</v>
      </c>
      <c r="AK203" s="92">
        <f t="shared" si="50"/>
        <v>3.6678553234844591E-2</v>
      </c>
      <c r="AL203" s="92">
        <f t="shared" si="50"/>
        <v>1.179775280898876E-2</v>
      </c>
      <c r="AM203" s="92">
        <f t="shared" si="50"/>
        <v>3.2022828154724126E-2</v>
      </c>
      <c r="AN203" s="92">
        <f t="shared" si="50"/>
        <v>3.0959752321981782E-3</v>
      </c>
      <c r="AO203" s="92">
        <f t="shared" si="50"/>
        <v>3.031377415351888E-2</v>
      </c>
      <c r="AP203" s="92">
        <f t="shared" si="50"/>
        <v>4.4257112750263561E-2</v>
      </c>
      <c r="AQ203" s="92">
        <f t="shared" ref="AQ203:AX250" si="53">IFERROR((K203/K202-1),"-")</f>
        <v>1.3150204558737721E-2</v>
      </c>
      <c r="AR203" s="92">
        <f t="shared" si="53"/>
        <v>2.5180408413941313E-2</v>
      </c>
      <c r="AS203" s="92">
        <f t="shared" si="53"/>
        <v>2.0375457875457803E-2</v>
      </c>
      <c r="AT203" s="92">
        <f t="shared" si="53"/>
        <v>2.2391212505280755E-2</v>
      </c>
      <c r="AU203" s="92" t="str">
        <f t="shared" si="53"/>
        <v>-</v>
      </c>
      <c r="AV203" s="92">
        <f t="shared" si="49"/>
        <v>1.5164279696714411E-2</v>
      </c>
      <c r="AW203" s="92" t="str">
        <f t="shared" si="49"/>
        <v>-</v>
      </c>
      <c r="AX203" s="92">
        <f t="shared" si="49"/>
        <v>2.5735294117646967E-2</v>
      </c>
      <c r="AY203" s="92">
        <f t="shared" si="48"/>
        <v>-4.3243243243243135E-2</v>
      </c>
      <c r="AZ203" s="92">
        <f t="shared" si="48"/>
        <v>-1.5789473684210464E-2</v>
      </c>
      <c r="BA203" s="92">
        <f t="shared" si="47"/>
        <v>-3.14210902166151E-2</v>
      </c>
      <c r="BB203" s="92">
        <f t="shared" si="47"/>
        <v>1.7011624610148157E-3</v>
      </c>
      <c r="BC203" s="92">
        <f t="shared" si="47"/>
        <v>4.5895851721094338E-2</v>
      </c>
      <c r="BD203" s="92">
        <f t="shared" si="47"/>
        <v>2.4121779859484604E-2</v>
      </c>
      <c r="BE203" s="92">
        <f t="shared" si="51"/>
        <v>-1.4420062695924662E-2</v>
      </c>
      <c r="BF203" s="92">
        <f t="shared" si="51"/>
        <v>-6.0885608856088624E-2</v>
      </c>
      <c r="BG203" s="92">
        <f t="shared" si="51"/>
        <v>1.4328358208955061E-2</v>
      </c>
      <c r="BH203" s="92">
        <f t="shared" si="51"/>
        <v>1.5599675850891392E-2</v>
      </c>
      <c r="BI203" s="92" t="str">
        <f t="shared" si="51"/>
        <v>-</v>
      </c>
      <c r="BJ203" s="92">
        <f t="shared" si="51"/>
        <v>2.1629416005767954E-2</v>
      </c>
      <c r="BK203" s="92">
        <f t="shared" si="51"/>
        <v>1.7418712674187153E-2</v>
      </c>
      <c r="BL203" s="92">
        <f t="shared" si="51"/>
        <v>-4.1145490454246203E-2</v>
      </c>
      <c r="BM203" s="92">
        <f t="shared" si="51"/>
        <v>-9.6390464958628908E-3</v>
      </c>
      <c r="BN203" s="81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1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1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1"/>
      <c r="DH203" s="81"/>
      <c r="DI203" s="81"/>
      <c r="DJ203" s="81"/>
      <c r="DK203" s="81"/>
      <c r="DL203" s="81"/>
      <c r="DM203" s="81"/>
    </row>
    <row r="204" spans="1:117" x14ac:dyDescent="0.35">
      <c r="A204" s="81"/>
      <c r="B204" s="86">
        <f t="shared" si="52"/>
        <v>42664</v>
      </c>
      <c r="C204" s="87">
        <v>46.92</v>
      </c>
      <c r="D204" s="87">
        <v>71.72</v>
      </c>
      <c r="E204" s="87">
        <v>61.7</v>
      </c>
      <c r="F204" s="87">
        <v>51.81</v>
      </c>
      <c r="G204" s="87">
        <v>32.5</v>
      </c>
      <c r="H204" s="87">
        <v>22.61</v>
      </c>
      <c r="I204" s="87">
        <v>57.44</v>
      </c>
      <c r="J204" s="87">
        <v>60.52</v>
      </c>
      <c r="K204" s="87">
        <v>104.85</v>
      </c>
      <c r="L204" s="87">
        <v>69.510000000000005</v>
      </c>
      <c r="M204" s="87">
        <v>44.72</v>
      </c>
      <c r="N204" s="87">
        <v>48.42</v>
      </c>
      <c r="O204" s="87" t="s">
        <v>82</v>
      </c>
      <c r="P204" s="87">
        <v>60.47</v>
      </c>
      <c r="Q204" s="87" t="s">
        <v>82</v>
      </c>
      <c r="R204" s="87">
        <v>25.68</v>
      </c>
      <c r="S204" s="87">
        <v>12.5</v>
      </c>
      <c r="T204" s="87">
        <v>23.82</v>
      </c>
      <c r="U204" s="87">
        <v>41.39</v>
      </c>
      <c r="V204" s="87">
        <v>35.229999999999997</v>
      </c>
      <c r="W204" s="87">
        <v>23.58</v>
      </c>
      <c r="X204" s="87">
        <v>44.6</v>
      </c>
      <c r="Y204" s="87">
        <v>16.489999999999998</v>
      </c>
      <c r="Z204" s="87">
        <v>21.11</v>
      </c>
      <c r="AA204" s="87">
        <v>16.86</v>
      </c>
      <c r="AB204" s="87">
        <v>50.63</v>
      </c>
      <c r="AC204" s="87">
        <v>16.306699999999999</v>
      </c>
      <c r="AD204" s="87">
        <v>28.26</v>
      </c>
      <c r="AE204" s="87">
        <v>60.65</v>
      </c>
      <c r="AF204" s="87">
        <v>30.23</v>
      </c>
      <c r="AG204" s="87">
        <v>2141.16</v>
      </c>
      <c r="AH204" s="81"/>
      <c r="AI204" s="92">
        <f t="shared" ref="AI204:AP235" si="54">IFERROR((C204/C203-1),"-")</f>
        <v>3.1889157686386671E-2</v>
      </c>
      <c r="AJ204" s="92">
        <f t="shared" si="54"/>
        <v>9.0039392234102511E-3</v>
      </c>
      <c r="AK204" s="92">
        <f t="shared" si="54"/>
        <v>1.064701064701068E-2</v>
      </c>
      <c r="AL204" s="92">
        <f t="shared" si="54"/>
        <v>-4.1088284286507459E-2</v>
      </c>
      <c r="AM204" s="92">
        <f t="shared" si="54"/>
        <v>-1.536098310291778E-3</v>
      </c>
      <c r="AN204" s="92">
        <f t="shared" si="54"/>
        <v>-3.0864197530864335E-3</v>
      </c>
      <c r="AO204" s="92">
        <f t="shared" si="54"/>
        <v>-1.16999311768754E-2</v>
      </c>
      <c r="AP204" s="92">
        <f t="shared" si="54"/>
        <v>1.782711066263043E-2</v>
      </c>
      <c r="AQ204" s="92">
        <f t="shared" si="53"/>
        <v>8.0761465243726072E-3</v>
      </c>
      <c r="AR204" s="92">
        <f t="shared" si="53"/>
        <v>4.1036393589935827E-2</v>
      </c>
      <c r="AS204" s="92">
        <f t="shared" si="53"/>
        <v>3.3654924837334121E-3</v>
      </c>
      <c r="AT204" s="92">
        <f t="shared" si="53"/>
        <v>4.1322314049585529E-4</v>
      </c>
      <c r="AU204" s="92" t="str">
        <f t="shared" si="53"/>
        <v>-</v>
      </c>
      <c r="AV204" s="92">
        <f t="shared" si="49"/>
        <v>3.6514522821575746E-3</v>
      </c>
      <c r="AW204" s="92" t="str">
        <f t="shared" si="49"/>
        <v>-</v>
      </c>
      <c r="AX204" s="92">
        <f t="shared" si="49"/>
        <v>2.2700119474313052E-2</v>
      </c>
      <c r="AY204" s="92">
        <f t="shared" si="48"/>
        <v>8.8781275221951894E-3</v>
      </c>
      <c r="AZ204" s="92">
        <f t="shared" si="48"/>
        <v>6.149732620320858E-2</v>
      </c>
      <c r="BA204" s="92">
        <f t="shared" si="47"/>
        <v>1.720324404030471E-2</v>
      </c>
      <c r="BB204" s="92">
        <f t="shared" si="47"/>
        <v>-2.830455703368262E-3</v>
      </c>
      <c r="BC204" s="92">
        <f t="shared" si="47"/>
        <v>-5.0632911392405333E-3</v>
      </c>
      <c r="BD204" s="92">
        <f t="shared" si="47"/>
        <v>1.9894809055568397E-2</v>
      </c>
      <c r="BE204" s="92">
        <f t="shared" si="51"/>
        <v>4.8982188295165319E-2</v>
      </c>
      <c r="BF204" s="92">
        <f t="shared" si="51"/>
        <v>3.6836935166994156E-2</v>
      </c>
      <c r="BG204" s="92">
        <f t="shared" si="51"/>
        <v>-7.6515597410240499E-3</v>
      </c>
      <c r="BH204" s="92">
        <f t="shared" si="51"/>
        <v>9.9740674246957539E-3</v>
      </c>
      <c r="BI204" s="92" t="str">
        <f t="shared" si="51"/>
        <v>-</v>
      </c>
      <c r="BJ204" s="92">
        <f t="shared" si="51"/>
        <v>-2.8228652081861982E-3</v>
      </c>
      <c r="BK204" s="92">
        <f t="shared" si="51"/>
        <v>-1.1087559106473188E-2</v>
      </c>
      <c r="BL204" s="92">
        <f t="shared" si="51"/>
        <v>3.7761757638173687E-2</v>
      </c>
      <c r="BM204" s="92">
        <f t="shared" si="51"/>
        <v>3.8350101735600273E-3</v>
      </c>
      <c r="BN204" s="81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1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1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1"/>
      <c r="DH204" s="81"/>
      <c r="DI204" s="81"/>
      <c r="DJ204" s="81"/>
      <c r="DK204" s="81"/>
      <c r="DL204" s="81"/>
      <c r="DM204" s="81"/>
    </row>
    <row r="205" spans="1:117" x14ac:dyDescent="0.35">
      <c r="A205" s="81"/>
      <c r="B205" s="86">
        <f t="shared" si="52"/>
        <v>42671</v>
      </c>
      <c r="C205" s="87">
        <v>47.44</v>
      </c>
      <c r="D205" s="87">
        <v>71.98</v>
      </c>
      <c r="E205" s="87">
        <v>63.1</v>
      </c>
      <c r="F205" s="87">
        <v>52.34</v>
      </c>
      <c r="G205" s="87">
        <v>33.1</v>
      </c>
      <c r="H205" s="87">
        <v>22.53</v>
      </c>
      <c r="I205" s="87">
        <v>57.2</v>
      </c>
      <c r="J205" s="87">
        <v>59.84</v>
      </c>
      <c r="K205" s="87">
        <v>105.1</v>
      </c>
      <c r="L205" s="87">
        <v>71.41</v>
      </c>
      <c r="M205" s="87">
        <v>45.11</v>
      </c>
      <c r="N205" s="87">
        <v>49.07</v>
      </c>
      <c r="O205" s="87" t="s">
        <v>82</v>
      </c>
      <c r="P205" s="87">
        <v>61.22</v>
      </c>
      <c r="Q205" s="87" t="s">
        <v>82</v>
      </c>
      <c r="R205" s="87">
        <v>23.98</v>
      </c>
      <c r="S205" s="87">
        <v>11.4</v>
      </c>
      <c r="T205" s="87">
        <v>21.71</v>
      </c>
      <c r="U205" s="87">
        <v>38.75</v>
      </c>
      <c r="V205" s="87">
        <v>33.76</v>
      </c>
      <c r="W205" s="87">
        <v>23.9</v>
      </c>
      <c r="X205" s="87">
        <v>43.03</v>
      </c>
      <c r="Y205" s="87">
        <v>15.09</v>
      </c>
      <c r="Z205" s="87">
        <v>20.43</v>
      </c>
      <c r="AA205" s="87">
        <v>17.489999999999998</v>
      </c>
      <c r="AB205" s="87">
        <v>48.18</v>
      </c>
      <c r="AC205" s="87">
        <v>16.306699999999999</v>
      </c>
      <c r="AD205" s="87">
        <v>28.83</v>
      </c>
      <c r="AE205" s="87">
        <v>60.85</v>
      </c>
      <c r="AF205" s="87">
        <v>29.67</v>
      </c>
      <c r="AG205" s="87">
        <v>2126.41</v>
      </c>
      <c r="AH205" s="81"/>
      <c r="AI205" s="92">
        <f t="shared" si="54"/>
        <v>1.1082693947144007E-2</v>
      </c>
      <c r="AJ205" s="92">
        <f t="shared" si="54"/>
        <v>3.6252091466815184E-3</v>
      </c>
      <c r="AK205" s="92">
        <f t="shared" si="54"/>
        <v>2.2690437601296631E-2</v>
      </c>
      <c r="AL205" s="92">
        <f t="shared" si="54"/>
        <v>1.0229685388920995E-2</v>
      </c>
      <c r="AM205" s="92">
        <f t="shared" si="54"/>
        <v>1.8461538461538529E-2</v>
      </c>
      <c r="AN205" s="92">
        <f t="shared" si="54"/>
        <v>-3.5382574082263307E-3</v>
      </c>
      <c r="AO205" s="92">
        <f t="shared" si="54"/>
        <v>-4.1782729805013297E-3</v>
      </c>
      <c r="AP205" s="92">
        <f t="shared" si="54"/>
        <v>-1.1235955056179803E-2</v>
      </c>
      <c r="AQ205" s="92">
        <f t="shared" si="53"/>
        <v>2.384358607534498E-3</v>
      </c>
      <c r="AR205" s="92">
        <f t="shared" si="53"/>
        <v>2.7334196518486342E-2</v>
      </c>
      <c r="AS205" s="92">
        <f t="shared" si="53"/>
        <v>8.720930232558155E-3</v>
      </c>
      <c r="AT205" s="92">
        <f t="shared" si="53"/>
        <v>1.3424204874018963E-2</v>
      </c>
      <c r="AU205" s="92" t="str">
        <f t="shared" si="53"/>
        <v>-</v>
      </c>
      <c r="AV205" s="92">
        <f t="shared" si="49"/>
        <v>1.2402844385645873E-2</v>
      </c>
      <c r="AW205" s="92" t="str">
        <f t="shared" si="49"/>
        <v>-</v>
      </c>
      <c r="AX205" s="92">
        <f t="shared" si="49"/>
        <v>-6.6199376947040478E-2</v>
      </c>
      <c r="AY205" s="92">
        <f t="shared" si="48"/>
        <v>-8.7999999999999967E-2</v>
      </c>
      <c r="AZ205" s="92">
        <f t="shared" si="48"/>
        <v>-8.8581024349286275E-2</v>
      </c>
      <c r="BA205" s="92">
        <f t="shared" si="47"/>
        <v>-6.3783522589997643E-2</v>
      </c>
      <c r="BB205" s="92">
        <f t="shared" si="47"/>
        <v>-4.1725801873403356E-2</v>
      </c>
      <c r="BC205" s="92">
        <f t="shared" si="47"/>
        <v>1.3570822731128196E-2</v>
      </c>
      <c r="BD205" s="92">
        <f t="shared" si="47"/>
        <v>-3.5201793721973074E-2</v>
      </c>
      <c r="BE205" s="92">
        <f t="shared" si="51"/>
        <v>-8.4899939357186094E-2</v>
      </c>
      <c r="BF205" s="92">
        <f t="shared" si="51"/>
        <v>-3.2212221695878673E-2</v>
      </c>
      <c r="BG205" s="92">
        <f t="shared" si="51"/>
        <v>3.7366548042704562E-2</v>
      </c>
      <c r="BH205" s="92">
        <f t="shared" si="51"/>
        <v>-4.839028244124044E-2</v>
      </c>
      <c r="BI205" s="92">
        <f t="shared" si="51"/>
        <v>0</v>
      </c>
      <c r="BJ205" s="92">
        <f t="shared" si="51"/>
        <v>2.0169851380042347E-2</v>
      </c>
      <c r="BK205" s="92">
        <f t="shared" si="51"/>
        <v>3.2976092333059093E-3</v>
      </c>
      <c r="BL205" s="92">
        <f t="shared" si="51"/>
        <v>-1.8524644392987066E-2</v>
      </c>
      <c r="BM205" s="92">
        <f t="shared" si="51"/>
        <v>-6.8887892544228224E-3</v>
      </c>
      <c r="BN205" s="81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1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1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1"/>
      <c r="DH205" s="81"/>
      <c r="DI205" s="81"/>
      <c r="DJ205" s="81"/>
      <c r="DK205" s="81"/>
      <c r="DL205" s="81"/>
      <c r="DM205" s="81"/>
    </row>
    <row r="206" spans="1:117" x14ac:dyDescent="0.35">
      <c r="A206" s="81"/>
      <c r="B206" s="86">
        <f t="shared" si="52"/>
        <v>42678</v>
      </c>
      <c r="C206" s="87">
        <v>45.7</v>
      </c>
      <c r="D206" s="87">
        <v>70.97</v>
      </c>
      <c r="E206" s="87">
        <v>58.5</v>
      </c>
      <c r="F206" s="87">
        <v>50.68</v>
      </c>
      <c r="G206" s="87">
        <v>32.450000000000003</v>
      </c>
      <c r="H206" s="87">
        <v>21.92</v>
      </c>
      <c r="I206" s="87">
        <v>56.15</v>
      </c>
      <c r="J206" s="87">
        <v>58.28</v>
      </c>
      <c r="K206" s="87">
        <v>102.1</v>
      </c>
      <c r="L206" s="87">
        <v>70.47</v>
      </c>
      <c r="M206" s="87">
        <v>44.32</v>
      </c>
      <c r="N206" s="87">
        <v>48.1</v>
      </c>
      <c r="O206" s="87" t="s">
        <v>82</v>
      </c>
      <c r="P206" s="87">
        <v>59.98</v>
      </c>
      <c r="Q206" s="87" t="s">
        <v>82</v>
      </c>
      <c r="R206" s="87">
        <v>22.86</v>
      </c>
      <c r="S206" s="87">
        <v>10.95</v>
      </c>
      <c r="T206" s="87">
        <v>20.71</v>
      </c>
      <c r="U206" s="87">
        <v>36.840000000000003</v>
      </c>
      <c r="V206" s="87">
        <v>31.41</v>
      </c>
      <c r="W206" s="87">
        <v>22.09</v>
      </c>
      <c r="X206" s="87">
        <v>41.48</v>
      </c>
      <c r="Y206" s="87">
        <v>13.8</v>
      </c>
      <c r="Z206" s="87">
        <v>19.87</v>
      </c>
      <c r="AA206" s="87">
        <v>16.18</v>
      </c>
      <c r="AB206" s="87">
        <v>46.65</v>
      </c>
      <c r="AC206" s="87">
        <v>16.431999999999999</v>
      </c>
      <c r="AD206" s="87">
        <v>29.68</v>
      </c>
      <c r="AE206" s="87">
        <v>60.95</v>
      </c>
      <c r="AF206" s="87">
        <v>28.6</v>
      </c>
      <c r="AG206" s="87">
        <v>2085.1799999999998</v>
      </c>
      <c r="AH206" s="81"/>
      <c r="AI206" s="92">
        <f t="shared" si="54"/>
        <v>-3.6677908937605253E-2</v>
      </c>
      <c r="AJ206" s="92">
        <f t="shared" si="54"/>
        <v>-1.4031675465407178E-2</v>
      </c>
      <c r="AK206" s="92">
        <f t="shared" si="54"/>
        <v>-7.2900158478605426E-2</v>
      </c>
      <c r="AL206" s="92">
        <f t="shared" si="54"/>
        <v>-3.1715705005731842E-2</v>
      </c>
      <c r="AM206" s="92">
        <f t="shared" si="54"/>
        <v>-1.963746223564955E-2</v>
      </c>
      <c r="AN206" s="92">
        <f t="shared" si="54"/>
        <v>-2.7075011096316048E-2</v>
      </c>
      <c r="AO206" s="92">
        <f t="shared" si="54"/>
        <v>-1.8356643356643443E-2</v>
      </c>
      <c r="AP206" s="92">
        <f t="shared" si="54"/>
        <v>-2.6069518716577589E-2</v>
      </c>
      <c r="AQ206" s="92">
        <f t="shared" si="53"/>
        <v>-2.8544243577545148E-2</v>
      </c>
      <c r="AR206" s="92">
        <f t="shared" si="53"/>
        <v>-1.3163422489847365E-2</v>
      </c>
      <c r="AS206" s="92">
        <f t="shared" si="53"/>
        <v>-1.7512746619374853E-2</v>
      </c>
      <c r="AT206" s="92">
        <f t="shared" si="53"/>
        <v>-1.9767678826166701E-2</v>
      </c>
      <c r="AU206" s="92" t="str">
        <f t="shared" si="53"/>
        <v>-</v>
      </c>
      <c r="AV206" s="92">
        <f t="shared" si="49"/>
        <v>-2.0254818686703757E-2</v>
      </c>
      <c r="AW206" s="92" t="str">
        <f t="shared" si="49"/>
        <v>-</v>
      </c>
      <c r="AX206" s="92">
        <f t="shared" si="49"/>
        <v>-4.6705587989991693E-2</v>
      </c>
      <c r="AY206" s="92">
        <f t="shared" si="48"/>
        <v>-3.9473684210526438E-2</v>
      </c>
      <c r="AZ206" s="92">
        <f t="shared" si="48"/>
        <v>-4.6061722708429342E-2</v>
      </c>
      <c r="BA206" s="92">
        <f t="shared" si="47"/>
        <v>-4.929032258064503E-2</v>
      </c>
      <c r="BB206" s="92">
        <f t="shared" si="47"/>
        <v>-6.96090047393364E-2</v>
      </c>
      <c r="BC206" s="92">
        <f t="shared" si="47"/>
        <v>-7.5732217573221683E-2</v>
      </c>
      <c r="BD206" s="92">
        <f t="shared" si="47"/>
        <v>-3.6021380432256667E-2</v>
      </c>
      <c r="BE206" s="92">
        <f t="shared" si="51"/>
        <v>-8.5487077534791234E-2</v>
      </c>
      <c r="BF206" s="92">
        <f t="shared" si="51"/>
        <v>-2.7410670582476704E-2</v>
      </c>
      <c r="BG206" s="92">
        <f t="shared" si="51"/>
        <v>-7.48999428244711E-2</v>
      </c>
      <c r="BH206" s="92">
        <f t="shared" si="51"/>
        <v>-3.1755915317559169E-2</v>
      </c>
      <c r="BI206" s="92">
        <f t="shared" si="51"/>
        <v>7.6839581276406665E-3</v>
      </c>
      <c r="BJ206" s="92">
        <f t="shared" si="51"/>
        <v>2.948317724592453E-2</v>
      </c>
      <c r="BK206" s="92">
        <f t="shared" si="51"/>
        <v>1.6433853738702098E-3</v>
      </c>
      <c r="BL206" s="92">
        <f t="shared" si="51"/>
        <v>-3.6063363667003689E-2</v>
      </c>
      <c r="BM206" s="92">
        <f t="shared" si="51"/>
        <v>-1.9389487445977016E-2</v>
      </c>
      <c r="BN206" s="81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1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1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1"/>
      <c r="DH206" s="81"/>
      <c r="DI206" s="81"/>
      <c r="DJ206" s="81"/>
      <c r="DK206" s="81"/>
      <c r="DL206" s="81"/>
      <c r="DM206" s="81"/>
    </row>
    <row r="207" spans="1:117" x14ac:dyDescent="0.35">
      <c r="A207" s="81"/>
      <c r="B207" s="86">
        <f t="shared" si="52"/>
        <v>42685</v>
      </c>
      <c r="C207" s="87">
        <v>44.16</v>
      </c>
      <c r="D207" s="87">
        <v>70.569999999999993</v>
      </c>
      <c r="E207" s="87">
        <v>62.6</v>
      </c>
      <c r="F207" s="87">
        <v>51.14</v>
      </c>
      <c r="G207" s="87">
        <v>33.65</v>
      </c>
      <c r="H207" s="87">
        <v>21.41</v>
      </c>
      <c r="I207" s="87">
        <v>54.85</v>
      </c>
      <c r="J207" s="87">
        <v>57.55</v>
      </c>
      <c r="K207" s="87">
        <v>95.69</v>
      </c>
      <c r="L207" s="87">
        <v>71.59</v>
      </c>
      <c r="M207" s="87">
        <v>42.31</v>
      </c>
      <c r="N207" s="87">
        <v>47.43</v>
      </c>
      <c r="O207" s="87" t="s">
        <v>82</v>
      </c>
      <c r="P207" s="87">
        <v>62.64</v>
      </c>
      <c r="Q207" s="87" t="s">
        <v>82</v>
      </c>
      <c r="R207" s="87">
        <v>22.47</v>
      </c>
      <c r="S207" s="87">
        <v>12.9</v>
      </c>
      <c r="T207" s="87">
        <v>21.09</v>
      </c>
      <c r="U207" s="87">
        <v>35.79</v>
      </c>
      <c r="V207" s="87">
        <v>32.380000000000003</v>
      </c>
      <c r="W207" s="87">
        <v>23.95</v>
      </c>
      <c r="X207" s="87">
        <v>40.35</v>
      </c>
      <c r="Y207" s="87">
        <v>16.989999999999998</v>
      </c>
      <c r="Z207" s="87">
        <v>20.65</v>
      </c>
      <c r="AA207" s="87">
        <v>16.36</v>
      </c>
      <c r="AB207" s="87">
        <v>47.92</v>
      </c>
      <c r="AC207" s="87">
        <v>16.333300000000001</v>
      </c>
      <c r="AD207" s="87">
        <v>30.5</v>
      </c>
      <c r="AE207" s="87">
        <v>62.3</v>
      </c>
      <c r="AF207" s="87">
        <v>30.1</v>
      </c>
      <c r="AG207" s="87">
        <v>2164.4499999999998</v>
      </c>
      <c r="AH207" s="81"/>
      <c r="AI207" s="92">
        <f t="shared" si="54"/>
        <v>-3.3698030634573439E-2</v>
      </c>
      <c r="AJ207" s="92">
        <f t="shared" si="54"/>
        <v>-5.6361843032267656E-3</v>
      </c>
      <c r="AK207" s="92">
        <f t="shared" si="54"/>
        <v>7.0085470085470059E-2</v>
      </c>
      <c r="AL207" s="92">
        <f t="shared" si="54"/>
        <v>9.0765588003156594E-3</v>
      </c>
      <c r="AM207" s="92">
        <f t="shared" si="54"/>
        <v>3.6979969183358774E-2</v>
      </c>
      <c r="AN207" s="92">
        <f t="shared" si="54"/>
        <v>-2.3266423357664268E-2</v>
      </c>
      <c r="AO207" s="92">
        <f t="shared" si="54"/>
        <v>-2.315227070347281E-2</v>
      </c>
      <c r="AP207" s="92">
        <f t="shared" si="54"/>
        <v>-1.2525737817433158E-2</v>
      </c>
      <c r="AQ207" s="92">
        <f t="shared" si="53"/>
        <v>-6.2781586679725776E-2</v>
      </c>
      <c r="AR207" s="92">
        <f t="shared" si="53"/>
        <v>1.5893287923939292E-2</v>
      </c>
      <c r="AS207" s="92">
        <f t="shared" si="53"/>
        <v>-4.5351985559566765E-2</v>
      </c>
      <c r="AT207" s="92">
        <f t="shared" si="53"/>
        <v>-1.3929313929313958E-2</v>
      </c>
      <c r="AU207" s="92" t="str">
        <f t="shared" si="53"/>
        <v>-</v>
      </c>
      <c r="AV207" s="92">
        <f t="shared" si="49"/>
        <v>4.4348116038679608E-2</v>
      </c>
      <c r="AW207" s="92" t="str">
        <f t="shared" si="49"/>
        <v>-</v>
      </c>
      <c r="AX207" s="92">
        <f t="shared" si="49"/>
        <v>-1.7060367454068248E-2</v>
      </c>
      <c r="AY207" s="92">
        <f t="shared" si="48"/>
        <v>0.17808219178082196</v>
      </c>
      <c r="AZ207" s="92">
        <f t="shared" si="48"/>
        <v>1.8348623853210899E-2</v>
      </c>
      <c r="BA207" s="92">
        <f t="shared" si="47"/>
        <v>-2.8501628664495238E-2</v>
      </c>
      <c r="BB207" s="92">
        <f t="shared" si="47"/>
        <v>3.088188475007958E-2</v>
      </c>
      <c r="BC207" s="92">
        <f t="shared" si="47"/>
        <v>8.4200995925758138E-2</v>
      </c>
      <c r="BD207" s="92">
        <f t="shared" si="47"/>
        <v>-2.7242044358727013E-2</v>
      </c>
      <c r="BE207" s="92">
        <f t="shared" si="51"/>
        <v>0.23115942028985481</v>
      </c>
      <c r="BF207" s="92">
        <f t="shared" si="51"/>
        <v>3.9255158530447698E-2</v>
      </c>
      <c r="BG207" s="92">
        <f t="shared" si="51"/>
        <v>1.1124845488257096E-2</v>
      </c>
      <c r="BH207" s="92">
        <f t="shared" si="51"/>
        <v>2.7224008574491032E-2</v>
      </c>
      <c r="BI207" s="92">
        <f t="shared" si="51"/>
        <v>-6.0065725413824822E-3</v>
      </c>
      <c r="BJ207" s="92">
        <f t="shared" si="51"/>
        <v>2.7628032345013542E-2</v>
      </c>
      <c r="BK207" s="92">
        <f t="shared" si="51"/>
        <v>2.2149302707136886E-2</v>
      </c>
      <c r="BL207" s="92">
        <f t="shared" si="51"/>
        <v>5.2447552447552503E-2</v>
      </c>
      <c r="BM207" s="92">
        <f t="shared" si="51"/>
        <v>3.8015902703843363E-2</v>
      </c>
      <c r="BN207" s="81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1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1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1"/>
      <c r="DH207" s="81"/>
      <c r="DI207" s="81"/>
      <c r="DJ207" s="81"/>
      <c r="DK207" s="81"/>
      <c r="DL207" s="81"/>
      <c r="DM207" s="81"/>
    </row>
    <row r="208" spans="1:117" x14ac:dyDescent="0.35">
      <c r="A208" s="81"/>
      <c r="B208" s="86">
        <f t="shared" si="52"/>
        <v>42692</v>
      </c>
      <c r="C208" s="87">
        <v>45.02</v>
      </c>
      <c r="D208" s="87">
        <v>71.63</v>
      </c>
      <c r="E208" s="87">
        <v>65.25</v>
      </c>
      <c r="F208" s="87">
        <v>54.4</v>
      </c>
      <c r="G208" s="87">
        <v>32.75</v>
      </c>
      <c r="H208" s="87">
        <v>21.71</v>
      </c>
      <c r="I208" s="87">
        <v>56.55</v>
      </c>
      <c r="J208" s="87">
        <v>59.74</v>
      </c>
      <c r="K208" s="87">
        <v>99.82</v>
      </c>
      <c r="L208" s="87">
        <v>72.86</v>
      </c>
      <c r="M208" s="87">
        <v>44.25</v>
      </c>
      <c r="N208" s="87">
        <v>47.74</v>
      </c>
      <c r="O208" s="87" t="s">
        <v>82</v>
      </c>
      <c r="P208" s="87">
        <v>64.89</v>
      </c>
      <c r="Q208" s="87" t="s">
        <v>82</v>
      </c>
      <c r="R208" s="87">
        <v>22.99</v>
      </c>
      <c r="S208" s="87">
        <v>13.25</v>
      </c>
      <c r="T208" s="87">
        <v>21.13</v>
      </c>
      <c r="U208" s="87">
        <v>38.450000000000003</v>
      </c>
      <c r="V208" s="87">
        <v>33.94</v>
      </c>
      <c r="W208" s="87">
        <v>25.54</v>
      </c>
      <c r="X208" s="87">
        <v>41.8</v>
      </c>
      <c r="Y208" s="87">
        <v>17.29</v>
      </c>
      <c r="Z208" s="87">
        <v>21.67</v>
      </c>
      <c r="AA208" s="87">
        <v>17.04</v>
      </c>
      <c r="AB208" s="87">
        <v>50.42</v>
      </c>
      <c r="AC208" s="87">
        <v>16.363099999999999</v>
      </c>
      <c r="AD208" s="87">
        <v>31.98</v>
      </c>
      <c r="AE208" s="87">
        <v>64.349999999999994</v>
      </c>
      <c r="AF208" s="87">
        <v>30.15</v>
      </c>
      <c r="AG208" s="87">
        <v>2181.9</v>
      </c>
      <c r="AH208" s="81"/>
      <c r="AI208" s="92">
        <f t="shared" si="54"/>
        <v>1.9474637681159646E-2</v>
      </c>
      <c r="AJ208" s="92">
        <f t="shared" si="54"/>
        <v>1.5020546974635174E-2</v>
      </c>
      <c r="AK208" s="92">
        <f t="shared" si="54"/>
        <v>4.2332268370607107E-2</v>
      </c>
      <c r="AL208" s="92">
        <f t="shared" si="54"/>
        <v>6.3746578021118383E-2</v>
      </c>
      <c r="AM208" s="92">
        <f t="shared" si="54"/>
        <v>-2.6745913818722045E-2</v>
      </c>
      <c r="AN208" s="92">
        <f t="shared" si="54"/>
        <v>1.4012143858010306E-2</v>
      </c>
      <c r="AO208" s="92">
        <f t="shared" si="54"/>
        <v>3.0993618960802216E-2</v>
      </c>
      <c r="AP208" s="92">
        <f t="shared" si="54"/>
        <v>3.8053866203301645E-2</v>
      </c>
      <c r="AQ208" s="92">
        <f t="shared" si="53"/>
        <v>4.3160204828090576E-2</v>
      </c>
      <c r="AR208" s="92">
        <f t="shared" si="53"/>
        <v>1.7739907808353106E-2</v>
      </c>
      <c r="AS208" s="92">
        <f t="shared" si="53"/>
        <v>4.5852044433939865E-2</v>
      </c>
      <c r="AT208" s="92">
        <f t="shared" si="53"/>
        <v>6.5359477124182774E-3</v>
      </c>
      <c r="AU208" s="92" t="str">
        <f t="shared" si="53"/>
        <v>-</v>
      </c>
      <c r="AV208" s="92">
        <f t="shared" si="49"/>
        <v>3.5919540229885083E-2</v>
      </c>
      <c r="AW208" s="92" t="str">
        <f t="shared" si="49"/>
        <v>-</v>
      </c>
      <c r="AX208" s="92">
        <f t="shared" si="49"/>
        <v>2.3141967067200619E-2</v>
      </c>
      <c r="AY208" s="92">
        <f t="shared" si="48"/>
        <v>2.7131782945736482E-2</v>
      </c>
      <c r="AZ208" s="92">
        <f t="shared" si="48"/>
        <v>1.8966334755807779E-3</v>
      </c>
      <c r="BA208" s="92">
        <f t="shared" si="47"/>
        <v>7.4322436434758332E-2</v>
      </c>
      <c r="BB208" s="92">
        <f t="shared" si="47"/>
        <v>4.8177887584928802E-2</v>
      </c>
      <c r="BC208" s="92">
        <f t="shared" si="47"/>
        <v>6.6388308977035404E-2</v>
      </c>
      <c r="BD208" s="92">
        <f t="shared" si="47"/>
        <v>3.5935563816604565E-2</v>
      </c>
      <c r="BE208" s="92">
        <f t="shared" si="51"/>
        <v>1.7657445556209517E-2</v>
      </c>
      <c r="BF208" s="92">
        <f t="shared" si="51"/>
        <v>4.9394673123486887E-2</v>
      </c>
      <c r="BG208" s="92">
        <f t="shared" si="51"/>
        <v>4.1564792176039145E-2</v>
      </c>
      <c r="BH208" s="92">
        <f t="shared" si="51"/>
        <v>5.2170283806343809E-2</v>
      </c>
      <c r="BI208" s="92">
        <f t="shared" si="51"/>
        <v>1.8244935193743039E-3</v>
      </c>
      <c r="BJ208" s="92">
        <f t="shared" si="51"/>
        <v>4.85245901639344E-2</v>
      </c>
      <c r="BK208" s="92">
        <f t="shared" si="51"/>
        <v>3.2905296950240803E-2</v>
      </c>
      <c r="BL208" s="92">
        <f t="shared" si="51"/>
        <v>1.6611295681061566E-3</v>
      </c>
      <c r="BM208" s="92">
        <f t="shared" si="51"/>
        <v>8.0620942964726439E-3</v>
      </c>
      <c r="BN208" s="81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1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1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1"/>
      <c r="DH208" s="81"/>
      <c r="DI208" s="81"/>
      <c r="DJ208" s="81"/>
      <c r="DK208" s="81"/>
      <c r="DL208" s="81"/>
      <c r="DM208" s="81"/>
    </row>
    <row r="209" spans="1:117" x14ac:dyDescent="0.35">
      <c r="A209" s="81"/>
      <c r="B209" s="86">
        <f t="shared" si="52"/>
        <v>42699</v>
      </c>
      <c r="C209" s="87">
        <v>46.89</v>
      </c>
      <c r="D209" s="87">
        <v>72.89</v>
      </c>
      <c r="E209" s="87">
        <v>66.900000000000006</v>
      </c>
      <c r="F209" s="87">
        <v>56.59</v>
      </c>
      <c r="G209" s="87">
        <v>34.75</v>
      </c>
      <c r="H209" s="87">
        <v>22.14</v>
      </c>
      <c r="I209" s="87">
        <v>58.65</v>
      </c>
      <c r="J209" s="87">
        <v>62.23</v>
      </c>
      <c r="K209" s="87">
        <v>99.46</v>
      </c>
      <c r="L209" s="87">
        <v>74.87</v>
      </c>
      <c r="M209" s="87">
        <v>45.68</v>
      </c>
      <c r="N209" s="87">
        <v>49.55</v>
      </c>
      <c r="O209" s="87" t="s">
        <v>82</v>
      </c>
      <c r="P209" s="87">
        <v>67.44</v>
      </c>
      <c r="Q209" s="87" t="s">
        <v>82</v>
      </c>
      <c r="R209" s="87">
        <v>24.49</v>
      </c>
      <c r="S209" s="87">
        <v>13.65</v>
      </c>
      <c r="T209" s="87">
        <v>22.06</v>
      </c>
      <c r="U209" s="87">
        <v>40.119999999999997</v>
      </c>
      <c r="V209" s="87">
        <v>34.08</v>
      </c>
      <c r="W209" s="87">
        <v>25.74</v>
      </c>
      <c r="X209" s="87">
        <v>43.72</v>
      </c>
      <c r="Y209" s="87">
        <v>17.3</v>
      </c>
      <c r="Z209" s="87">
        <v>21.81</v>
      </c>
      <c r="AA209" s="87">
        <v>16.989999999999998</v>
      </c>
      <c r="AB209" s="87">
        <v>53.75</v>
      </c>
      <c r="AC209" s="87">
        <v>16.433299999999999</v>
      </c>
      <c r="AD209" s="87">
        <v>32.85</v>
      </c>
      <c r="AE209" s="87">
        <v>65.8</v>
      </c>
      <c r="AF209" s="87">
        <v>30.09</v>
      </c>
      <c r="AG209" s="87">
        <v>2213.35</v>
      </c>
      <c r="AH209" s="81"/>
      <c r="AI209" s="92">
        <f t="shared" si="54"/>
        <v>4.1537094624611193E-2</v>
      </c>
      <c r="AJ209" s="92">
        <f t="shared" si="54"/>
        <v>1.7590395085858024E-2</v>
      </c>
      <c r="AK209" s="92">
        <f t="shared" si="54"/>
        <v>2.5287356321839205E-2</v>
      </c>
      <c r="AL209" s="92">
        <f t="shared" si="54"/>
        <v>4.0257352941176494E-2</v>
      </c>
      <c r="AM209" s="92">
        <f t="shared" si="54"/>
        <v>6.1068702290076438E-2</v>
      </c>
      <c r="AN209" s="92">
        <f t="shared" si="54"/>
        <v>1.9806540764624625E-2</v>
      </c>
      <c r="AO209" s="92">
        <f t="shared" si="54"/>
        <v>3.7135278514588865E-2</v>
      </c>
      <c r="AP209" s="92">
        <f t="shared" si="54"/>
        <v>4.1680616002678139E-2</v>
      </c>
      <c r="AQ209" s="92">
        <f t="shared" si="53"/>
        <v>-3.6064916850330198E-3</v>
      </c>
      <c r="AR209" s="92">
        <f t="shared" si="53"/>
        <v>2.7587153444962986E-2</v>
      </c>
      <c r="AS209" s="92">
        <f t="shared" si="53"/>
        <v>3.2316384180790969E-2</v>
      </c>
      <c r="AT209" s="92">
        <f t="shared" si="53"/>
        <v>3.7913699204021656E-2</v>
      </c>
      <c r="AU209" s="92" t="str">
        <f t="shared" si="53"/>
        <v>-</v>
      </c>
      <c r="AV209" s="92">
        <f t="shared" si="49"/>
        <v>3.9297272306981101E-2</v>
      </c>
      <c r="AW209" s="92" t="str">
        <f t="shared" si="49"/>
        <v>-</v>
      </c>
      <c r="AX209" s="92">
        <f t="shared" si="49"/>
        <v>6.524575902566343E-2</v>
      </c>
      <c r="AY209" s="92">
        <f t="shared" si="48"/>
        <v>3.0188679245283012E-2</v>
      </c>
      <c r="AZ209" s="92">
        <f t="shared" si="48"/>
        <v>4.4013251301467049E-2</v>
      </c>
      <c r="BA209" s="92">
        <f t="shared" si="47"/>
        <v>4.3433029908972465E-2</v>
      </c>
      <c r="BB209" s="92">
        <f t="shared" si="47"/>
        <v>4.1249263406011316E-3</v>
      </c>
      <c r="BC209" s="92">
        <f t="shared" si="47"/>
        <v>7.8308535630382536E-3</v>
      </c>
      <c r="BD209" s="92">
        <f t="shared" si="47"/>
        <v>4.5933014354067048E-2</v>
      </c>
      <c r="BE209" s="92">
        <f t="shared" si="51"/>
        <v>5.7836899942165232E-4</v>
      </c>
      <c r="BF209" s="92">
        <f t="shared" si="51"/>
        <v>6.4605445316103793E-3</v>
      </c>
      <c r="BG209" s="92">
        <f t="shared" si="51"/>
        <v>-2.9342723004694982E-3</v>
      </c>
      <c r="BH209" s="92">
        <f t="shared" si="51"/>
        <v>6.6045220150733774E-2</v>
      </c>
      <c r="BI209" s="92">
        <f t="shared" si="51"/>
        <v>4.2901406212758619E-3</v>
      </c>
      <c r="BJ209" s="92">
        <f t="shared" si="51"/>
        <v>2.7204502814258902E-2</v>
      </c>
      <c r="BK209" s="92">
        <f t="shared" si="51"/>
        <v>2.2533022533022473E-2</v>
      </c>
      <c r="BL209" s="92">
        <f t="shared" si="51"/>
        <v>-1.9900497512437276E-3</v>
      </c>
      <c r="BM209" s="92">
        <f t="shared" si="51"/>
        <v>1.4414042806728089E-2</v>
      </c>
      <c r="BN209" s="81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1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1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1"/>
      <c r="DH209" s="81"/>
      <c r="DI209" s="81"/>
      <c r="DJ209" s="81"/>
      <c r="DK209" s="81"/>
      <c r="DL209" s="81"/>
      <c r="DM209" s="81"/>
    </row>
    <row r="210" spans="1:117" x14ac:dyDescent="0.35">
      <c r="A210" s="81"/>
      <c r="B210" s="86">
        <f t="shared" si="52"/>
        <v>42706</v>
      </c>
      <c r="C210" s="87">
        <v>45.38</v>
      </c>
      <c r="D210" s="87">
        <v>71.47</v>
      </c>
      <c r="E210" s="87">
        <v>64</v>
      </c>
      <c r="F210" s="87">
        <v>55.94</v>
      </c>
      <c r="G210" s="87">
        <v>34.049999999999997</v>
      </c>
      <c r="H210" s="87">
        <v>21.69</v>
      </c>
      <c r="I210" s="87">
        <v>57</v>
      </c>
      <c r="J210" s="87">
        <v>60.28</v>
      </c>
      <c r="K210" s="87">
        <v>99.9</v>
      </c>
      <c r="L210" s="87">
        <v>73.760000000000005</v>
      </c>
      <c r="M210" s="87">
        <v>44.58</v>
      </c>
      <c r="N210" s="87">
        <v>49.68</v>
      </c>
      <c r="O210" s="87" t="s">
        <v>82</v>
      </c>
      <c r="P210" s="87">
        <v>73.3</v>
      </c>
      <c r="Q210" s="87" t="s">
        <v>82</v>
      </c>
      <c r="R210" s="87">
        <v>23.83</v>
      </c>
      <c r="S210" s="87">
        <v>13.4</v>
      </c>
      <c r="T210" s="87">
        <v>21.52</v>
      </c>
      <c r="U210" s="87">
        <v>41.27</v>
      </c>
      <c r="V210" s="87">
        <v>34.450000000000003</v>
      </c>
      <c r="W210" s="87">
        <v>25.69</v>
      </c>
      <c r="X210" s="87">
        <v>41.84</v>
      </c>
      <c r="Y210" s="87">
        <v>16.48</v>
      </c>
      <c r="Z210" s="87">
        <v>21.36</v>
      </c>
      <c r="AA210" s="87">
        <v>17.149999999999999</v>
      </c>
      <c r="AB210" s="87">
        <v>54.69</v>
      </c>
      <c r="AC210" s="87">
        <v>16.483699999999999</v>
      </c>
      <c r="AD210" s="87">
        <v>33.06</v>
      </c>
      <c r="AE210" s="87">
        <v>63.55</v>
      </c>
      <c r="AF210" s="87">
        <v>30.83</v>
      </c>
      <c r="AG210" s="87">
        <v>2191.9499999999998</v>
      </c>
      <c r="AH210" s="81"/>
      <c r="AI210" s="92">
        <f t="shared" si="54"/>
        <v>-3.2203028364256703E-2</v>
      </c>
      <c r="AJ210" s="92">
        <f t="shared" si="54"/>
        <v>-1.9481410344354577E-2</v>
      </c>
      <c r="AK210" s="92">
        <f t="shared" si="54"/>
        <v>-4.3348281016442503E-2</v>
      </c>
      <c r="AL210" s="92">
        <f t="shared" si="54"/>
        <v>-1.1486128291217645E-2</v>
      </c>
      <c r="AM210" s="92">
        <f t="shared" si="54"/>
        <v>-2.0143884892086406E-2</v>
      </c>
      <c r="AN210" s="92">
        <f t="shared" si="54"/>
        <v>-2.0325203252032464E-2</v>
      </c>
      <c r="AO210" s="92">
        <f t="shared" si="54"/>
        <v>-2.8132992327365658E-2</v>
      </c>
      <c r="AP210" s="92">
        <f t="shared" si="54"/>
        <v>-3.1335368793186547E-2</v>
      </c>
      <c r="AQ210" s="92">
        <f t="shared" si="53"/>
        <v>4.4238890006034204E-3</v>
      </c>
      <c r="AR210" s="92">
        <f t="shared" si="53"/>
        <v>-1.4825697876318933E-2</v>
      </c>
      <c r="AS210" s="92">
        <f t="shared" si="53"/>
        <v>-2.4080560420315256E-2</v>
      </c>
      <c r="AT210" s="92">
        <f t="shared" si="53"/>
        <v>2.6236125126135601E-3</v>
      </c>
      <c r="AU210" s="92" t="str">
        <f t="shared" si="53"/>
        <v>-</v>
      </c>
      <c r="AV210" s="92">
        <f t="shared" si="49"/>
        <v>8.6892052194543323E-2</v>
      </c>
      <c r="AW210" s="92" t="str">
        <f t="shared" si="49"/>
        <v>-</v>
      </c>
      <c r="AX210" s="92">
        <f t="shared" si="49"/>
        <v>-2.6949775418538158E-2</v>
      </c>
      <c r="AY210" s="92">
        <f t="shared" si="48"/>
        <v>-1.8315018315018361E-2</v>
      </c>
      <c r="AZ210" s="92">
        <f t="shared" si="48"/>
        <v>-2.4478694469628248E-2</v>
      </c>
      <c r="BA210" s="92">
        <f t="shared" si="47"/>
        <v>2.8664007976071826E-2</v>
      </c>
      <c r="BB210" s="92">
        <f t="shared" si="47"/>
        <v>1.0856807511737232E-2</v>
      </c>
      <c r="BC210" s="92">
        <f t="shared" si="47"/>
        <v>-1.9425019425017842E-3</v>
      </c>
      <c r="BD210" s="92">
        <f t="shared" si="47"/>
        <v>-4.300091491308311E-2</v>
      </c>
      <c r="BE210" s="92">
        <f t="shared" si="51"/>
        <v>-4.739884393063587E-2</v>
      </c>
      <c r="BF210" s="92">
        <f t="shared" si="51"/>
        <v>-2.063273727647863E-2</v>
      </c>
      <c r="BG210" s="92">
        <f t="shared" si="51"/>
        <v>9.4173042966450016E-3</v>
      </c>
      <c r="BH210" s="92">
        <f t="shared" si="51"/>
        <v>1.748837209302323E-2</v>
      </c>
      <c r="BI210" s="92">
        <f t="shared" si="51"/>
        <v>3.0669433406558255E-3</v>
      </c>
      <c r="BJ210" s="92">
        <f t="shared" si="51"/>
        <v>6.3926940639269514E-3</v>
      </c>
      <c r="BK210" s="92">
        <f t="shared" si="51"/>
        <v>-3.4194528875379993E-2</v>
      </c>
      <c r="BL210" s="92">
        <f t="shared" si="51"/>
        <v>2.4592888002658686E-2</v>
      </c>
      <c r="BM210" s="92">
        <f t="shared" si="51"/>
        <v>-9.6686018930580708E-3</v>
      </c>
      <c r="BN210" s="81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1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1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1"/>
      <c r="DH210" s="81"/>
      <c r="DI210" s="81"/>
      <c r="DJ210" s="81"/>
      <c r="DK210" s="81"/>
      <c r="DL210" s="81"/>
      <c r="DM210" s="81"/>
    </row>
    <row r="211" spans="1:117" x14ac:dyDescent="0.35">
      <c r="A211" s="81"/>
      <c r="B211" s="86">
        <f t="shared" si="52"/>
        <v>42713</v>
      </c>
      <c r="C211" s="87">
        <v>44.63</v>
      </c>
      <c r="D211" s="87">
        <v>73.23</v>
      </c>
      <c r="E211" s="87">
        <v>67.849999999999994</v>
      </c>
      <c r="F211" s="87">
        <v>58.23</v>
      </c>
      <c r="G211" s="87">
        <v>35.700000000000003</v>
      </c>
      <c r="H211" s="87">
        <v>21.78</v>
      </c>
      <c r="I211" s="87">
        <v>59.8</v>
      </c>
      <c r="J211" s="87">
        <v>62.76</v>
      </c>
      <c r="K211" s="87">
        <v>100.71</v>
      </c>
      <c r="L211" s="87">
        <v>74.87</v>
      </c>
      <c r="M211" s="87">
        <v>44.64</v>
      </c>
      <c r="N211" s="87">
        <v>51.29</v>
      </c>
      <c r="O211" s="87" t="s">
        <v>82</v>
      </c>
      <c r="P211" s="87">
        <v>77.790000000000006</v>
      </c>
      <c r="Q211" s="87" t="s">
        <v>82</v>
      </c>
      <c r="R211" s="87">
        <v>23.93</v>
      </c>
      <c r="S211" s="87">
        <v>14.15</v>
      </c>
      <c r="T211" s="87">
        <v>22.3</v>
      </c>
      <c r="U211" s="87">
        <v>43.01</v>
      </c>
      <c r="V211" s="87">
        <v>35.15</v>
      </c>
      <c r="W211" s="87">
        <v>27.52</v>
      </c>
      <c r="X211" s="87">
        <v>45.5</v>
      </c>
      <c r="Y211" s="87">
        <v>17.18</v>
      </c>
      <c r="Z211" s="87">
        <v>21.09</v>
      </c>
      <c r="AA211" s="87">
        <v>16.989999999999998</v>
      </c>
      <c r="AB211" s="87">
        <v>57.01</v>
      </c>
      <c r="AC211" s="87">
        <v>16.691700000000001</v>
      </c>
      <c r="AD211" s="87">
        <v>34.049999999999997</v>
      </c>
      <c r="AE211" s="87">
        <v>63.85</v>
      </c>
      <c r="AF211" s="87">
        <v>30.2</v>
      </c>
      <c r="AG211" s="87">
        <v>2259.5300000000002</v>
      </c>
      <c r="AH211" s="81"/>
      <c r="AI211" s="92">
        <f t="shared" si="54"/>
        <v>-1.6527104451300123E-2</v>
      </c>
      <c r="AJ211" s="92">
        <f t="shared" si="54"/>
        <v>2.4625717084091336E-2</v>
      </c>
      <c r="AK211" s="92">
        <f t="shared" si="54"/>
        <v>6.0156249999999911E-2</v>
      </c>
      <c r="AL211" s="92">
        <f t="shared" si="54"/>
        <v>4.0936717912048559E-2</v>
      </c>
      <c r="AM211" s="92">
        <f t="shared" si="54"/>
        <v>4.8458149779735837E-2</v>
      </c>
      <c r="AN211" s="92">
        <f t="shared" si="54"/>
        <v>4.1493775933609811E-3</v>
      </c>
      <c r="AO211" s="92">
        <f t="shared" si="54"/>
        <v>4.912280701754379E-2</v>
      </c>
      <c r="AP211" s="92">
        <f t="shared" si="54"/>
        <v>4.1141340411413374E-2</v>
      </c>
      <c r="AQ211" s="92">
        <f t="shared" si="53"/>
        <v>8.1081081081080253E-3</v>
      </c>
      <c r="AR211" s="92">
        <f t="shared" si="53"/>
        <v>1.5048806941431625E-2</v>
      </c>
      <c r="AS211" s="92">
        <f t="shared" si="53"/>
        <v>1.3458950201885589E-3</v>
      </c>
      <c r="AT211" s="92">
        <f t="shared" si="53"/>
        <v>3.240740740740744E-2</v>
      </c>
      <c r="AU211" s="92" t="str">
        <f t="shared" si="53"/>
        <v>-</v>
      </c>
      <c r="AV211" s="92">
        <f t="shared" si="49"/>
        <v>6.1255115961800888E-2</v>
      </c>
      <c r="AW211" s="92" t="str">
        <f t="shared" si="49"/>
        <v>-</v>
      </c>
      <c r="AX211" s="92">
        <f t="shared" si="49"/>
        <v>4.1963911036508872E-3</v>
      </c>
      <c r="AY211" s="92">
        <f t="shared" si="48"/>
        <v>5.5970149253731449E-2</v>
      </c>
      <c r="AZ211" s="92">
        <f t="shared" si="48"/>
        <v>3.6245353159851446E-2</v>
      </c>
      <c r="BA211" s="92">
        <f t="shared" si="47"/>
        <v>4.216137630239869E-2</v>
      </c>
      <c r="BB211" s="92">
        <f t="shared" si="47"/>
        <v>2.0319303338171224E-2</v>
      </c>
      <c r="BC211" s="92">
        <f t="shared" si="47"/>
        <v>7.1233943168548031E-2</v>
      </c>
      <c r="BD211" s="92">
        <f t="shared" si="47"/>
        <v>8.7476099426386122E-2</v>
      </c>
      <c r="BE211" s="92">
        <f t="shared" si="51"/>
        <v>4.2475728155339842E-2</v>
      </c>
      <c r="BF211" s="92">
        <f t="shared" si="51"/>
        <v>-1.2640449438202195E-2</v>
      </c>
      <c r="BG211" s="92">
        <f t="shared" si="51"/>
        <v>-9.3294460641399901E-3</v>
      </c>
      <c r="BH211" s="92">
        <f t="shared" si="51"/>
        <v>4.242091790089586E-2</v>
      </c>
      <c r="BI211" s="92">
        <f t="shared" si="51"/>
        <v>1.2618526180408596E-2</v>
      </c>
      <c r="BJ211" s="92">
        <f t="shared" si="51"/>
        <v>2.9945553539019842E-2</v>
      </c>
      <c r="BK211" s="92">
        <f t="shared" si="51"/>
        <v>4.7206923682141522E-3</v>
      </c>
      <c r="BL211" s="92">
        <f t="shared" si="51"/>
        <v>-2.043464158287378E-2</v>
      </c>
      <c r="BM211" s="92">
        <f t="shared" si="51"/>
        <v>3.0830995232555614E-2</v>
      </c>
      <c r="BN211" s="81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1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1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1"/>
      <c r="DH211" s="81"/>
      <c r="DI211" s="81"/>
      <c r="DJ211" s="81"/>
      <c r="DK211" s="81"/>
      <c r="DL211" s="81"/>
      <c r="DM211" s="81"/>
    </row>
    <row r="212" spans="1:117" x14ac:dyDescent="0.35">
      <c r="A212" s="81"/>
      <c r="B212" s="86">
        <f t="shared" si="52"/>
        <v>42720</v>
      </c>
      <c r="C212" s="87">
        <v>45.68</v>
      </c>
      <c r="D212" s="87">
        <v>74.16</v>
      </c>
      <c r="E212" s="87">
        <v>68.349999999999994</v>
      </c>
      <c r="F212" s="87">
        <v>57.73</v>
      </c>
      <c r="G212" s="87">
        <v>36.4</v>
      </c>
      <c r="H212" s="87">
        <v>22.03</v>
      </c>
      <c r="I212" s="87">
        <v>61.1</v>
      </c>
      <c r="J212" s="87">
        <v>63.14</v>
      </c>
      <c r="K212" s="87">
        <v>102.14</v>
      </c>
      <c r="L212" s="87">
        <v>76.02</v>
      </c>
      <c r="M212" s="87">
        <v>45.17</v>
      </c>
      <c r="N212" s="87">
        <v>52.38</v>
      </c>
      <c r="O212" s="87" t="s">
        <v>82</v>
      </c>
      <c r="P212" s="87">
        <v>78.56</v>
      </c>
      <c r="Q212" s="87" t="s">
        <v>82</v>
      </c>
      <c r="R212" s="87">
        <v>23.45</v>
      </c>
      <c r="S212" s="87">
        <v>13.05</v>
      </c>
      <c r="T212" s="87">
        <v>22.38</v>
      </c>
      <c r="U212" s="87">
        <v>42.8</v>
      </c>
      <c r="V212" s="87">
        <v>36.520000000000003</v>
      </c>
      <c r="W212" s="87">
        <v>30.05</v>
      </c>
      <c r="X212" s="87">
        <v>45.64</v>
      </c>
      <c r="Y212" s="87">
        <v>17.79</v>
      </c>
      <c r="Z212" s="87">
        <v>21.34</v>
      </c>
      <c r="AA212" s="87">
        <v>17.690000000000001</v>
      </c>
      <c r="AB212" s="87">
        <v>58.42</v>
      </c>
      <c r="AC212" s="87">
        <v>16.62</v>
      </c>
      <c r="AD212" s="87">
        <v>33.950000000000003</v>
      </c>
      <c r="AE212" s="87">
        <v>64.2</v>
      </c>
      <c r="AF212" s="87">
        <v>30.81</v>
      </c>
      <c r="AG212" s="87">
        <v>2258.0700000000002</v>
      </c>
      <c r="AH212" s="81"/>
      <c r="AI212" s="92">
        <f t="shared" si="54"/>
        <v>2.3526775711404824E-2</v>
      </c>
      <c r="AJ212" s="92">
        <f t="shared" si="54"/>
        <v>1.2699713232281695E-2</v>
      </c>
      <c r="AK212" s="92">
        <f t="shared" si="54"/>
        <v>7.3691967575533202E-3</v>
      </c>
      <c r="AL212" s="92">
        <f t="shared" si="54"/>
        <v>-8.5866391894212635E-3</v>
      </c>
      <c r="AM212" s="92">
        <f t="shared" si="54"/>
        <v>1.9607843137254832E-2</v>
      </c>
      <c r="AN212" s="92">
        <f t="shared" si="54"/>
        <v>1.1478420569329684E-2</v>
      </c>
      <c r="AO212" s="92">
        <f t="shared" si="54"/>
        <v>2.1739130434782705E-2</v>
      </c>
      <c r="AP212" s="92">
        <f t="shared" si="54"/>
        <v>6.0548119821541846E-3</v>
      </c>
      <c r="AQ212" s="92">
        <f t="shared" si="53"/>
        <v>1.4199185780955359E-2</v>
      </c>
      <c r="AR212" s="92">
        <f t="shared" si="53"/>
        <v>1.5359957259249324E-2</v>
      </c>
      <c r="AS212" s="92">
        <f t="shared" si="53"/>
        <v>1.1872759856630832E-2</v>
      </c>
      <c r="AT212" s="92">
        <f t="shared" si="53"/>
        <v>2.1251705985572356E-2</v>
      </c>
      <c r="AU212" s="92" t="str">
        <f t="shared" si="53"/>
        <v>-</v>
      </c>
      <c r="AV212" s="92">
        <f t="shared" si="49"/>
        <v>9.8984445301451007E-3</v>
      </c>
      <c r="AW212" s="92" t="str">
        <f t="shared" si="49"/>
        <v>-</v>
      </c>
      <c r="AX212" s="92">
        <f t="shared" si="49"/>
        <v>-2.0058503969912267E-2</v>
      </c>
      <c r="AY212" s="92">
        <f t="shared" si="48"/>
        <v>-7.7738515901060068E-2</v>
      </c>
      <c r="AZ212" s="92">
        <f t="shared" si="48"/>
        <v>3.5874439461882623E-3</v>
      </c>
      <c r="BA212" s="92">
        <f t="shared" si="47"/>
        <v>-4.8825854452453354E-3</v>
      </c>
      <c r="BB212" s="92">
        <f t="shared" si="47"/>
        <v>3.8975817923186495E-2</v>
      </c>
      <c r="BC212" s="92">
        <f t="shared" si="47"/>
        <v>9.193313953488369E-2</v>
      </c>
      <c r="BD212" s="92">
        <f t="shared" si="47"/>
        <v>3.0769230769231992E-3</v>
      </c>
      <c r="BE212" s="92">
        <f t="shared" si="51"/>
        <v>3.5506402793946457E-2</v>
      </c>
      <c r="BF212" s="92">
        <f t="shared" si="51"/>
        <v>1.1853959222380306E-2</v>
      </c>
      <c r="BG212" s="92">
        <f t="shared" si="51"/>
        <v>4.1200706297822354E-2</v>
      </c>
      <c r="BH212" s="92">
        <f t="shared" si="51"/>
        <v>2.4732503069637035E-2</v>
      </c>
      <c r="BI212" s="92">
        <f t="shared" si="51"/>
        <v>-4.2955480867736817E-3</v>
      </c>
      <c r="BJ212" s="92">
        <f t="shared" si="51"/>
        <v>-2.936857562408024E-3</v>
      </c>
      <c r="BK212" s="92">
        <f t="shared" si="51"/>
        <v>5.4815974941269108E-3</v>
      </c>
      <c r="BL212" s="92">
        <f t="shared" si="51"/>
        <v>2.0198675496688745E-2</v>
      </c>
      <c r="BM212" s="92">
        <f t="shared" si="51"/>
        <v>-6.4615207587415124E-4</v>
      </c>
      <c r="BN212" s="81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1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1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1"/>
      <c r="DH212" s="81"/>
      <c r="DI212" s="81"/>
      <c r="DJ212" s="81"/>
      <c r="DK212" s="81"/>
      <c r="DL212" s="81"/>
      <c r="DM212" s="81"/>
    </row>
    <row r="213" spans="1:117" x14ac:dyDescent="0.35">
      <c r="A213" s="81"/>
      <c r="B213" s="86">
        <f t="shared" si="52"/>
        <v>42727</v>
      </c>
      <c r="C213" s="87">
        <v>47.31</v>
      </c>
      <c r="D213" s="87">
        <v>74.61</v>
      </c>
      <c r="E213" s="87">
        <v>67.8</v>
      </c>
      <c r="F213" s="87">
        <v>57.85</v>
      </c>
      <c r="G213" s="87">
        <v>36.4</v>
      </c>
      <c r="H213" s="87">
        <v>22.3</v>
      </c>
      <c r="I213" s="87">
        <v>59.95</v>
      </c>
      <c r="J213" s="87">
        <v>64.430000000000007</v>
      </c>
      <c r="K213" s="87">
        <v>101.67</v>
      </c>
      <c r="L213" s="87">
        <v>76.040000000000006</v>
      </c>
      <c r="M213" s="87">
        <v>45.8</v>
      </c>
      <c r="N213" s="87">
        <v>52.75</v>
      </c>
      <c r="O213" s="87" t="s">
        <v>82</v>
      </c>
      <c r="P213" s="87">
        <v>77.92</v>
      </c>
      <c r="Q213" s="87" t="s">
        <v>82</v>
      </c>
      <c r="R213" s="87">
        <v>25.5</v>
      </c>
      <c r="S213" s="87">
        <v>13.6</v>
      </c>
      <c r="T213" s="87">
        <v>24.26</v>
      </c>
      <c r="U213" s="87">
        <v>41.55</v>
      </c>
      <c r="V213" s="87">
        <v>38.82</v>
      </c>
      <c r="W213" s="87">
        <v>29.3</v>
      </c>
      <c r="X213" s="87">
        <v>45.92</v>
      </c>
      <c r="Y213" s="87">
        <v>19.59</v>
      </c>
      <c r="Z213" s="87">
        <v>21.13</v>
      </c>
      <c r="AA213" s="87">
        <v>18.34</v>
      </c>
      <c r="AB213" s="87">
        <v>58.69</v>
      </c>
      <c r="AC213" s="87">
        <v>16.566700000000001</v>
      </c>
      <c r="AD213" s="87">
        <v>34.24</v>
      </c>
      <c r="AE213" s="87">
        <v>64.650000000000006</v>
      </c>
      <c r="AF213" s="87">
        <v>31.56</v>
      </c>
      <c r="AG213" s="87">
        <v>2263.79</v>
      </c>
      <c r="AH213" s="81"/>
      <c r="AI213" s="92">
        <f t="shared" si="54"/>
        <v>3.5683012259194458E-2</v>
      </c>
      <c r="AJ213" s="92">
        <f t="shared" si="54"/>
        <v>6.0679611650484855E-3</v>
      </c>
      <c r="AK213" s="92">
        <f t="shared" si="54"/>
        <v>-8.0468178493050546E-3</v>
      </c>
      <c r="AL213" s="92">
        <f t="shared" si="54"/>
        <v>2.078641953923599E-3</v>
      </c>
      <c r="AM213" s="92">
        <f t="shared" si="54"/>
        <v>0</v>
      </c>
      <c r="AN213" s="92">
        <f t="shared" si="54"/>
        <v>1.225601452564673E-2</v>
      </c>
      <c r="AO213" s="92">
        <f t="shared" si="54"/>
        <v>-1.882160392798693E-2</v>
      </c>
      <c r="AP213" s="92">
        <f t="shared" si="54"/>
        <v>2.0430788723471816E-2</v>
      </c>
      <c r="AQ213" s="92">
        <f t="shared" si="53"/>
        <v>-4.601527315449383E-3</v>
      </c>
      <c r="AR213" s="92">
        <f t="shared" si="53"/>
        <v>2.6308866087876304E-4</v>
      </c>
      <c r="AS213" s="92">
        <f t="shared" si="53"/>
        <v>1.3947310161611659E-2</v>
      </c>
      <c r="AT213" s="92">
        <f t="shared" si="53"/>
        <v>7.0637647957234595E-3</v>
      </c>
      <c r="AU213" s="92" t="str">
        <f t="shared" si="53"/>
        <v>-</v>
      </c>
      <c r="AV213" s="92">
        <f t="shared" si="49"/>
        <v>-8.1466395112016476E-3</v>
      </c>
      <c r="AW213" s="92" t="str">
        <f t="shared" si="49"/>
        <v>-</v>
      </c>
      <c r="AX213" s="92">
        <f t="shared" si="49"/>
        <v>8.7420042643923335E-2</v>
      </c>
      <c r="AY213" s="92">
        <f t="shared" si="48"/>
        <v>4.2145593869731712E-2</v>
      </c>
      <c r="AZ213" s="92">
        <f t="shared" si="48"/>
        <v>8.4003574620196808E-2</v>
      </c>
      <c r="BA213" s="92">
        <f t="shared" si="47"/>
        <v>-2.9205607476635476E-2</v>
      </c>
      <c r="BB213" s="92">
        <f t="shared" si="47"/>
        <v>6.2979189485213416E-2</v>
      </c>
      <c r="BC213" s="92">
        <f t="shared" si="47"/>
        <v>-2.4958402662229595E-2</v>
      </c>
      <c r="BD213" s="92">
        <f t="shared" si="47"/>
        <v>6.1349693251533388E-3</v>
      </c>
      <c r="BE213" s="92">
        <f t="shared" si="51"/>
        <v>0.10118043844856661</v>
      </c>
      <c r="BF213" s="92">
        <f t="shared" si="51"/>
        <v>-9.840674789128423E-3</v>
      </c>
      <c r="BG213" s="92">
        <f t="shared" si="51"/>
        <v>3.6743923120406974E-2</v>
      </c>
      <c r="BH213" s="92">
        <f t="shared" si="51"/>
        <v>4.621704895583667E-3</v>
      </c>
      <c r="BI213" s="92">
        <f t="shared" si="51"/>
        <v>-3.2069795427196457E-3</v>
      </c>
      <c r="BJ213" s="92">
        <f t="shared" si="51"/>
        <v>8.5419734904270683E-3</v>
      </c>
      <c r="BK213" s="92">
        <f t="shared" si="51"/>
        <v>7.0093457943924964E-3</v>
      </c>
      <c r="BL213" s="92">
        <f t="shared" si="51"/>
        <v>2.4342745861733128E-2</v>
      </c>
      <c r="BM213" s="92">
        <f t="shared" si="51"/>
        <v>2.5331367052392473E-3</v>
      </c>
      <c r="BN213" s="81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1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1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1"/>
      <c r="DH213" s="81"/>
      <c r="DI213" s="81"/>
      <c r="DJ213" s="81"/>
      <c r="DK213" s="81"/>
      <c r="DL213" s="81"/>
      <c r="DM213" s="81"/>
    </row>
    <row r="214" spans="1:117" x14ac:dyDescent="0.35">
      <c r="A214" s="81"/>
      <c r="B214" s="86">
        <f t="shared" si="52"/>
        <v>42734</v>
      </c>
      <c r="C214" s="87">
        <v>47.92</v>
      </c>
      <c r="D214" s="87">
        <v>74.150000000000006</v>
      </c>
      <c r="E214" s="87">
        <v>66.95</v>
      </c>
      <c r="F214" s="87">
        <v>56.64</v>
      </c>
      <c r="G214" s="87">
        <v>35.5</v>
      </c>
      <c r="H214" s="87">
        <v>22.14</v>
      </c>
      <c r="I214" s="87">
        <v>59.8</v>
      </c>
      <c r="J214" s="87">
        <v>63.96</v>
      </c>
      <c r="K214" s="87">
        <v>100.64</v>
      </c>
      <c r="L214" s="87">
        <v>76.62</v>
      </c>
      <c r="M214" s="87">
        <v>46.08</v>
      </c>
      <c r="N214" s="87">
        <v>52.15</v>
      </c>
      <c r="O214" s="87" t="s">
        <v>82</v>
      </c>
      <c r="P214" s="87">
        <v>76.28</v>
      </c>
      <c r="Q214" s="87" t="s">
        <v>82</v>
      </c>
      <c r="R214" s="87">
        <v>25.21</v>
      </c>
      <c r="S214" s="87">
        <v>13.2</v>
      </c>
      <c r="T214" s="87">
        <v>24.58</v>
      </c>
      <c r="U214" s="87">
        <v>41.43</v>
      </c>
      <c r="V214" s="87">
        <v>38.380000000000003</v>
      </c>
      <c r="W214" s="87">
        <v>29.33</v>
      </c>
      <c r="X214" s="87">
        <v>45.84</v>
      </c>
      <c r="Y214" s="87">
        <v>19.309999999999999</v>
      </c>
      <c r="Z214" s="87">
        <v>20.71</v>
      </c>
      <c r="AA214" s="87">
        <v>17.36</v>
      </c>
      <c r="AB214" s="87">
        <v>57.41</v>
      </c>
      <c r="AC214" s="87">
        <v>16.653300000000002</v>
      </c>
      <c r="AD214" s="87">
        <v>33.69</v>
      </c>
      <c r="AE214" s="87">
        <v>64.55</v>
      </c>
      <c r="AF214" s="87">
        <v>31.14</v>
      </c>
      <c r="AG214" s="87">
        <v>2238.83</v>
      </c>
      <c r="AH214" s="81"/>
      <c r="AI214" s="92">
        <f t="shared" si="54"/>
        <v>1.2893679983090323E-2</v>
      </c>
      <c r="AJ214" s="92">
        <f t="shared" si="54"/>
        <v>-6.1653933789035387E-3</v>
      </c>
      <c r="AK214" s="92">
        <f t="shared" si="54"/>
        <v>-1.253687315634211E-2</v>
      </c>
      <c r="AL214" s="92">
        <f t="shared" si="54"/>
        <v>-2.0916162489196255E-2</v>
      </c>
      <c r="AM214" s="92">
        <f t="shared" si="54"/>
        <v>-2.4725274725274637E-2</v>
      </c>
      <c r="AN214" s="92">
        <f t="shared" si="54"/>
        <v>-7.1748878923766357E-3</v>
      </c>
      <c r="AO214" s="92">
        <f t="shared" si="54"/>
        <v>-2.5020850708925568E-3</v>
      </c>
      <c r="AP214" s="92">
        <f t="shared" si="54"/>
        <v>-7.2947384758653699E-3</v>
      </c>
      <c r="AQ214" s="92">
        <f t="shared" si="53"/>
        <v>-1.0130815383102232E-2</v>
      </c>
      <c r="AR214" s="92">
        <f t="shared" si="53"/>
        <v>7.6275644397685305E-3</v>
      </c>
      <c r="AS214" s="92">
        <f t="shared" si="53"/>
        <v>6.1135371179039666E-3</v>
      </c>
      <c r="AT214" s="92">
        <f t="shared" si="53"/>
        <v>-1.1374407582938395E-2</v>
      </c>
      <c r="AU214" s="92" t="str">
        <f t="shared" si="53"/>
        <v>-</v>
      </c>
      <c r="AV214" s="92">
        <f t="shared" si="49"/>
        <v>-2.1047227926078049E-2</v>
      </c>
      <c r="AW214" s="92" t="str">
        <f t="shared" si="49"/>
        <v>-</v>
      </c>
      <c r="AX214" s="92">
        <f t="shared" si="49"/>
        <v>-1.1372549019607825E-2</v>
      </c>
      <c r="AY214" s="92">
        <f t="shared" si="48"/>
        <v>-2.9411764705882359E-2</v>
      </c>
      <c r="AZ214" s="92">
        <f t="shared" si="48"/>
        <v>1.3190436933223193E-2</v>
      </c>
      <c r="BA214" s="92">
        <f t="shared" si="47"/>
        <v>-2.888086642599208E-3</v>
      </c>
      <c r="BB214" s="92">
        <f t="shared" si="47"/>
        <v>-1.1334363730036046E-2</v>
      </c>
      <c r="BC214" s="92">
        <f t="shared" si="47"/>
        <v>1.0238907849828838E-3</v>
      </c>
      <c r="BD214" s="92">
        <f t="shared" si="47"/>
        <v>-1.7421602787456303E-3</v>
      </c>
      <c r="BE214" s="92">
        <f t="shared" si="51"/>
        <v>-1.429300663603883E-2</v>
      </c>
      <c r="BF214" s="92">
        <f t="shared" si="51"/>
        <v>-1.9876952200662434E-2</v>
      </c>
      <c r="BG214" s="92">
        <f t="shared" si="51"/>
        <v>-5.3435114503816772E-2</v>
      </c>
      <c r="BH214" s="92">
        <f t="shared" si="51"/>
        <v>-2.1809507582211674E-2</v>
      </c>
      <c r="BI214" s="92">
        <f t="shared" si="51"/>
        <v>5.2273536672964305E-3</v>
      </c>
      <c r="BJ214" s="92">
        <f t="shared" si="51"/>
        <v>-1.6063084112149628E-2</v>
      </c>
      <c r="BK214" s="92">
        <f t="shared" si="51"/>
        <v>-1.5467904098995788E-3</v>
      </c>
      <c r="BL214" s="92">
        <f t="shared" si="51"/>
        <v>-1.3307984790874472E-2</v>
      </c>
      <c r="BM214" s="92">
        <f t="shared" si="51"/>
        <v>-1.1025757689538396E-2</v>
      </c>
      <c r="BN214" s="81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1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1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1"/>
      <c r="DH214" s="81"/>
      <c r="DI214" s="81"/>
      <c r="DJ214" s="81"/>
      <c r="DK214" s="81"/>
      <c r="DL214" s="81"/>
      <c r="DM214" s="81"/>
    </row>
    <row r="215" spans="1:117" x14ac:dyDescent="0.35">
      <c r="A215" s="81"/>
      <c r="B215" s="86">
        <f t="shared" si="52"/>
        <v>42741</v>
      </c>
      <c r="C215" s="87">
        <v>48.07</v>
      </c>
      <c r="D215" s="87">
        <v>74.17</v>
      </c>
      <c r="E215" s="87">
        <v>65.75</v>
      </c>
      <c r="F215" s="87">
        <v>56.98</v>
      </c>
      <c r="G215" s="87">
        <v>34.75</v>
      </c>
      <c r="H215" s="87">
        <v>22.36</v>
      </c>
      <c r="I215" s="87">
        <v>59.45</v>
      </c>
      <c r="J215" s="87">
        <v>64.36</v>
      </c>
      <c r="K215" s="87">
        <v>102.92</v>
      </c>
      <c r="L215" s="87">
        <v>77.599999999999994</v>
      </c>
      <c r="M215" s="87">
        <v>46.89</v>
      </c>
      <c r="N215" s="87">
        <v>52.77</v>
      </c>
      <c r="O215" s="87" t="s">
        <v>82</v>
      </c>
      <c r="P215" s="87">
        <v>75.5</v>
      </c>
      <c r="Q215" s="87" t="s">
        <v>82</v>
      </c>
      <c r="R215" s="87">
        <v>26.79</v>
      </c>
      <c r="S215" s="87">
        <v>14.05</v>
      </c>
      <c r="T215" s="87">
        <v>23.5</v>
      </c>
      <c r="U215" s="87">
        <v>44.9</v>
      </c>
      <c r="V215" s="87">
        <v>36.97</v>
      </c>
      <c r="W215" s="87">
        <v>28.28</v>
      </c>
      <c r="X215" s="87">
        <v>47.07</v>
      </c>
      <c r="Y215" s="87">
        <v>19.86</v>
      </c>
      <c r="Z215" s="87">
        <v>21.81</v>
      </c>
      <c r="AA215" s="87">
        <v>18.45</v>
      </c>
      <c r="AB215" s="87">
        <v>57.9</v>
      </c>
      <c r="AC215" s="87">
        <v>16.799299999999999</v>
      </c>
      <c r="AD215" s="87">
        <v>33.380000000000003</v>
      </c>
      <c r="AE215" s="87">
        <v>65</v>
      </c>
      <c r="AF215" s="87">
        <v>32.42</v>
      </c>
      <c r="AG215" s="87">
        <v>2276.98</v>
      </c>
      <c r="AH215" s="81"/>
      <c r="AI215" s="92">
        <f t="shared" si="54"/>
        <v>3.1302170283806774E-3</v>
      </c>
      <c r="AJ215" s="92">
        <f t="shared" si="54"/>
        <v>2.6972353337817445E-4</v>
      </c>
      <c r="AK215" s="92">
        <f t="shared" si="54"/>
        <v>-1.7923823749066536E-2</v>
      </c>
      <c r="AL215" s="92">
        <f t="shared" si="54"/>
        <v>6.0028248587569166E-3</v>
      </c>
      <c r="AM215" s="92">
        <f t="shared" si="54"/>
        <v>-2.1126760563380254E-2</v>
      </c>
      <c r="AN215" s="92">
        <f t="shared" si="54"/>
        <v>9.936766034327027E-3</v>
      </c>
      <c r="AO215" s="92">
        <f t="shared" si="54"/>
        <v>-5.8528428093644891E-3</v>
      </c>
      <c r="AP215" s="92">
        <f t="shared" si="54"/>
        <v>6.2539086929329635E-3</v>
      </c>
      <c r="AQ215" s="92">
        <f t="shared" si="53"/>
        <v>2.2655007949125672E-2</v>
      </c>
      <c r="AR215" s="92">
        <f t="shared" si="53"/>
        <v>1.279039415296257E-2</v>
      </c>
      <c r="AS215" s="92">
        <f t="shared" si="53"/>
        <v>1.7578125E-2</v>
      </c>
      <c r="AT215" s="92">
        <f t="shared" si="53"/>
        <v>1.1888782358581151E-2</v>
      </c>
      <c r="AU215" s="92" t="str">
        <f t="shared" si="53"/>
        <v>-</v>
      </c>
      <c r="AV215" s="92">
        <f t="shared" si="49"/>
        <v>-1.0225485055060268E-2</v>
      </c>
      <c r="AW215" s="92" t="str">
        <f t="shared" si="49"/>
        <v>-</v>
      </c>
      <c r="AX215" s="92">
        <f t="shared" si="49"/>
        <v>6.2673542245140768E-2</v>
      </c>
      <c r="AY215" s="92">
        <f t="shared" si="48"/>
        <v>6.4393939393939448E-2</v>
      </c>
      <c r="AZ215" s="92">
        <f t="shared" si="48"/>
        <v>-4.3938161106590656E-2</v>
      </c>
      <c r="BA215" s="92">
        <f t="shared" si="47"/>
        <v>8.375573256094615E-2</v>
      </c>
      <c r="BB215" s="92">
        <f t="shared" si="47"/>
        <v>-3.6737884314747338E-2</v>
      </c>
      <c r="BC215" s="92">
        <f t="shared" si="47"/>
        <v>-3.5799522673030881E-2</v>
      </c>
      <c r="BD215" s="92">
        <f t="shared" si="47"/>
        <v>2.6832460732984176E-2</v>
      </c>
      <c r="BE215" s="92">
        <f t="shared" si="51"/>
        <v>2.8482651475919329E-2</v>
      </c>
      <c r="BF215" s="92">
        <f t="shared" si="51"/>
        <v>5.3114437469821141E-2</v>
      </c>
      <c r="BG215" s="92">
        <f t="shared" si="51"/>
        <v>6.2788018433179715E-2</v>
      </c>
      <c r="BH215" s="92">
        <f t="shared" ref="BH215:BM257" si="55">IFERROR((AB215/AB214-1),"-")</f>
        <v>8.5350984149104026E-3</v>
      </c>
      <c r="BI215" s="92">
        <f t="shared" si="55"/>
        <v>8.7670311589893579E-3</v>
      </c>
      <c r="BJ215" s="92">
        <f t="shared" si="55"/>
        <v>-9.2015434847134703E-3</v>
      </c>
      <c r="BK215" s="92">
        <f t="shared" si="55"/>
        <v>6.9713400464757047E-3</v>
      </c>
      <c r="BL215" s="92">
        <f t="shared" si="55"/>
        <v>4.1104688503532438E-2</v>
      </c>
      <c r="BM215" s="92">
        <f t="shared" si="55"/>
        <v>1.7040150435718715E-2</v>
      </c>
      <c r="BN215" s="81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1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1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1"/>
      <c r="DH215" s="81"/>
      <c r="DI215" s="81"/>
      <c r="DJ215" s="81"/>
      <c r="DK215" s="81"/>
      <c r="DL215" s="81"/>
      <c r="DM215" s="81"/>
    </row>
    <row r="216" spans="1:117" x14ac:dyDescent="0.35">
      <c r="A216" s="81"/>
      <c r="B216" s="86">
        <f t="shared" si="52"/>
        <v>42748</v>
      </c>
      <c r="C216" s="87">
        <v>48.33</v>
      </c>
      <c r="D216" s="87">
        <v>74.86</v>
      </c>
      <c r="E216" s="87">
        <v>64.8</v>
      </c>
      <c r="F216" s="87">
        <v>57.74</v>
      </c>
      <c r="G216" s="87">
        <v>35.950000000000003</v>
      </c>
      <c r="H216" s="87">
        <v>21.96</v>
      </c>
      <c r="I216" s="87">
        <v>58.85</v>
      </c>
      <c r="J216" s="87">
        <v>62.35</v>
      </c>
      <c r="K216" s="87">
        <v>101.77</v>
      </c>
      <c r="L216" s="87">
        <v>78.319999999999993</v>
      </c>
      <c r="M216" s="87">
        <v>46.42</v>
      </c>
      <c r="N216" s="87">
        <v>54.46</v>
      </c>
      <c r="O216" s="87" t="s">
        <v>82</v>
      </c>
      <c r="P216" s="87">
        <v>79.400000000000006</v>
      </c>
      <c r="Q216" s="87" t="s">
        <v>82</v>
      </c>
      <c r="R216" s="87">
        <v>25.99</v>
      </c>
      <c r="S216" s="87">
        <v>15.35</v>
      </c>
      <c r="T216" s="87">
        <v>23.59</v>
      </c>
      <c r="U216" s="87">
        <v>43.45</v>
      </c>
      <c r="V216" s="87">
        <v>38.03</v>
      </c>
      <c r="W216" s="87">
        <v>27.73</v>
      </c>
      <c r="X216" s="87">
        <v>46.23</v>
      </c>
      <c r="Y216" s="87">
        <v>18.600000000000001</v>
      </c>
      <c r="Z216" s="87">
        <v>22.42</v>
      </c>
      <c r="AA216" s="87">
        <v>18.190000000000001</v>
      </c>
      <c r="AB216" s="87">
        <v>56.31</v>
      </c>
      <c r="AC216" s="87">
        <v>16.72</v>
      </c>
      <c r="AD216" s="87">
        <v>31.97</v>
      </c>
      <c r="AE216" s="87">
        <v>65.2</v>
      </c>
      <c r="AF216" s="87">
        <v>28.56</v>
      </c>
      <c r="AG216" s="87">
        <v>2274.64</v>
      </c>
      <c r="AH216" s="81"/>
      <c r="AI216" s="92">
        <f t="shared" si="54"/>
        <v>5.4087788641563606E-3</v>
      </c>
      <c r="AJ216" s="92">
        <f t="shared" si="54"/>
        <v>9.3029526762842263E-3</v>
      </c>
      <c r="AK216" s="92">
        <f t="shared" si="54"/>
        <v>-1.4448669201520992E-2</v>
      </c>
      <c r="AL216" s="92">
        <f t="shared" si="54"/>
        <v>1.3338013338013432E-2</v>
      </c>
      <c r="AM216" s="92">
        <f t="shared" si="54"/>
        <v>3.4532374100719521E-2</v>
      </c>
      <c r="AN216" s="92">
        <f t="shared" si="54"/>
        <v>-1.7889087656529412E-2</v>
      </c>
      <c r="AO216" s="92">
        <f t="shared" si="54"/>
        <v>-1.0092514718250678E-2</v>
      </c>
      <c r="AP216" s="92">
        <f t="shared" si="54"/>
        <v>-3.1230577998756948E-2</v>
      </c>
      <c r="AQ216" s="92">
        <f t="shared" si="53"/>
        <v>-1.1173727166731484E-2</v>
      </c>
      <c r="AR216" s="92">
        <f t="shared" si="53"/>
        <v>9.2783505154638846E-3</v>
      </c>
      <c r="AS216" s="92">
        <f t="shared" si="53"/>
        <v>-1.002345915973557E-2</v>
      </c>
      <c r="AT216" s="92">
        <f t="shared" si="53"/>
        <v>3.2025772219063775E-2</v>
      </c>
      <c r="AU216" s="92" t="str">
        <f t="shared" si="53"/>
        <v>-</v>
      </c>
      <c r="AV216" s="92">
        <f t="shared" si="49"/>
        <v>5.1655629139072845E-2</v>
      </c>
      <c r="AW216" s="92" t="str">
        <f t="shared" si="49"/>
        <v>-</v>
      </c>
      <c r="AX216" s="92">
        <f t="shared" si="49"/>
        <v>-2.9861888764464384E-2</v>
      </c>
      <c r="AY216" s="92">
        <f t="shared" si="48"/>
        <v>9.2526690391458999E-2</v>
      </c>
      <c r="AZ216" s="92">
        <f t="shared" si="48"/>
        <v>3.829787234042481E-3</v>
      </c>
      <c r="BA216" s="92">
        <f t="shared" si="47"/>
        <v>-3.2293986636970917E-2</v>
      </c>
      <c r="BB216" s="92">
        <f t="shared" si="47"/>
        <v>2.8671896131998942E-2</v>
      </c>
      <c r="BC216" s="92">
        <f t="shared" si="47"/>
        <v>-1.9448373408769482E-2</v>
      </c>
      <c r="BD216" s="92">
        <f t="shared" si="47"/>
        <v>-1.7845761631612556E-2</v>
      </c>
      <c r="BE216" s="92">
        <f t="shared" si="47"/>
        <v>-6.3444108761329221E-2</v>
      </c>
      <c r="BF216" s="92">
        <f t="shared" si="47"/>
        <v>2.7968821641449093E-2</v>
      </c>
      <c r="BG216" s="92">
        <f t="shared" si="47"/>
        <v>-1.4092140921409091E-2</v>
      </c>
      <c r="BH216" s="92">
        <f t="shared" si="55"/>
        <v>-2.7461139896372999E-2</v>
      </c>
      <c r="BI216" s="92">
        <f t="shared" si="55"/>
        <v>-4.7204347800205992E-3</v>
      </c>
      <c r="BJ216" s="92">
        <f t="shared" si="55"/>
        <v>-4.2240862792091161E-2</v>
      </c>
      <c r="BK216" s="92">
        <f t="shared" si="55"/>
        <v>3.0769230769231992E-3</v>
      </c>
      <c r="BL216" s="92">
        <f t="shared" si="55"/>
        <v>-0.11906230721776689</v>
      </c>
      <c r="BM216" s="92">
        <f t="shared" si="55"/>
        <v>-1.0276770107775501E-3</v>
      </c>
      <c r="BN216" s="81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1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1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1"/>
      <c r="DH216" s="81"/>
      <c r="DI216" s="81"/>
      <c r="DJ216" s="81"/>
      <c r="DK216" s="81"/>
      <c r="DL216" s="81"/>
      <c r="DM216" s="81"/>
    </row>
    <row r="217" spans="1:117" x14ac:dyDescent="0.35">
      <c r="A217" s="81"/>
      <c r="B217" s="86">
        <f t="shared" si="52"/>
        <v>42755</v>
      </c>
      <c r="C217" s="87">
        <v>47.99</v>
      </c>
      <c r="D217" s="87">
        <v>74.709999999999994</v>
      </c>
      <c r="E217" s="87">
        <v>63.9</v>
      </c>
      <c r="F217" s="87">
        <v>57.75</v>
      </c>
      <c r="G217" s="87">
        <v>36.450000000000003</v>
      </c>
      <c r="H217" s="87">
        <v>22.51</v>
      </c>
      <c r="I217" s="87">
        <v>58.6</v>
      </c>
      <c r="J217" s="87">
        <v>63.69</v>
      </c>
      <c r="K217" s="87">
        <v>102.44</v>
      </c>
      <c r="L217" s="87">
        <v>77.97</v>
      </c>
      <c r="M217" s="87">
        <v>46.27</v>
      </c>
      <c r="N217" s="87">
        <v>54.23</v>
      </c>
      <c r="O217" s="87" t="s">
        <v>82</v>
      </c>
      <c r="P217" s="87">
        <v>79.03</v>
      </c>
      <c r="Q217" s="87" t="s">
        <v>82</v>
      </c>
      <c r="R217" s="87">
        <v>26.77</v>
      </c>
      <c r="S217" s="87">
        <v>14.65</v>
      </c>
      <c r="T217" s="87">
        <v>23.87</v>
      </c>
      <c r="U217" s="87">
        <v>43.26</v>
      </c>
      <c r="V217" s="87">
        <v>37.6</v>
      </c>
      <c r="W217" s="87">
        <v>26.7</v>
      </c>
      <c r="X217" s="87">
        <v>45.37</v>
      </c>
      <c r="Y217" s="87">
        <v>18.02</v>
      </c>
      <c r="Z217" s="87">
        <v>22.49</v>
      </c>
      <c r="AA217" s="87">
        <v>18.07</v>
      </c>
      <c r="AB217" s="87">
        <v>56.59</v>
      </c>
      <c r="AC217" s="87">
        <v>17.84</v>
      </c>
      <c r="AD217" s="87">
        <v>32.08</v>
      </c>
      <c r="AE217" s="87">
        <v>64.650000000000006</v>
      </c>
      <c r="AF217" s="87">
        <v>28.21</v>
      </c>
      <c r="AG217" s="87">
        <v>2271.31</v>
      </c>
      <c r="AH217" s="81"/>
      <c r="AI217" s="92">
        <f t="shared" si="54"/>
        <v>-7.034967928822633E-3</v>
      </c>
      <c r="AJ217" s="92">
        <f t="shared" si="54"/>
        <v>-2.0037403152551869E-3</v>
      </c>
      <c r="AK217" s="92">
        <f t="shared" si="54"/>
        <v>-1.388888888888884E-2</v>
      </c>
      <c r="AL217" s="92">
        <f t="shared" si="54"/>
        <v>1.7319016279881971E-4</v>
      </c>
      <c r="AM217" s="92">
        <f t="shared" si="54"/>
        <v>1.3908205841446364E-2</v>
      </c>
      <c r="AN217" s="92">
        <f t="shared" si="54"/>
        <v>2.5045537340619317E-2</v>
      </c>
      <c r="AO217" s="92">
        <f t="shared" si="54"/>
        <v>-4.2480883602379338E-3</v>
      </c>
      <c r="AP217" s="92">
        <f t="shared" si="54"/>
        <v>2.1491579791499626E-2</v>
      </c>
      <c r="AQ217" s="92">
        <f t="shared" si="53"/>
        <v>6.5834725361109125E-3</v>
      </c>
      <c r="AR217" s="92">
        <f t="shared" si="53"/>
        <v>-4.4688457609804999E-3</v>
      </c>
      <c r="AS217" s="92">
        <f t="shared" si="53"/>
        <v>-3.2313657906074544E-3</v>
      </c>
      <c r="AT217" s="92">
        <f t="shared" si="53"/>
        <v>-4.2232831435916607E-3</v>
      </c>
      <c r="AU217" s="92" t="str">
        <f t="shared" si="53"/>
        <v>-</v>
      </c>
      <c r="AV217" s="92">
        <f t="shared" si="49"/>
        <v>-4.659949622166315E-3</v>
      </c>
      <c r="AW217" s="92" t="str">
        <f t="shared" si="49"/>
        <v>-</v>
      </c>
      <c r="AX217" s="92">
        <f t="shared" si="49"/>
        <v>3.0011542901115851E-2</v>
      </c>
      <c r="AY217" s="92">
        <f t="shared" si="48"/>
        <v>-4.5602605863192092E-2</v>
      </c>
      <c r="AZ217" s="92">
        <f t="shared" si="48"/>
        <v>1.1869436201780381E-2</v>
      </c>
      <c r="BA217" s="92">
        <f t="shared" si="47"/>
        <v>-4.3728423475259959E-3</v>
      </c>
      <c r="BB217" s="92">
        <f t="shared" si="47"/>
        <v>-1.1306863002892409E-2</v>
      </c>
      <c r="BC217" s="92">
        <f t="shared" si="47"/>
        <v>-3.714388748647679E-2</v>
      </c>
      <c r="BD217" s="92">
        <f t="shared" si="47"/>
        <v>-1.8602638979017927E-2</v>
      </c>
      <c r="BE217" s="92">
        <f t="shared" si="47"/>
        <v>-3.1182795698924792E-2</v>
      </c>
      <c r="BF217" s="92">
        <f t="shared" si="47"/>
        <v>3.122212310436856E-3</v>
      </c>
      <c r="BG217" s="92">
        <f t="shared" si="47"/>
        <v>-6.5970313358989507E-3</v>
      </c>
      <c r="BH217" s="92">
        <f t="shared" si="55"/>
        <v>4.9724738057184137E-3</v>
      </c>
      <c r="BI217" s="92">
        <f t="shared" si="55"/>
        <v>6.6985645933014482E-2</v>
      </c>
      <c r="BJ217" s="92">
        <f t="shared" si="55"/>
        <v>3.4407256803252739E-3</v>
      </c>
      <c r="BK217" s="92">
        <f t="shared" si="55"/>
        <v>-8.4355828220858964E-3</v>
      </c>
      <c r="BL217" s="92">
        <f t="shared" si="55"/>
        <v>-1.225490196078427E-2</v>
      </c>
      <c r="BM217" s="92">
        <f t="shared" si="55"/>
        <v>-1.463967924594578E-3</v>
      </c>
      <c r="BN217" s="81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1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1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1"/>
      <c r="DH217" s="81"/>
      <c r="DI217" s="81"/>
      <c r="DJ217" s="81"/>
      <c r="DK217" s="81"/>
      <c r="DL217" s="81"/>
      <c r="DM217" s="81"/>
    </row>
    <row r="218" spans="1:117" x14ac:dyDescent="0.35">
      <c r="A218" s="81"/>
      <c r="B218" s="86">
        <f t="shared" si="52"/>
        <v>42762</v>
      </c>
      <c r="C218" s="87">
        <v>49.87</v>
      </c>
      <c r="D218" s="87">
        <v>75.34</v>
      </c>
      <c r="E218" s="87">
        <v>65.2</v>
      </c>
      <c r="F218" s="87">
        <v>56.39</v>
      </c>
      <c r="G218" s="87">
        <v>37.1</v>
      </c>
      <c r="H218" s="87">
        <v>22.03</v>
      </c>
      <c r="I218" s="87">
        <v>58.35</v>
      </c>
      <c r="J218" s="87">
        <v>64.41</v>
      </c>
      <c r="K218" s="87">
        <v>101.44</v>
      </c>
      <c r="L218" s="87">
        <v>79.11</v>
      </c>
      <c r="M218" s="87">
        <v>45.92</v>
      </c>
      <c r="N218" s="87">
        <v>54.38</v>
      </c>
      <c r="O218" s="87" t="s">
        <v>82</v>
      </c>
      <c r="P218" s="87">
        <v>81.2</v>
      </c>
      <c r="Q218" s="87" t="s">
        <v>82</v>
      </c>
      <c r="R218" s="87">
        <v>28.13</v>
      </c>
      <c r="S218" s="87">
        <v>14.85</v>
      </c>
      <c r="T218" s="87">
        <v>25.06</v>
      </c>
      <c r="U218" s="87">
        <v>49.07</v>
      </c>
      <c r="V218" s="87">
        <v>39.99</v>
      </c>
      <c r="W218" s="87">
        <v>26.9</v>
      </c>
      <c r="X218" s="87">
        <v>46.19</v>
      </c>
      <c r="Y218" s="87">
        <v>18.559999999999999</v>
      </c>
      <c r="Z218" s="87">
        <v>22.38</v>
      </c>
      <c r="AA218" s="87">
        <v>18.8</v>
      </c>
      <c r="AB218" s="87">
        <v>54.91</v>
      </c>
      <c r="AC218" s="87">
        <v>17.7912</v>
      </c>
      <c r="AD218" s="87">
        <v>32.5</v>
      </c>
      <c r="AE218" s="87">
        <v>64.650000000000006</v>
      </c>
      <c r="AF218" s="87">
        <v>28.5</v>
      </c>
      <c r="AG218" s="87">
        <v>2294.69</v>
      </c>
      <c r="AH218" s="81"/>
      <c r="AI218" s="92">
        <f t="shared" si="54"/>
        <v>3.9174828089185043E-2</v>
      </c>
      <c r="AJ218" s="92">
        <f t="shared" si="54"/>
        <v>8.4326060768304956E-3</v>
      </c>
      <c r="AK218" s="92">
        <f t="shared" si="54"/>
        <v>2.0344287949921824E-2</v>
      </c>
      <c r="AL218" s="92">
        <f t="shared" si="54"/>
        <v>-2.3549783549783543E-2</v>
      </c>
      <c r="AM218" s="92">
        <f t="shared" si="54"/>
        <v>1.7832647462276974E-2</v>
      </c>
      <c r="AN218" s="92">
        <f t="shared" si="54"/>
        <v>-2.132385606397158E-2</v>
      </c>
      <c r="AO218" s="92">
        <f t="shared" si="54"/>
        <v>-4.2662116040955711E-3</v>
      </c>
      <c r="AP218" s="92">
        <f t="shared" si="54"/>
        <v>1.1304757418747036E-2</v>
      </c>
      <c r="AQ218" s="92">
        <f t="shared" si="53"/>
        <v>-9.7618117922686487E-3</v>
      </c>
      <c r="AR218" s="92">
        <f t="shared" si="53"/>
        <v>1.4621008080030862E-2</v>
      </c>
      <c r="AS218" s="92">
        <f t="shared" si="53"/>
        <v>-7.5642965204236745E-3</v>
      </c>
      <c r="AT218" s="92">
        <f t="shared" si="53"/>
        <v>2.7659966808040171E-3</v>
      </c>
      <c r="AU218" s="92" t="str">
        <f t="shared" si="53"/>
        <v>-</v>
      </c>
      <c r="AV218" s="92">
        <f t="shared" si="49"/>
        <v>2.7457927369353374E-2</v>
      </c>
      <c r="AW218" s="92" t="str">
        <f t="shared" si="49"/>
        <v>-</v>
      </c>
      <c r="AX218" s="92">
        <f t="shared" si="49"/>
        <v>5.0803137840866652E-2</v>
      </c>
      <c r="AY218" s="92">
        <f t="shared" si="48"/>
        <v>1.3651877133105783E-2</v>
      </c>
      <c r="AZ218" s="92">
        <f t="shared" si="48"/>
        <v>4.9853372434017551E-2</v>
      </c>
      <c r="BA218" s="92">
        <f t="shared" si="47"/>
        <v>0.13430420711974111</v>
      </c>
      <c r="BB218" s="92">
        <f t="shared" si="47"/>
        <v>6.3563829787234072E-2</v>
      </c>
      <c r="BC218" s="92">
        <f t="shared" si="47"/>
        <v>7.4906367041198685E-3</v>
      </c>
      <c r="BD218" s="92">
        <f t="shared" si="47"/>
        <v>1.8073616927485103E-2</v>
      </c>
      <c r="BE218" s="92">
        <f t="shared" si="47"/>
        <v>2.9966703662597016E-2</v>
      </c>
      <c r="BF218" s="92">
        <f t="shared" si="47"/>
        <v>-4.8910626945308788E-3</v>
      </c>
      <c r="BG218" s="92">
        <f t="shared" si="47"/>
        <v>4.0398450470392921E-2</v>
      </c>
      <c r="BH218" s="92">
        <f t="shared" si="55"/>
        <v>-2.9687223891146974E-2</v>
      </c>
      <c r="BI218" s="92">
        <f t="shared" si="55"/>
        <v>-2.7354260089685889E-3</v>
      </c>
      <c r="BJ218" s="92">
        <f t="shared" si="55"/>
        <v>1.3092269326683281E-2</v>
      </c>
      <c r="BK218" s="92">
        <f t="shared" si="55"/>
        <v>0</v>
      </c>
      <c r="BL218" s="92">
        <f t="shared" si="55"/>
        <v>1.0280042538107104E-2</v>
      </c>
      <c r="BM218" s="92">
        <f t="shared" si="55"/>
        <v>1.0293619100871343E-2</v>
      </c>
      <c r="BN218" s="81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1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1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1"/>
      <c r="DH218" s="81"/>
      <c r="DI218" s="81"/>
      <c r="DJ218" s="81"/>
      <c r="DK218" s="81"/>
      <c r="DL218" s="81"/>
      <c r="DM218" s="81"/>
    </row>
    <row r="219" spans="1:117" x14ac:dyDescent="0.35">
      <c r="A219" s="81"/>
      <c r="B219" s="86">
        <f t="shared" si="52"/>
        <v>42769</v>
      </c>
      <c r="C219" s="87">
        <v>48.97</v>
      </c>
      <c r="D219" s="87">
        <v>75.88</v>
      </c>
      <c r="E219" s="87">
        <v>65.5</v>
      </c>
      <c r="F219" s="87">
        <v>58.19</v>
      </c>
      <c r="G219" s="87">
        <v>37.9</v>
      </c>
      <c r="H219" s="87">
        <v>22.26</v>
      </c>
      <c r="I219" s="87">
        <v>59.25</v>
      </c>
      <c r="J219" s="87">
        <v>64.61</v>
      </c>
      <c r="K219" s="87">
        <v>102.79</v>
      </c>
      <c r="L219" s="87">
        <v>81.89</v>
      </c>
      <c r="M219" s="87">
        <v>47.33</v>
      </c>
      <c r="N219" s="87">
        <v>55.35</v>
      </c>
      <c r="O219" s="87" t="s">
        <v>82</v>
      </c>
      <c r="P219" s="87">
        <v>82.44</v>
      </c>
      <c r="Q219" s="87" t="s">
        <v>82</v>
      </c>
      <c r="R219" s="87">
        <v>28.02</v>
      </c>
      <c r="S219" s="87">
        <v>15.4</v>
      </c>
      <c r="T219" s="87">
        <v>25.31</v>
      </c>
      <c r="U219" s="87">
        <v>49.43</v>
      </c>
      <c r="V219" s="87">
        <v>39.840000000000003</v>
      </c>
      <c r="W219" s="87">
        <v>26.31</v>
      </c>
      <c r="X219" s="87">
        <v>45.82</v>
      </c>
      <c r="Y219" s="87">
        <v>19.05</v>
      </c>
      <c r="Z219" s="87">
        <v>22.94</v>
      </c>
      <c r="AA219" s="87">
        <v>18.54</v>
      </c>
      <c r="AB219" s="87">
        <v>56.45</v>
      </c>
      <c r="AC219" s="87">
        <v>18.333300000000001</v>
      </c>
      <c r="AD219" s="87">
        <v>33.36</v>
      </c>
      <c r="AE219" s="87">
        <v>63.8</v>
      </c>
      <c r="AF219" s="87">
        <v>28.89</v>
      </c>
      <c r="AG219" s="87">
        <v>2297.42</v>
      </c>
      <c r="AH219" s="81"/>
      <c r="AI219" s="92">
        <f t="shared" si="54"/>
        <v>-1.8046921997192711E-2</v>
      </c>
      <c r="AJ219" s="92">
        <f t="shared" si="54"/>
        <v>7.1675073002388512E-3</v>
      </c>
      <c r="AK219" s="92">
        <f t="shared" si="54"/>
        <v>4.6012269938648931E-3</v>
      </c>
      <c r="AL219" s="92">
        <f t="shared" si="54"/>
        <v>3.1920553289590314E-2</v>
      </c>
      <c r="AM219" s="92">
        <f t="shared" si="54"/>
        <v>2.1563342318059231E-2</v>
      </c>
      <c r="AN219" s="92">
        <f t="shared" si="54"/>
        <v>1.0440308669995568E-2</v>
      </c>
      <c r="AO219" s="92">
        <f t="shared" si="54"/>
        <v>1.5424164524421524E-2</v>
      </c>
      <c r="AP219" s="92">
        <f t="shared" si="54"/>
        <v>3.1051079024997374E-3</v>
      </c>
      <c r="AQ219" s="92">
        <f t="shared" si="53"/>
        <v>1.330835962145116E-2</v>
      </c>
      <c r="AR219" s="92">
        <f t="shared" si="53"/>
        <v>3.5140942990772306E-2</v>
      </c>
      <c r="AS219" s="92">
        <f t="shared" si="53"/>
        <v>3.0705574912891942E-2</v>
      </c>
      <c r="AT219" s="92">
        <f t="shared" si="53"/>
        <v>1.7837440235380697E-2</v>
      </c>
      <c r="AU219" s="92" t="str">
        <f t="shared" si="53"/>
        <v>-</v>
      </c>
      <c r="AV219" s="92">
        <f t="shared" si="49"/>
        <v>1.5270935960591148E-2</v>
      </c>
      <c r="AW219" s="92" t="str">
        <f t="shared" si="49"/>
        <v>-</v>
      </c>
      <c r="AX219" s="92">
        <f t="shared" si="49"/>
        <v>-3.9104159260575644E-3</v>
      </c>
      <c r="AY219" s="92">
        <f t="shared" si="48"/>
        <v>3.7037037037036979E-2</v>
      </c>
      <c r="AZ219" s="92">
        <f t="shared" si="48"/>
        <v>9.9760574620910702E-3</v>
      </c>
      <c r="BA219" s="92">
        <f t="shared" si="47"/>
        <v>7.3364581210515478E-3</v>
      </c>
      <c r="BB219" s="92">
        <f t="shared" si="47"/>
        <v>-3.7509377344335793E-3</v>
      </c>
      <c r="BC219" s="92">
        <f t="shared" si="47"/>
        <v>-2.1933085501858685E-2</v>
      </c>
      <c r="BD219" s="92">
        <f t="shared" si="47"/>
        <v>-8.0103918597098644E-3</v>
      </c>
      <c r="BE219" s="92">
        <f t="shared" si="47"/>
        <v>2.6400862068965525E-2</v>
      </c>
      <c r="BF219" s="92">
        <f t="shared" si="47"/>
        <v>2.502234137622894E-2</v>
      </c>
      <c r="BG219" s="92">
        <f t="shared" si="47"/>
        <v>-1.3829787234042601E-2</v>
      </c>
      <c r="BH219" s="92">
        <f t="shared" si="55"/>
        <v>2.8045893279912804E-2</v>
      </c>
      <c r="BI219" s="92">
        <f t="shared" si="55"/>
        <v>3.0470120059355343E-2</v>
      </c>
      <c r="BJ219" s="92">
        <f t="shared" si="55"/>
        <v>2.6461538461538536E-2</v>
      </c>
      <c r="BK219" s="92">
        <f t="shared" si="55"/>
        <v>-1.3147718484145532E-2</v>
      </c>
      <c r="BL219" s="92">
        <f t="shared" si="55"/>
        <v>1.3684210526315743E-2</v>
      </c>
      <c r="BM219" s="92">
        <f t="shared" si="55"/>
        <v>1.1897031843082218E-3</v>
      </c>
      <c r="BN219" s="81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1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1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1"/>
      <c r="DH219" s="81"/>
      <c r="DI219" s="81"/>
      <c r="DJ219" s="81"/>
      <c r="DK219" s="81"/>
      <c r="DL219" s="81"/>
      <c r="DM219" s="81"/>
    </row>
    <row r="220" spans="1:117" x14ac:dyDescent="0.35">
      <c r="A220" s="81"/>
      <c r="B220" s="86">
        <f t="shared" si="52"/>
        <v>42776</v>
      </c>
      <c r="C220" s="87">
        <v>47.98</v>
      </c>
      <c r="D220" s="87">
        <v>75.45</v>
      </c>
      <c r="E220" s="87">
        <v>66.8</v>
      </c>
      <c r="F220" s="87">
        <v>59.41</v>
      </c>
      <c r="G220" s="87">
        <v>37.65</v>
      </c>
      <c r="H220" s="87">
        <v>22.41</v>
      </c>
      <c r="I220" s="87">
        <v>58.6</v>
      </c>
      <c r="J220" s="87">
        <v>64.25</v>
      </c>
      <c r="K220" s="87">
        <v>104.35</v>
      </c>
      <c r="L220" s="87">
        <v>82.81</v>
      </c>
      <c r="M220" s="87">
        <v>47.86</v>
      </c>
      <c r="N220" s="87">
        <v>55.5</v>
      </c>
      <c r="O220" s="87" t="s">
        <v>82</v>
      </c>
      <c r="P220" s="87">
        <v>83.27</v>
      </c>
      <c r="Q220" s="87" t="s">
        <v>82</v>
      </c>
      <c r="R220" s="87">
        <v>27.88</v>
      </c>
      <c r="S220" s="87">
        <v>15.7</v>
      </c>
      <c r="T220" s="87">
        <v>25.15</v>
      </c>
      <c r="U220" s="87">
        <v>48.93</v>
      </c>
      <c r="V220" s="87">
        <v>40.19</v>
      </c>
      <c r="W220" s="87">
        <v>26.84</v>
      </c>
      <c r="X220" s="87">
        <v>45.32</v>
      </c>
      <c r="Y220" s="87">
        <v>18.84</v>
      </c>
      <c r="Z220" s="87">
        <v>22.48</v>
      </c>
      <c r="AA220" s="87">
        <v>18.61</v>
      </c>
      <c r="AB220" s="87">
        <v>55.31</v>
      </c>
      <c r="AC220" s="87">
        <v>18.333300000000001</v>
      </c>
      <c r="AD220" s="87">
        <v>33.47</v>
      </c>
      <c r="AE220" s="87">
        <v>63.7</v>
      </c>
      <c r="AF220" s="87">
        <v>28.44</v>
      </c>
      <c r="AG220" s="87">
        <v>2316.1</v>
      </c>
      <c r="AH220" s="81"/>
      <c r="AI220" s="92">
        <f t="shared" si="54"/>
        <v>-2.0216459056565328E-2</v>
      </c>
      <c r="AJ220" s="92">
        <f t="shared" si="54"/>
        <v>-5.666842382709425E-3</v>
      </c>
      <c r="AK220" s="92">
        <f t="shared" si="54"/>
        <v>1.984732824427482E-2</v>
      </c>
      <c r="AL220" s="92">
        <f t="shared" si="54"/>
        <v>2.0965801684138086E-2</v>
      </c>
      <c r="AM220" s="92">
        <f t="shared" si="54"/>
        <v>-6.5963060686016206E-3</v>
      </c>
      <c r="AN220" s="92">
        <f t="shared" si="54"/>
        <v>6.7385444743934819E-3</v>
      </c>
      <c r="AO220" s="92">
        <f t="shared" si="54"/>
        <v>-1.0970464135021119E-2</v>
      </c>
      <c r="AP220" s="92">
        <f t="shared" si="54"/>
        <v>-5.5718928958365943E-3</v>
      </c>
      <c r="AQ220" s="92">
        <f t="shared" si="53"/>
        <v>1.5176573596653364E-2</v>
      </c>
      <c r="AR220" s="92">
        <f t="shared" si="53"/>
        <v>1.1234582977164509E-2</v>
      </c>
      <c r="AS220" s="92">
        <f t="shared" si="53"/>
        <v>1.1197971688147179E-2</v>
      </c>
      <c r="AT220" s="92">
        <f t="shared" si="53"/>
        <v>2.7100271002709064E-3</v>
      </c>
      <c r="AU220" s="92" t="str">
        <f t="shared" si="53"/>
        <v>-</v>
      </c>
      <c r="AV220" s="92">
        <f t="shared" si="49"/>
        <v>1.0067928190198971E-2</v>
      </c>
      <c r="AW220" s="92" t="str">
        <f t="shared" si="49"/>
        <v>-</v>
      </c>
      <c r="AX220" s="92">
        <f t="shared" si="49"/>
        <v>-4.9964311206281975E-3</v>
      </c>
      <c r="AY220" s="92">
        <f t="shared" si="48"/>
        <v>1.9480519480519431E-2</v>
      </c>
      <c r="AZ220" s="92">
        <f t="shared" si="48"/>
        <v>-6.3216120110628493E-3</v>
      </c>
      <c r="BA220" s="92">
        <f t="shared" si="47"/>
        <v>-1.0115314586283675E-2</v>
      </c>
      <c r="BB220" s="92">
        <f t="shared" si="47"/>
        <v>8.7851405622487722E-3</v>
      </c>
      <c r="BC220" s="92">
        <f t="shared" si="47"/>
        <v>2.014443177499059E-2</v>
      </c>
      <c r="BD220" s="92">
        <f t="shared" si="47"/>
        <v>-1.0912265386294195E-2</v>
      </c>
      <c r="BE220" s="92">
        <f t="shared" si="47"/>
        <v>-1.1023622047244164E-2</v>
      </c>
      <c r="BF220" s="92">
        <f t="shared" si="47"/>
        <v>-2.005231037489108E-2</v>
      </c>
      <c r="BG220" s="92">
        <f t="shared" si="47"/>
        <v>3.7756202804746231E-3</v>
      </c>
      <c r="BH220" s="92">
        <f t="shared" si="55"/>
        <v>-2.0194862710363193E-2</v>
      </c>
      <c r="BI220" s="92">
        <f t="shared" si="55"/>
        <v>0</v>
      </c>
      <c r="BJ220" s="92">
        <f t="shared" si="55"/>
        <v>3.2973621103118411E-3</v>
      </c>
      <c r="BK220" s="92">
        <f t="shared" si="55"/>
        <v>-1.5673981191222097E-3</v>
      </c>
      <c r="BL220" s="92">
        <f t="shared" si="55"/>
        <v>-1.5576323987538943E-2</v>
      </c>
      <c r="BM220" s="92">
        <f t="shared" si="55"/>
        <v>8.1308598340745775E-3</v>
      </c>
      <c r="BN220" s="81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1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1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1"/>
      <c r="DH220" s="81"/>
      <c r="DI220" s="81"/>
      <c r="DJ220" s="81"/>
      <c r="DK220" s="81"/>
      <c r="DL220" s="81"/>
      <c r="DM220" s="81"/>
    </row>
    <row r="221" spans="1:117" x14ac:dyDescent="0.35">
      <c r="A221" s="81"/>
      <c r="B221" s="86">
        <f t="shared" si="52"/>
        <v>42783</v>
      </c>
      <c r="C221" s="87">
        <v>48.61</v>
      </c>
      <c r="D221" s="87">
        <v>76.040000000000006</v>
      </c>
      <c r="E221" s="87">
        <v>65.7</v>
      </c>
      <c r="F221" s="87">
        <v>59.79</v>
      </c>
      <c r="G221" s="87">
        <v>37.85</v>
      </c>
      <c r="H221" s="87">
        <v>22.7</v>
      </c>
      <c r="I221" s="87">
        <v>58.9</v>
      </c>
      <c r="J221" s="87">
        <v>63.97</v>
      </c>
      <c r="K221" s="87">
        <v>105.85</v>
      </c>
      <c r="L221" s="87">
        <v>83.18</v>
      </c>
      <c r="M221" s="87">
        <v>47.46</v>
      </c>
      <c r="N221" s="87">
        <v>54.7</v>
      </c>
      <c r="O221" s="87" t="s">
        <v>82</v>
      </c>
      <c r="P221" s="87">
        <v>82.86</v>
      </c>
      <c r="Q221" s="87" t="s">
        <v>82</v>
      </c>
      <c r="R221" s="87">
        <v>27.99</v>
      </c>
      <c r="S221" s="87">
        <v>15.8</v>
      </c>
      <c r="T221" s="87">
        <v>24.05</v>
      </c>
      <c r="U221" s="87">
        <v>46.71</v>
      </c>
      <c r="V221" s="87">
        <v>40.49</v>
      </c>
      <c r="W221" s="87">
        <v>26.15</v>
      </c>
      <c r="X221" s="87">
        <v>45.53</v>
      </c>
      <c r="Y221" s="87">
        <v>19.059999999999999</v>
      </c>
      <c r="Z221" s="87">
        <v>21.77</v>
      </c>
      <c r="AA221" s="87">
        <v>18.260000000000002</v>
      </c>
      <c r="AB221" s="87">
        <v>53.64</v>
      </c>
      <c r="AC221" s="87">
        <v>17.025500000000001</v>
      </c>
      <c r="AD221" s="87">
        <v>33.049999999999997</v>
      </c>
      <c r="AE221" s="87">
        <v>63.85</v>
      </c>
      <c r="AF221" s="87">
        <v>28.2</v>
      </c>
      <c r="AG221" s="87">
        <v>2351.16</v>
      </c>
      <c r="AH221" s="81"/>
      <c r="AI221" s="92">
        <f t="shared" si="54"/>
        <v>1.3130471029595636E-2</v>
      </c>
      <c r="AJ221" s="92">
        <f t="shared" si="54"/>
        <v>7.8197481776010047E-3</v>
      </c>
      <c r="AK221" s="92">
        <f t="shared" si="54"/>
        <v>-1.6467065868263409E-2</v>
      </c>
      <c r="AL221" s="92">
        <f t="shared" si="54"/>
        <v>6.3962295909780753E-3</v>
      </c>
      <c r="AM221" s="92">
        <f t="shared" si="54"/>
        <v>5.312084993359889E-3</v>
      </c>
      <c r="AN221" s="92">
        <f t="shared" si="54"/>
        <v>1.2940651494868227E-2</v>
      </c>
      <c r="AO221" s="92">
        <f t="shared" si="54"/>
        <v>5.1194539249146409E-3</v>
      </c>
      <c r="AP221" s="92">
        <f t="shared" si="54"/>
        <v>-4.357976653696527E-3</v>
      </c>
      <c r="AQ221" s="92">
        <f t="shared" si="53"/>
        <v>1.4374700527072459E-2</v>
      </c>
      <c r="AR221" s="92">
        <f t="shared" si="53"/>
        <v>4.4680594131143447E-3</v>
      </c>
      <c r="AS221" s="92">
        <f t="shared" si="53"/>
        <v>-8.3577099874634353E-3</v>
      </c>
      <c r="AT221" s="92">
        <f t="shared" si="53"/>
        <v>-1.4414414414414378E-2</v>
      </c>
      <c r="AU221" s="92" t="str">
        <f t="shared" si="53"/>
        <v>-</v>
      </c>
      <c r="AV221" s="92">
        <f t="shared" si="49"/>
        <v>-4.9237420439534052E-3</v>
      </c>
      <c r="AW221" s="92" t="str">
        <f t="shared" si="49"/>
        <v>-</v>
      </c>
      <c r="AX221" s="92">
        <f t="shared" si="49"/>
        <v>3.9454806312768653E-3</v>
      </c>
      <c r="AY221" s="92">
        <f t="shared" si="48"/>
        <v>6.3694267515923553E-3</v>
      </c>
      <c r="AZ221" s="92">
        <f t="shared" si="48"/>
        <v>-4.3737574552683789E-2</v>
      </c>
      <c r="BA221" s="92">
        <f t="shared" si="47"/>
        <v>-4.5370938074800748E-2</v>
      </c>
      <c r="BB221" s="92">
        <f t="shared" si="47"/>
        <v>7.464543418761016E-3</v>
      </c>
      <c r="BC221" s="92">
        <f t="shared" si="47"/>
        <v>-2.5707898658718364E-2</v>
      </c>
      <c r="BD221" s="92">
        <f t="shared" si="47"/>
        <v>4.6337157987643707E-3</v>
      </c>
      <c r="BE221" s="92">
        <f t="shared" si="47"/>
        <v>1.1677282377919207E-2</v>
      </c>
      <c r="BF221" s="92">
        <f t="shared" si="47"/>
        <v>-3.1583629893238485E-2</v>
      </c>
      <c r="BG221" s="92">
        <f t="shared" si="47"/>
        <v>-1.8807092960773653E-2</v>
      </c>
      <c r="BH221" s="92">
        <f t="shared" si="55"/>
        <v>-3.0193455071415687E-2</v>
      </c>
      <c r="BI221" s="92">
        <f t="shared" si="55"/>
        <v>-7.1334675153954863E-2</v>
      </c>
      <c r="BJ221" s="92">
        <f t="shared" si="55"/>
        <v>-1.2548550941141379E-2</v>
      </c>
      <c r="BK221" s="92">
        <f t="shared" si="55"/>
        <v>2.3547880690737433E-3</v>
      </c>
      <c r="BL221" s="92">
        <f t="shared" si="55"/>
        <v>-8.4388185654009629E-3</v>
      </c>
      <c r="BM221" s="92">
        <f t="shared" si="55"/>
        <v>1.5137515651310274E-2</v>
      </c>
      <c r="BN221" s="81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1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1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1"/>
      <c r="DH221" s="81"/>
      <c r="DI221" s="81"/>
      <c r="DJ221" s="81"/>
      <c r="DK221" s="81"/>
      <c r="DL221" s="81"/>
      <c r="DM221" s="81"/>
    </row>
    <row r="222" spans="1:117" x14ac:dyDescent="0.35">
      <c r="A222" s="81"/>
      <c r="B222" s="86">
        <f t="shared" si="52"/>
        <v>42790</v>
      </c>
      <c r="C222" s="87">
        <v>47.14</v>
      </c>
      <c r="D222" s="87">
        <v>78.180000000000007</v>
      </c>
      <c r="E222" s="87">
        <v>68.099999999999994</v>
      </c>
      <c r="F222" s="87">
        <v>59.84</v>
      </c>
      <c r="G222" s="87">
        <v>39.5</v>
      </c>
      <c r="H222" s="87">
        <v>24.01</v>
      </c>
      <c r="I222" s="87">
        <v>61.4</v>
      </c>
      <c r="J222" s="87">
        <v>66.36</v>
      </c>
      <c r="K222" s="87">
        <v>109.09</v>
      </c>
      <c r="L222" s="87">
        <v>85.3</v>
      </c>
      <c r="M222" s="87">
        <v>48.17</v>
      </c>
      <c r="N222" s="87">
        <v>56.19</v>
      </c>
      <c r="O222" s="87" t="s">
        <v>82</v>
      </c>
      <c r="P222" s="87">
        <v>83.28</v>
      </c>
      <c r="Q222" s="87" t="s">
        <v>82</v>
      </c>
      <c r="R222" s="87">
        <v>27.69</v>
      </c>
      <c r="S222" s="87">
        <v>13.35</v>
      </c>
      <c r="T222" s="87">
        <v>23.98</v>
      </c>
      <c r="U222" s="87">
        <v>47.46</v>
      </c>
      <c r="V222" s="87">
        <v>39.299999999999997</v>
      </c>
      <c r="W222" s="87">
        <v>30.8</v>
      </c>
      <c r="X222" s="87">
        <v>44.88</v>
      </c>
      <c r="Y222" s="87">
        <v>18.87</v>
      </c>
      <c r="Z222" s="87">
        <v>21.24</v>
      </c>
      <c r="AA222" s="87">
        <v>18.14</v>
      </c>
      <c r="AB222" s="87">
        <v>53.16</v>
      </c>
      <c r="AC222" s="87">
        <v>17.9861</v>
      </c>
      <c r="AD222" s="87">
        <v>34.770000000000003</v>
      </c>
      <c r="AE222" s="87">
        <v>65.8</v>
      </c>
      <c r="AF222" s="87">
        <v>27.97</v>
      </c>
      <c r="AG222" s="87">
        <v>2367.34</v>
      </c>
      <c r="AH222" s="81"/>
      <c r="AI222" s="92">
        <f t="shared" si="54"/>
        <v>-3.0240691215799198E-2</v>
      </c>
      <c r="AJ222" s="92">
        <f t="shared" si="54"/>
        <v>2.814308258811149E-2</v>
      </c>
      <c r="AK222" s="92">
        <f t="shared" si="54"/>
        <v>3.652968036529658E-2</v>
      </c>
      <c r="AL222" s="92">
        <f t="shared" si="54"/>
        <v>8.3626024418803624E-4</v>
      </c>
      <c r="AM222" s="92">
        <f t="shared" si="54"/>
        <v>4.3593130779392197E-2</v>
      </c>
      <c r="AN222" s="92">
        <f t="shared" si="54"/>
        <v>5.7709251101321746E-2</v>
      </c>
      <c r="AO222" s="92">
        <f t="shared" si="54"/>
        <v>4.2444821731748794E-2</v>
      </c>
      <c r="AP222" s="92">
        <f t="shared" si="54"/>
        <v>3.7361263092074326E-2</v>
      </c>
      <c r="AQ222" s="92">
        <f t="shared" si="53"/>
        <v>3.060935285781774E-2</v>
      </c>
      <c r="AR222" s="92">
        <f t="shared" si="53"/>
        <v>2.5486895888434669E-2</v>
      </c>
      <c r="AS222" s="92">
        <f t="shared" si="53"/>
        <v>1.4959966287400039E-2</v>
      </c>
      <c r="AT222" s="92">
        <f t="shared" si="53"/>
        <v>2.723948811700172E-2</v>
      </c>
      <c r="AU222" s="92" t="str">
        <f t="shared" si="53"/>
        <v>-</v>
      </c>
      <c r="AV222" s="92">
        <f t="shared" si="49"/>
        <v>5.0687907313540226E-3</v>
      </c>
      <c r="AW222" s="92" t="str">
        <f t="shared" si="49"/>
        <v>-</v>
      </c>
      <c r="AX222" s="92">
        <f t="shared" si="49"/>
        <v>-1.0718113612004143E-2</v>
      </c>
      <c r="AY222" s="92">
        <f t="shared" si="48"/>
        <v>-0.15506329113924056</v>
      </c>
      <c r="AZ222" s="92">
        <f t="shared" si="48"/>
        <v>-2.9106029106029663E-3</v>
      </c>
      <c r="BA222" s="92">
        <f t="shared" si="47"/>
        <v>1.6056518946692355E-2</v>
      </c>
      <c r="BB222" s="92">
        <f t="shared" si="47"/>
        <v>-2.9389972832798317E-2</v>
      </c>
      <c r="BC222" s="92">
        <f t="shared" si="47"/>
        <v>0.17782026768642467</v>
      </c>
      <c r="BD222" s="92">
        <f t="shared" si="47"/>
        <v>-1.4276301339775976E-2</v>
      </c>
      <c r="BE222" s="92">
        <f t="shared" si="47"/>
        <v>-9.9685204616998258E-3</v>
      </c>
      <c r="BF222" s="92">
        <f t="shared" si="47"/>
        <v>-2.4345429490124082E-2</v>
      </c>
      <c r="BG222" s="92">
        <f t="shared" si="47"/>
        <v>-6.5717415115006395E-3</v>
      </c>
      <c r="BH222" s="92">
        <f t="shared" si="55"/>
        <v>-8.9485458612975632E-3</v>
      </c>
      <c r="BI222" s="92">
        <f t="shared" si="55"/>
        <v>5.6421250477225238E-2</v>
      </c>
      <c r="BJ222" s="92">
        <f t="shared" si="55"/>
        <v>5.2042360060514659E-2</v>
      </c>
      <c r="BK222" s="92">
        <f t="shared" si="55"/>
        <v>3.0540328895849678E-2</v>
      </c>
      <c r="BL222" s="92">
        <f t="shared" si="55"/>
        <v>-8.1560283687943658E-3</v>
      </c>
      <c r="BM222" s="92">
        <f t="shared" si="55"/>
        <v>6.8817094540567503E-3</v>
      </c>
      <c r="BN222" s="81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1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1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1"/>
      <c r="DH222" s="81"/>
      <c r="DI222" s="81"/>
      <c r="DJ222" s="81"/>
      <c r="DK222" s="81"/>
      <c r="DL222" s="81"/>
      <c r="DM222" s="81"/>
    </row>
    <row r="223" spans="1:117" x14ac:dyDescent="0.35">
      <c r="A223" s="81"/>
      <c r="B223" s="86">
        <f t="shared" si="52"/>
        <v>42797</v>
      </c>
      <c r="C223" s="87">
        <v>45.79</v>
      </c>
      <c r="D223" s="87">
        <v>78.400000000000006</v>
      </c>
      <c r="E223" s="87">
        <v>68.2</v>
      </c>
      <c r="F223" s="87">
        <v>60.46</v>
      </c>
      <c r="G223" s="87">
        <v>39.5</v>
      </c>
      <c r="H223" s="87">
        <v>23.72</v>
      </c>
      <c r="I223" s="87">
        <v>59.4</v>
      </c>
      <c r="J223" s="87">
        <v>65.489999999999995</v>
      </c>
      <c r="K223" s="87">
        <v>109.23</v>
      </c>
      <c r="L223" s="87">
        <v>86.27</v>
      </c>
      <c r="M223" s="87">
        <v>48.32</v>
      </c>
      <c r="N223" s="87">
        <v>56.59</v>
      </c>
      <c r="O223" s="87" t="s">
        <v>82</v>
      </c>
      <c r="P223" s="87">
        <v>83.57</v>
      </c>
      <c r="Q223" s="87" t="s">
        <v>82</v>
      </c>
      <c r="R223" s="87">
        <v>28.49</v>
      </c>
      <c r="S223" s="87">
        <v>13.7</v>
      </c>
      <c r="T223" s="87">
        <v>24.91</v>
      </c>
      <c r="U223" s="87">
        <v>47.5</v>
      </c>
      <c r="V223" s="87">
        <v>39.729999999999997</v>
      </c>
      <c r="W223" s="87">
        <v>30.44</v>
      </c>
      <c r="X223" s="87">
        <v>44.08</v>
      </c>
      <c r="Y223" s="87">
        <v>19.28</v>
      </c>
      <c r="Z223" s="87">
        <v>21.75</v>
      </c>
      <c r="AA223" s="87">
        <v>18.52</v>
      </c>
      <c r="AB223" s="87">
        <v>56.42</v>
      </c>
      <c r="AC223" s="87">
        <v>19.8</v>
      </c>
      <c r="AD223" s="87">
        <v>34.549999999999997</v>
      </c>
      <c r="AE223" s="87">
        <v>66</v>
      </c>
      <c r="AF223" s="87">
        <v>29.65</v>
      </c>
      <c r="AG223" s="87">
        <v>2383.12</v>
      </c>
      <c r="AH223" s="81"/>
      <c r="AI223" s="92">
        <f t="shared" si="54"/>
        <v>-2.8638099278744167E-2</v>
      </c>
      <c r="AJ223" s="92">
        <f t="shared" si="54"/>
        <v>2.8140189306729013E-3</v>
      </c>
      <c r="AK223" s="92">
        <f t="shared" si="54"/>
        <v>1.4684287812043451E-3</v>
      </c>
      <c r="AL223" s="92">
        <f t="shared" si="54"/>
        <v>1.0360962566844822E-2</v>
      </c>
      <c r="AM223" s="92">
        <f t="shared" si="54"/>
        <v>0</v>
      </c>
      <c r="AN223" s="92">
        <f t="shared" si="54"/>
        <v>-1.2078300708038392E-2</v>
      </c>
      <c r="AO223" s="92">
        <f t="shared" si="54"/>
        <v>-3.2573289902280145E-2</v>
      </c>
      <c r="AP223" s="92">
        <f t="shared" si="54"/>
        <v>-1.3110307414104905E-2</v>
      </c>
      <c r="AQ223" s="92">
        <f t="shared" si="53"/>
        <v>1.2833440278670061E-3</v>
      </c>
      <c r="AR223" s="92">
        <f t="shared" si="53"/>
        <v>1.137162954279014E-2</v>
      </c>
      <c r="AS223" s="92">
        <f t="shared" si="53"/>
        <v>3.1139713514636291E-3</v>
      </c>
      <c r="AT223" s="92">
        <f t="shared" si="53"/>
        <v>7.1187043958000906E-3</v>
      </c>
      <c r="AU223" s="92" t="str">
        <f t="shared" si="53"/>
        <v>-</v>
      </c>
      <c r="AV223" s="92">
        <f t="shared" si="49"/>
        <v>3.4822286263207491E-3</v>
      </c>
      <c r="AW223" s="92" t="str">
        <f t="shared" si="49"/>
        <v>-</v>
      </c>
      <c r="AX223" s="92">
        <f t="shared" si="49"/>
        <v>2.8891296496930119E-2</v>
      </c>
      <c r="AY223" s="92">
        <f t="shared" si="48"/>
        <v>2.621722846441954E-2</v>
      </c>
      <c r="AZ223" s="92">
        <f t="shared" si="48"/>
        <v>3.8782318598832299E-2</v>
      </c>
      <c r="BA223" s="92">
        <f t="shared" si="47"/>
        <v>8.4281500210692251E-4</v>
      </c>
      <c r="BB223" s="92">
        <f t="shared" si="47"/>
        <v>1.0941475826971914E-2</v>
      </c>
      <c r="BC223" s="92">
        <f t="shared" si="47"/>
        <v>-1.1688311688311637E-2</v>
      </c>
      <c r="BD223" s="92">
        <f t="shared" si="47"/>
        <v>-1.782531194295911E-2</v>
      </c>
      <c r="BE223" s="92">
        <f t="shared" si="47"/>
        <v>2.1727609962904015E-2</v>
      </c>
      <c r="BF223" s="92">
        <f t="shared" si="47"/>
        <v>2.4011299435028333E-2</v>
      </c>
      <c r="BG223" s="92">
        <f t="shared" si="47"/>
        <v>2.094818081587646E-2</v>
      </c>
      <c r="BH223" s="92">
        <f t="shared" si="55"/>
        <v>6.132430398796096E-2</v>
      </c>
      <c r="BI223" s="92">
        <f t="shared" si="55"/>
        <v>0.10085010091125923</v>
      </c>
      <c r="BJ223" s="92">
        <f t="shared" si="55"/>
        <v>-6.3272936439461303E-3</v>
      </c>
      <c r="BK223" s="92">
        <f t="shared" si="55"/>
        <v>3.0395136778116338E-3</v>
      </c>
      <c r="BL223" s="92">
        <f t="shared" si="55"/>
        <v>6.006435466571336E-2</v>
      </c>
      <c r="BM223" s="92">
        <f t="shared" si="55"/>
        <v>6.6657091925959033E-3</v>
      </c>
      <c r="BN223" s="81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1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1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1"/>
      <c r="DH223" s="81"/>
      <c r="DI223" s="81"/>
      <c r="DJ223" s="81"/>
      <c r="DK223" s="81"/>
      <c r="DL223" s="81"/>
      <c r="DM223" s="81"/>
    </row>
    <row r="224" spans="1:117" x14ac:dyDescent="0.35">
      <c r="A224" s="81"/>
      <c r="B224" s="86">
        <f t="shared" si="52"/>
        <v>42804</v>
      </c>
      <c r="C224" s="87">
        <v>45.25</v>
      </c>
      <c r="D224" s="87">
        <v>77.83</v>
      </c>
      <c r="E224" s="87">
        <v>67.3</v>
      </c>
      <c r="F224" s="87">
        <v>60.83</v>
      </c>
      <c r="G224" s="87">
        <v>38.450000000000003</v>
      </c>
      <c r="H224" s="87">
        <v>23.33</v>
      </c>
      <c r="I224" s="87">
        <v>57.7</v>
      </c>
      <c r="J224" s="87">
        <v>64.709999999999994</v>
      </c>
      <c r="K224" s="87">
        <v>109.4</v>
      </c>
      <c r="L224" s="87">
        <v>82.66</v>
      </c>
      <c r="M224" s="87">
        <v>47.83</v>
      </c>
      <c r="N224" s="87">
        <v>56.29</v>
      </c>
      <c r="O224" s="87" t="s">
        <v>82</v>
      </c>
      <c r="P224" s="87">
        <v>83.58</v>
      </c>
      <c r="Q224" s="87" t="s">
        <v>82</v>
      </c>
      <c r="R224" s="87">
        <v>28.09</v>
      </c>
      <c r="S224" s="87">
        <v>12.35</v>
      </c>
      <c r="T224" s="87">
        <v>25.43</v>
      </c>
      <c r="U224" s="87">
        <v>45.55</v>
      </c>
      <c r="V224" s="87">
        <v>37.28</v>
      </c>
      <c r="W224" s="87">
        <v>30.3</v>
      </c>
      <c r="X224" s="87">
        <v>43.05</v>
      </c>
      <c r="Y224" s="87">
        <v>18.510000000000002</v>
      </c>
      <c r="Z224" s="87">
        <v>21.5</v>
      </c>
      <c r="AA224" s="87">
        <v>18.079999999999998</v>
      </c>
      <c r="AB224" s="87">
        <v>54.33</v>
      </c>
      <c r="AC224" s="87">
        <v>19</v>
      </c>
      <c r="AD224" s="87">
        <v>33.450000000000003</v>
      </c>
      <c r="AE224" s="87">
        <v>64.849999999999994</v>
      </c>
      <c r="AF224" s="87">
        <v>28.92</v>
      </c>
      <c r="AG224" s="87">
        <v>2372.6</v>
      </c>
      <c r="AH224" s="81"/>
      <c r="AI224" s="92">
        <f t="shared" si="54"/>
        <v>-1.1792967896920747E-2</v>
      </c>
      <c r="AJ224" s="92">
        <f t="shared" si="54"/>
        <v>-7.2704081632654072E-3</v>
      </c>
      <c r="AK224" s="92">
        <f t="shared" si="54"/>
        <v>-1.3196480938416522E-2</v>
      </c>
      <c r="AL224" s="92">
        <f t="shared" si="54"/>
        <v>6.1197485941117957E-3</v>
      </c>
      <c r="AM224" s="92">
        <f t="shared" si="54"/>
        <v>-2.6582278481012578E-2</v>
      </c>
      <c r="AN224" s="92">
        <f t="shared" si="54"/>
        <v>-1.6441821247892063E-2</v>
      </c>
      <c r="AO224" s="92">
        <f t="shared" si="54"/>
        <v>-2.8619528619528545E-2</v>
      </c>
      <c r="AP224" s="92">
        <f t="shared" si="54"/>
        <v>-1.1910215300045879E-2</v>
      </c>
      <c r="AQ224" s="92">
        <f t="shared" si="53"/>
        <v>1.5563489883732018E-3</v>
      </c>
      <c r="AR224" s="92">
        <f t="shared" si="53"/>
        <v>-4.1845369189753123E-2</v>
      </c>
      <c r="AS224" s="92">
        <f t="shared" si="53"/>
        <v>-1.0140728476821237E-2</v>
      </c>
      <c r="AT224" s="92">
        <f t="shared" si="53"/>
        <v>-5.3012899805620073E-3</v>
      </c>
      <c r="AU224" s="92" t="str">
        <f t="shared" si="53"/>
        <v>-</v>
      </c>
      <c r="AV224" s="92">
        <f t="shared" si="49"/>
        <v>1.1966016513098587E-4</v>
      </c>
      <c r="AW224" s="92" t="str">
        <f t="shared" si="49"/>
        <v>-</v>
      </c>
      <c r="AX224" s="92">
        <f t="shared" si="49"/>
        <v>-1.4040014040013982E-2</v>
      </c>
      <c r="AY224" s="92">
        <f t="shared" si="48"/>
        <v>-9.8540145985401395E-2</v>
      </c>
      <c r="AZ224" s="92">
        <f t="shared" si="48"/>
        <v>2.0875150541951104E-2</v>
      </c>
      <c r="BA224" s="92">
        <f t="shared" si="47"/>
        <v>-4.1052631578947452E-2</v>
      </c>
      <c r="BB224" s="92">
        <f t="shared" si="47"/>
        <v>-6.1666247168386534E-2</v>
      </c>
      <c r="BC224" s="92">
        <f t="shared" si="47"/>
        <v>-4.5992115637319975E-3</v>
      </c>
      <c r="BD224" s="92">
        <f t="shared" si="47"/>
        <v>-2.3366606170598936E-2</v>
      </c>
      <c r="BE224" s="92">
        <f t="shared" si="47"/>
        <v>-3.9937759336099554E-2</v>
      </c>
      <c r="BF224" s="92">
        <f t="shared" si="47"/>
        <v>-1.1494252873563204E-2</v>
      </c>
      <c r="BG224" s="92">
        <f t="shared" si="47"/>
        <v>-2.3758099352051865E-2</v>
      </c>
      <c r="BH224" s="92">
        <f t="shared" si="55"/>
        <v>-3.7043601559730632E-2</v>
      </c>
      <c r="BI224" s="92">
        <f t="shared" si="55"/>
        <v>-4.0404040404040442E-2</v>
      </c>
      <c r="BJ224" s="92">
        <f t="shared" si="55"/>
        <v>-3.1837916063675697E-2</v>
      </c>
      <c r="BK224" s="92">
        <f t="shared" si="55"/>
        <v>-1.7424242424242564E-2</v>
      </c>
      <c r="BL224" s="92">
        <f t="shared" si="55"/>
        <v>-2.4620573355817799E-2</v>
      </c>
      <c r="BM224" s="92">
        <f t="shared" si="55"/>
        <v>-4.4143811474034456E-3</v>
      </c>
      <c r="BN224" s="81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1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1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1"/>
      <c r="DH224" s="81"/>
      <c r="DI224" s="81"/>
      <c r="DJ224" s="81"/>
      <c r="DK224" s="81"/>
      <c r="DL224" s="81"/>
      <c r="DM224" s="81"/>
    </row>
    <row r="225" spans="1:117" x14ac:dyDescent="0.35">
      <c r="A225" s="81"/>
      <c r="B225" s="86">
        <f t="shared" si="52"/>
        <v>42811</v>
      </c>
      <c r="C225" s="87">
        <v>44.74</v>
      </c>
      <c r="D225" s="87">
        <v>79.930000000000007</v>
      </c>
      <c r="E225" s="87">
        <v>69.55</v>
      </c>
      <c r="F225" s="87">
        <v>60.37</v>
      </c>
      <c r="G225" s="87">
        <v>39.200000000000003</v>
      </c>
      <c r="H225" s="87">
        <v>23.5</v>
      </c>
      <c r="I225" s="87">
        <v>59</v>
      </c>
      <c r="J225" s="87">
        <v>66.260000000000005</v>
      </c>
      <c r="K225" s="87">
        <v>110.76</v>
      </c>
      <c r="L225" s="87">
        <v>82.25</v>
      </c>
      <c r="M225" s="87">
        <v>49.15</v>
      </c>
      <c r="N225" s="87">
        <v>57.41</v>
      </c>
      <c r="O225" s="87" t="s">
        <v>82</v>
      </c>
      <c r="P225" s="87">
        <v>82.57</v>
      </c>
      <c r="Q225" s="87" t="s">
        <v>82</v>
      </c>
      <c r="R225" s="87">
        <v>27.08</v>
      </c>
      <c r="S225" s="87">
        <v>12.6</v>
      </c>
      <c r="T225" s="87">
        <v>25.45</v>
      </c>
      <c r="U225" s="87">
        <v>45.63</v>
      </c>
      <c r="V225" s="87">
        <v>37.35</v>
      </c>
      <c r="W225" s="87">
        <v>30.32</v>
      </c>
      <c r="X225" s="87">
        <v>43.08</v>
      </c>
      <c r="Y225" s="87">
        <v>18.96</v>
      </c>
      <c r="Z225" s="87">
        <v>21.28</v>
      </c>
      <c r="AA225" s="87">
        <v>17.87</v>
      </c>
      <c r="AB225" s="87">
        <v>52.82</v>
      </c>
      <c r="AC225" s="87">
        <v>22.5</v>
      </c>
      <c r="AD225" s="87">
        <v>34.36</v>
      </c>
      <c r="AE225" s="87">
        <v>67.25</v>
      </c>
      <c r="AF225" s="87">
        <v>28.57</v>
      </c>
      <c r="AG225" s="87">
        <v>2378.25</v>
      </c>
      <c r="AH225" s="81"/>
      <c r="AI225" s="92">
        <f t="shared" si="54"/>
        <v>-1.1270718232044175E-2</v>
      </c>
      <c r="AJ225" s="92">
        <f t="shared" si="54"/>
        <v>2.6981883592445133E-2</v>
      </c>
      <c r="AK225" s="92">
        <f t="shared" si="54"/>
        <v>3.3432392273402778E-2</v>
      </c>
      <c r="AL225" s="92">
        <f t="shared" si="54"/>
        <v>-7.5620581949695787E-3</v>
      </c>
      <c r="AM225" s="92">
        <f t="shared" si="54"/>
        <v>1.950585175552666E-2</v>
      </c>
      <c r="AN225" s="92">
        <f t="shared" si="54"/>
        <v>7.2867552507502875E-3</v>
      </c>
      <c r="AO225" s="92">
        <f t="shared" si="54"/>
        <v>2.2530329289428108E-2</v>
      </c>
      <c r="AP225" s="92">
        <f t="shared" si="54"/>
        <v>2.3953021171380096E-2</v>
      </c>
      <c r="AQ225" s="92">
        <f t="shared" si="53"/>
        <v>1.2431444241316258E-2</v>
      </c>
      <c r="AR225" s="92">
        <f t="shared" si="53"/>
        <v>-4.9600774255987856E-3</v>
      </c>
      <c r="AS225" s="92">
        <f t="shared" si="53"/>
        <v>2.7597742002926973E-2</v>
      </c>
      <c r="AT225" s="92">
        <f t="shared" si="53"/>
        <v>1.9896962160241616E-2</v>
      </c>
      <c r="AU225" s="92" t="str">
        <f t="shared" si="53"/>
        <v>-</v>
      </c>
      <c r="AV225" s="92">
        <f t="shared" si="49"/>
        <v>-1.2084230677195551E-2</v>
      </c>
      <c r="AW225" s="92" t="str">
        <f t="shared" si="49"/>
        <v>-</v>
      </c>
      <c r="AX225" s="92">
        <f t="shared" si="49"/>
        <v>-3.5955856176575374E-2</v>
      </c>
      <c r="AY225" s="92">
        <f t="shared" si="48"/>
        <v>2.0242914979757165E-2</v>
      </c>
      <c r="AZ225" s="92">
        <f t="shared" si="48"/>
        <v>7.8647267007458943E-4</v>
      </c>
      <c r="BA225" s="92">
        <f t="shared" si="47"/>
        <v>1.7563117453349708E-3</v>
      </c>
      <c r="BB225" s="92">
        <f t="shared" si="47"/>
        <v>1.8776824034334449E-3</v>
      </c>
      <c r="BC225" s="92">
        <f t="shared" si="47"/>
        <v>6.6006600660073467E-4</v>
      </c>
      <c r="BD225" s="92">
        <f t="shared" si="47"/>
        <v>6.9686411149838534E-4</v>
      </c>
      <c r="BE225" s="92">
        <f t="shared" si="47"/>
        <v>2.4311183144246407E-2</v>
      </c>
      <c r="BF225" s="92">
        <f t="shared" si="47"/>
        <v>-1.0232558139534831E-2</v>
      </c>
      <c r="BG225" s="92">
        <f t="shared" si="47"/>
        <v>-1.1615044247787476E-2</v>
      </c>
      <c r="BH225" s="92">
        <f t="shared" si="55"/>
        <v>-2.7793116142094565E-2</v>
      </c>
      <c r="BI225" s="92">
        <f t="shared" si="55"/>
        <v>0.18421052631578938</v>
      </c>
      <c r="BJ225" s="92">
        <f t="shared" si="55"/>
        <v>2.7204783258594878E-2</v>
      </c>
      <c r="BK225" s="92">
        <f t="shared" si="55"/>
        <v>3.7008481110254454E-2</v>
      </c>
      <c r="BL225" s="92">
        <f t="shared" si="55"/>
        <v>-1.2102351313969639E-2</v>
      </c>
      <c r="BM225" s="92">
        <f t="shared" si="55"/>
        <v>2.381353789092211E-3</v>
      </c>
      <c r="BN225" s="81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1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1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1"/>
      <c r="DH225" s="81"/>
      <c r="DI225" s="81"/>
      <c r="DJ225" s="81"/>
      <c r="DK225" s="81"/>
      <c r="DL225" s="81"/>
      <c r="DM225" s="81"/>
    </row>
    <row r="226" spans="1:117" x14ac:dyDescent="0.35">
      <c r="A226" s="81"/>
      <c r="B226" s="86">
        <f t="shared" si="52"/>
        <v>42818</v>
      </c>
      <c r="C226" s="87">
        <v>45.47</v>
      </c>
      <c r="D226" s="87">
        <v>80.14</v>
      </c>
      <c r="E226" s="87">
        <v>68.75</v>
      </c>
      <c r="F226" s="87">
        <v>59.81</v>
      </c>
      <c r="G226" s="87">
        <v>39.200000000000003</v>
      </c>
      <c r="H226" s="87">
        <v>23.87</v>
      </c>
      <c r="I226" s="87">
        <v>59.35</v>
      </c>
      <c r="J226" s="87">
        <v>67.7</v>
      </c>
      <c r="K226" s="87">
        <v>112.47</v>
      </c>
      <c r="L226" s="87">
        <v>83.34</v>
      </c>
      <c r="M226" s="87">
        <v>49.97</v>
      </c>
      <c r="N226" s="87">
        <v>58.34</v>
      </c>
      <c r="O226" s="87" t="s">
        <v>82</v>
      </c>
      <c r="P226" s="87">
        <v>82.89</v>
      </c>
      <c r="Q226" s="87" t="s">
        <v>82</v>
      </c>
      <c r="R226" s="87">
        <v>26.65</v>
      </c>
      <c r="S226" s="87">
        <v>12.1</v>
      </c>
      <c r="T226" s="87">
        <v>24.92</v>
      </c>
      <c r="U226" s="87">
        <v>45</v>
      </c>
      <c r="V226" s="87">
        <v>37.32</v>
      </c>
      <c r="W226" s="87">
        <v>30.31</v>
      </c>
      <c r="X226" s="87">
        <v>42.28</v>
      </c>
      <c r="Y226" s="87">
        <v>18.899999999999999</v>
      </c>
      <c r="Z226" s="87">
        <v>21.15</v>
      </c>
      <c r="AA226" s="87">
        <v>17.5</v>
      </c>
      <c r="AB226" s="87">
        <v>53.1</v>
      </c>
      <c r="AC226" s="87">
        <v>20.02</v>
      </c>
      <c r="AD226" s="87">
        <v>35.450000000000003</v>
      </c>
      <c r="AE226" s="87">
        <v>67.099999999999994</v>
      </c>
      <c r="AF226" s="87">
        <v>28.69</v>
      </c>
      <c r="AG226" s="87">
        <v>2343.98</v>
      </c>
      <c r="AH226" s="81"/>
      <c r="AI226" s="92">
        <f t="shared" si="54"/>
        <v>1.6316495306213596E-2</v>
      </c>
      <c r="AJ226" s="92">
        <f t="shared" si="54"/>
        <v>2.6272988865256863E-3</v>
      </c>
      <c r="AK226" s="92">
        <f t="shared" si="54"/>
        <v>-1.1502516175413313E-2</v>
      </c>
      <c r="AL226" s="92">
        <f t="shared" si="54"/>
        <v>-9.2761305284080331E-3</v>
      </c>
      <c r="AM226" s="92">
        <f t="shared" si="54"/>
        <v>0</v>
      </c>
      <c r="AN226" s="92">
        <f t="shared" si="54"/>
        <v>1.5744680851063952E-2</v>
      </c>
      <c r="AO226" s="92">
        <f t="shared" si="54"/>
        <v>5.9322033898305815E-3</v>
      </c>
      <c r="AP226" s="92">
        <f t="shared" si="54"/>
        <v>2.173256866888007E-2</v>
      </c>
      <c r="AQ226" s="92">
        <f t="shared" si="53"/>
        <v>1.543878656554698E-2</v>
      </c>
      <c r="AR226" s="92">
        <f t="shared" si="53"/>
        <v>1.3252279635258324E-2</v>
      </c>
      <c r="AS226" s="92">
        <f t="shared" si="53"/>
        <v>1.6683621566632834E-2</v>
      </c>
      <c r="AT226" s="92">
        <f t="shared" si="53"/>
        <v>1.619926842013597E-2</v>
      </c>
      <c r="AU226" s="92" t="str">
        <f t="shared" si="53"/>
        <v>-</v>
      </c>
      <c r="AV226" s="92">
        <f t="shared" si="49"/>
        <v>3.875499576117214E-3</v>
      </c>
      <c r="AW226" s="92" t="str">
        <f t="shared" si="49"/>
        <v>-</v>
      </c>
      <c r="AX226" s="92">
        <f t="shared" si="49"/>
        <v>-1.5878877400295366E-2</v>
      </c>
      <c r="AY226" s="92">
        <f t="shared" si="48"/>
        <v>-3.9682539682539653E-2</v>
      </c>
      <c r="AZ226" s="92">
        <f t="shared" si="48"/>
        <v>-2.0825147347740547E-2</v>
      </c>
      <c r="BA226" s="92">
        <f t="shared" si="47"/>
        <v>-1.3806706114398493E-2</v>
      </c>
      <c r="BB226" s="92">
        <f t="shared" si="47"/>
        <v>-8.0321285140561027E-4</v>
      </c>
      <c r="BC226" s="92">
        <f t="shared" si="47"/>
        <v>-3.2981530343012544E-4</v>
      </c>
      <c r="BD226" s="92">
        <f t="shared" si="47"/>
        <v>-1.857010213556165E-2</v>
      </c>
      <c r="BE226" s="92">
        <f t="shared" si="47"/>
        <v>-3.1645569620254443E-3</v>
      </c>
      <c r="BF226" s="92">
        <f t="shared" si="47"/>
        <v>-6.1090225563911194E-3</v>
      </c>
      <c r="BG226" s="92">
        <f t="shared" si="47"/>
        <v>-2.0705092333519914E-2</v>
      </c>
      <c r="BH226" s="92">
        <f t="shared" si="55"/>
        <v>5.3010223400227208E-3</v>
      </c>
      <c r="BI226" s="92">
        <f t="shared" si="55"/>
        <v>-0.11022222222222222</v>
      </c>
      <c r="BJ226" s="92">
        <f t="shared" si="55"/>
        <v>3.1722933643771878E-2</v>
      </c>
      <c r="BK226" s="92">
        <f t="shared" si="55"/>
        <v>-2.2304832713755385E-3</v>
      </c>
      <c r="BL226" s="92">
        <f t="shared" si="55"/>
        <v>4.2002100105005269E-3</v>
      </c>
      <c r="BM226" s="92">
        <f t="shared" si="55"/>
        <v>-1.4409755072006702E-2</v>
      </c>
      <c r="BN226" s="81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1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1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1"/>
      <c r="DH226" s="81"/>
      <c r="DI226" s="81"/>
      <c r="DJ226" s="81"/>
      <c r="DK226" s="81"/>
      <c r="DL226" s="81"/>
      <c r="DM226" s="81"/>
    </row>
    <row r="227" spans="1:117" x14ac:dyDescent="0.35">
      <c r="A227" s="81"/>
      <c r="B227" s="86">
        <f t="shared" si="52"/>
        <v>42825</v>
      </c>
      <c r="C227" s="87">
        <v>47.09</v>
      </c>
      <c r="D227" s="87">
        <v>78.989999999999995</v>
      </c>
      <c r="E227" s="87">
        <v>69.2</v>
      </c>
      <c r="F227" s="87">
        <v>59.62</v>
      </c>
      <c r="G227" s="87">
        <v>39.6</v>
      </c>
      <c r="H227" s="87">
        <v>23.79</v>
      </c>
      <c r="I227" s="87">
        <v>59.1</v>
      </c>
      <c r="J227" s="87">
        <v>67.599999999999994</v>
      </c>
      <c r="K227" s="87">
        <v>110.5</v>
      </c>
      <c r="L227" s="87">
        <v>82.91</v>
      </c>
      <c r="M227" s="87">
        <v>49.4</v>
      </c>
      <c r="N227" s="87">
        <v>58.61</v>
      </c>
      <c r="O227" s="87" t="s">
        <v>82</v>
      </c>
      <c r="P227" s="87">
        <v>82.53</v>
      </c>
      <c r="Q227" s="87" t="s">
        <v>82</v>
      </c>
      <c r="R227" s="87">
        <v>27.38</v>
      </c>
      <c r="S227" s="87">
        <v>12.4</v>
      </c>
      <c r="T227" s="87">
        <v>25.22</v>
      </c>
      <c r="U227" s="87">
        <v>47.27</v>
      </c>
      <c r="V227" s="87">
        <v>39.229999999999997</v>
      </c>
      <c r="W227" s="87">
        <v>30.35</v>
      </c>
      <c r="X227" s="87">
        <v>43.66</v>
      </c>
      <c r="Y227" s="87">
        <v>19.73</v>
      </c>
      <c r="Z227" s="87">
        <v>21.74</v>
      </c>
      <c r="AA227" s="87">
        <v>18.309999999999999</v>
      </c>
      <c r="AB227" s="87">
        <v>55.44</v>
      </c>
      <c r="AC227" s="87">
        <v>22</v>
      </c>
      <c r="AD227" s="87">
        <v>35.65</v>
      </c>
      <c r="AE227" s="87">
        <v>67.5</v>
      </c>
      <c r="AF227" s="87">
        <v>29.59</v>
      </c>
      <c r="AG227" s="87">
        <v>2362.7199999999998</v>
      </c>
      <c r="AH227" s="81"/>
      <c r="AI227" s="92">
        <f t="shared" si="54"/>
        <v>3.5627886518583729E-2</v>
      </c>
      <c r="AJ227" s="92">
        <f t="shared" si="54"/>
        <v>-1.4349887696531116E-2</v>
      </c>
      <c r="AK227" s="92">
        <f t="shared" si="54"/>
        <v>6.545454545454632E-3</v>
      </c>
      <c r="AL227" s="92">
        <f t="shared" si="54"/>
        <v>-3.1767262999499168E-3</v>
      </c>
      <c r="AM227" s="92">
        <f t="shared" si="54"/>
        <v>1.0204081632652962E-2</v>
      </c>
      <c r="AN227" s="92">
        <f t="shared" si="54"/>
        <v>-3.3514872224550407E-3</v>
      </c>
      <c r="AO227" s="92">
        <f t="shared" si="54"/>
        <v>-4.2122999157540031E-3</v>
      </c>
      <c r="AP227" s="92">
        <f t="shared" si="54"/>
        <v>-1.477104874446189E-3</v>
      </c>
      <c r="AQ227" s="92">
        <f t="shared" si="53"/>
        <v>-1.7515781986307433E-2</v>
      </c>
      <c r="AR227" s="92">
        <f t="shared" si="53"/>
        <v>-5.1595872330214565E-3</v>
      </c>
      <c r="AS227" s="92">
        <f t="shared" si="53"/>
        <v>-1.1406844106463865E-2</v>
      </c>
      <c r="AT227" s="92">
        <f t="shared" si="53"/>
        <v>4.628042509427388E-3</v>
      </c>
      <c r="AU227" s="92" t="str">
        <f t="shared" si="53"/>
        <v>-</v>
      </c>
      <c r="AV227" s="92">
        <f t="shared" si="49"/>
        <v>-4.3431053203040193E-3</v>
      </c>
      <c r="AW227" s="92" t="str">
        <f t="shared" si="49"/>
        <v>-</v>
      </c>
      <c r="AX227" s="92">
        <f t="shared" si="49"/>
        <v>2.7392120075046877E-2</v>
      </c>
      <c r="AY227" s="92">
        <f t="shared" si="48"/>
        <v>2.4793388429752206E-2</v>
      </c>
      <c r="AZ227" s="92">
        <f t="shared" si="48"/>
        <v>1.2038523274478186E-2</v>
      </c>
      <c r="BA227" s="92">
        <f t="shared" si="47"/>
        <v>5.0444444444444514E-2</v>
      </c>
      <c r="BB227" s="92">
        <f t="shared" si="47"/>
        <v>5.1178992497320275E-2</v>
      </c>
      <c r="BC227" s="92">
        <f t="shared" si="47"/>
        <v>1.319696469812115E-3</v>
      </c>
      <c r="BD227" s="92">
        <f t="shared" si="47"/>
        <v>3.2639545884578958E-2</v>
      </c>
      <c r="BE227" s="92">
        <f t="shared" si="47"/>
        <v>4.3915343915343907E-2</v>
      </c>
      <c r="BF227" s="92">
        <f t="shared" si="47"/>
        <v>2.7895981087470378E-2</v>
      </c>
      <c r="BG227" s="92">
        <f t="shared" si="47"/>
        <v>4.6285714285714263E-2</v>
      </c>
      <c r="BH227" s="92">
        <f t="shared" si="55"/>
        <v>4.4067796610169463E-2</v>
      </c>
      <c r="BI227" s="92">
        <f t="shared" si="55"/>
        <v>9.8901098901098994E-2</v>
      </c>
      <c r="BJ227" s="92">
        <f t="shared" si="55"/>
        <v>5.6417489421718425E-3</v>
      </c>
      <c r="BK227" s="92">
        <f t="shared" si="55"/>
        <v>5.9612518628913147E-3</v>
      </c>
      <c r="BL227" s="92">
        <f t="shared" si="55"/>
        <v>3.1369815266643286E-2</v>
      </c>
      <c r="BM227" s="92">
        <f t="shared" si="55"/>
        <v>7.994948762361398E-3</v>
      </c>
      <c r="BN227" s="81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1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1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1"/>
      <c r="DH227" s="81"/>
      <c r="DI227" s="81"/>
      <c r="DJ227" s="81"/>
      <c r="DK227" s="81"/>
      <c r="DL227" s="81"/>
      <c r="DM227" s="81"/>
    </row>
    <row r="228" spans="1:117" x14ac:dyDescent="0.35">
      <c r="A228" s="81"/>
      <c r="B228" s="86">
        <f t="shared" si="52"/>
        <v>42832</v>
      </c>
      <c r="C228" s="87">
        <v>46.94</v>
      </c>
      <c r="D228" s="87">
        <v>80.12</v>
      </c>
      <c r="E228" s="87">
        <v>69.650000000000006</v>
      </c>
      <c r="F228" s="87">
        <v>60.69</v>
      </c>
      <c r="G228" s="87">
        <v>40.6</v>
      </c>
      <c r="H228" s="87">
        <v>23.68</v>
      </c>
      <c r="I228" s="87">
        <v>59.5</v>
      </c>
      <c r="J228" s="87">
        <v>68.349999999999994</v>
      </c>
      <c r="K228" s="87">
        <v>109.68</v>
      </c>
      <c r="L228" s="87">
        <v>84.39</v>
      </c>
      <c r="M228" s="87">
        <v>49.76</v>
      </c>
      <c r="N228" s="87">
        <v>58.89</v>
      </c>
      <c r="O228" s="87" t="s">
        <v>82</v>
      </c>
      <c r="P228" s="87">
        <v>81.96</v>
      </c>
      <c r="Q228" s="87" t="s">
        <v>82</v>
      </c>
      <c r="R228" s="87">
        <v>27.38</v>
      </c>
      <c r="S228" s="87">
        <v>13.25</v>
      </c>
      <c r="T228" s="87">
        <v>25.18</v>
      </c>
      <c r="U228" s="87">
        <v>47.43</v>
      </c>
      <c r="V228" s="87">
        <v>38.56</v>
      </c>
      <c r="W228" s="87">
        <v>30.47</v>
      </c>
      <c r="X228" s="87">
        <v>43.81</v>
      </c>
      <c r="Y228" s="87">
        <v>19.27</v>
      </c>
      <c r="Z228" s="87">
        <v>21.56</v>
      </c>
      <c r="AA228" s="87">
        <v>18.52</v>
      </c>
      <c r="AB228" s="87">
        <v>56.19</v>
      </c>
      <c r="AC228" s="87">
        <v>22.06</v>
      </c>
      <c r="AD228" s="87">
        <v>37.44</v>
      </c>
      <c r="AE228" s="87">
        <v>68.5</v>
      </c>
      <c r="AF228" s="87">
        <v>30.35</v>
      </c>
      <c r="AG228" s="87">
        <v>2355.54</v>
      </c>
      <c r="AH228" s="81"/>
      <c r="AI228" s="92">
        <f t="shared" si="54"/>
        <v>-3.1853896793375691E-3</v>
      </c>
      <c r="AJ228" s="92">
        <f t="shared" si="54"/>
        <v>1.4305608304848949E-2</v>
      </c>
      <c r="AK228" s="92">
        <f t="shared" si="54"/>
        <v>6.5028901734105471E-3</v>
      </c>
      <c r="AL228" s="92">
        <f t="shared" si="54"/>
        <v>1.7946997651794749E-2</v>
      </c>
      <c r="AM228" s="92">
        <f t="shared" si="54"/>
        <v>2.5252525252525304E-2</v>
      </c>
      <c r="AN228" s="92">
        <f t="shared" si="54"/>
        <v>-4.623791509037356E-3</v>
      </c>
      <c r="AO228" s="92">
        <f t="shared" si="54"/>
        <v>6.7681895093061328E-3</v>
      </c>
      <c r="AP228" s="92">
        <f t="shared" si="54"/>
        <v>1.1094674556213047E-2</v>
      </c>
      <c r="AQ228" s="92">
        <f t="shared" si="53"/>
        <v>-7.4208144796379383E-3</v>
      </c>
      <c r="AR228" s="92">
        <f t="shared" si="53"/>
        <v>1.7850681461826223E-2</v>
      </c>
      <c r="AS228" s="92">
        <f t="shared" si="53"/>
        <v>7.2874493927126416E-3</v>
      </c>
      <c r="AT228" s="92">
        <f t="shared" si="53"/>
        <v>4.7773417505545535E-3</v>
      </c>
      <c r="AU228" s="92" t="str">
        <f t="shared" si="53"/>
        <v>-</v>
      </c>
      <c r="AV228" s="92">
        <f t="shared" si="49"/>
        <v>-6.9065794256635282E-3</v>
      </c>
      <c r="AW228" s="92" t="str">
        <f t="shared" si="49"/>
        <v>-</v>
      </c>
      <c r="AX228" s="92">
        <f t="shared" si="49"/>
        <v>0</v>
      </c>
      <c r="AY228" s="92">
        <f t="shared" si="48"/>
        <v>6.8548387096774244E-2</v>
      </c>
      <c r="AZ228" s="92">
        <f t="shared" si="48"/>
        <v>-1.5860428231562196E-3</v>
      </c>
      <c r="BA228" s="92">
        <f t="shared" si="47"/>
        <v>3.384810662153459E-3</v>
      </c>
      <c r="BB228" s="92">
        <f t="shared" si="47"/>
        <v>-1.7078766250318456E-2</v>
      </c>
      <c r="BC228" s="92">
        <f t="shared" si="47"/>
        <v>3.9538714991762536E-3</v>
      </c>
      <c r="BD228" s="92">
        <f t="shared" si="47"/>
        <v>3.4356390288594607E-3</v>
      </c>
      <c r="BE228" s="92">
        <f t="shared" si="47"/>
        <v>-2.331474911302589E-2</v>
      </c>
      <c r="BF228" s="92">
        <f t="shared" si="47"/>
        <v>-8.2796688132474872E-3</v>
      </c>
      <c r="BG228" s="92">
        <f t="shared" si="47"/>
        <v>1.1469142545057487E-2</v>
      </c>
      <c r="BH228" s="92">
        <f t="shared" si="55"/>
        <v>1.35281385281385E-2</v>
      </c>
      <c r="BI228" s="92">
        <f t="shared" si="55"/>
        <v>2.7272727272726893E-3</v>
      </c>
      <c r="BJ228" s="92">
        <f t="shared" si="55"/>
        <v>5.0210378681626811E-2</v>
      </c>
      <c r="BK228" s="92">
        <f t="shared" si="55"/>
        <v>1.4814814814814836E-2</v>
      </c>
      <c r="BL228" s="92">
        <f t="shared" si="55"/>
        <v>2.5684352821899292E-2</v>
      </c>
      <c r="BM228" s="92">
        <f t="shared" si="55"/>
        <v>-3.0388704543914402E-3</v>
      </c>
      <c r="BN228" s="81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1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1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1"/>
      <c r="DH228" s="81"/>
      <c r="DI228" s="81"/>
      <c r="DJ228" s="81"/>
      <c r="DK228" s="81"/>
      <c r="DL228" s="81"/>
      <c r="DM228" s="81"/>
    </row>
    <row r="229" spans="1:117" x14ac:dyDescent="0.35">
      <c r="A229" s="81"/>
      <c r="B229" s="86">
        <f t="shared" si="52"/>
        <v>42839</v>
      </c>
      <c r="C229" s="87">
        <v>46.34</v>
      </c>
      <c r="D229" s="87">
        <v>80.150000000000006</v>
      </c>
      <c r="E229" s="87">
        <v>69.2</v>
      </c>
      <c r="F229" s="87">
        <v>53.32</v>
      </c>
      <c r="G229" s="87">
        <v>39.700000000000003</v>
      </c>
      <c r="H229" s="87">
        <v>23.78</v>
      </c>
      <c r="I229" s="87">
        <v>59.55</v>
      </c>
      <c r="J229" s="87">
        <v>68.22</v>
      </c>
      <c r="K229" s="87">
        <v>111.5</v>
      </c>
      <c r="L229" s="87">
        <v>83.84</v>
      </c>
      <c r="M229" s="87">
        <v>49.47</v>
      </c>
      <c r="N229" s="87">
        <v>59.2</v>
      </c>
      <c r="O229" s="87" t="s">
        <v>82</v>
      </c>
      <c r="P229" s="87">
        <v>82.08</v>
      </c>
      <c r="Q229" s="87" t="s">
        <v>82</v>
      </c>
      <c r="R229" s="87">
        <v>27.36</v>
      </c>
      <c r="S229" s="87">
        <v>12.45</v>
      </c>
      <c r="T229" s="87">
        <v>24.48</v>
      </c>
      <c r="U229" s="87">
        <v>46.84</v>
      </c>
      <c r="V229" s="87">
        <v>37.799999999999997</v>
      </c>
      <c r="W229" s="87">
        <v>30.24</v>
      </c>
      <c r="X229" s="87">
        <v>44.13</v>
      </c>
      <c r="Y229" s="87">
        <v>18.399999999999999</v>
      </c>
      <c r="Z229" s="87">
        <v>21.39</v>
      </c>
      <c r="AA229" s="87">
        <v>18.21</v>
      </c>
      <c r="AB229" s="87">
        <v>54.62</v>
      </c>
      <c r="AC229" s="87">
        <v>22.82</v>
      </c>
      <c r="AD229" s="87">
        <v>37.51</v>
      </c>
      <c r="AE229" s="87">
        <v>68.849999999999994</v>
      </c>
      <c r="AF229" s="87">
        <v>30.06</v>
      </c>
      <c r="AG229" s="87">
        <v>2328.9499999999998</v>
      </c>
      <c r="AH229" s="81"/>
      <c r="AI229" s="92">
        <f t="shared" si="54"/>
        <v>-1.2782275244993535E-2</v>
      </c>
      <c r="AJ229" s="92">
        <f t="shared" si="54"/>
        <v>3.7443834248618302E-4</v>
      </c>
      <c r="AK229" s="92">
        <f t="shared" si="54"/>
        <v>-6.4608758076095674E-3</v>
      </c>
      <c r="AL229" s="92">
        <f t="shared" si="54"/>
        <v>-0.1214368100181249</v>
      </c>
      <c r="AM229" s="92">
        <f t="shared" si="54"/>
        <v>-2.2167487684728981E-2</v>
      </c>
      <c r="AN229" s="92">
        <f t="shared" si="54"/>
        <v>4.222972972973027E-3</v>
      </c>
      <c r="AO229" s="92">
        <f t="shared" si="54"/>
        <v>8.4033613445377853E-4</v>
      </c>
      <c r="AP229" s="92">
        <f t="shared" si="54"/>
        <v>-1.9019751280174857E-3</v>
      </c>
      <c r="AQ229" s="92">
        <f t="shared" si="53"/>
        <v>1.6593727206418718E-2</v>
      </c>
      <c r="AR229" s="92">
        <f t="shared" si="53"/>
        <v>-6.5173598767626073E-3</v>
      </c>
      <c r="AS229" s="92">
        <f t="shared" si="53"/>
        <v>-5.8279742765272591E-3</v>
      </c>
      <c r="AT229" s="92">
        <f t="shared" si="53"/>
        <v>5.2640516216675426E-3</v>
      </c>
      <c r="AU229" s="92" t="str">
        <f t="shared" si="53"/>
        <v>-</v>
      </c>
      <c r="AV229" s="92">
        <f t="shared" si="49"/>
        <v>1.4641288433383526E-3</v>
      </c>
      <c r="AW229" s="92" t="str">
        <f t="shared" si="49"/>
        <v>-</v>
      </c>
      <c r="AX229" s="92">
        <f t="shared" si="49"/>
        <v>-7.3046018991962391E-4</v>
      </c>
      <c r="AY229" s="92">
        <f t="shared" si="48"/>
        <v>-6.0377358490566135E-2</v>
      </c>
      <c r="AZ229" s="92">
        <f t="shared" si="48"/>
        <v>-2.7799841143764881E-2</v>
      </c>
      <c r="BA229" s="92">
        <f t="shared" si="47"/>
        <v>-1.2439384355892869E-2</v>
      </c>
      <c r="BB229" s="92">
        <f t="shared" si="47"/>
        <v>-1.9709543568464882E-2</v>
      </c>
      <c r="BC229" s="92">
        <f t="shared" si="47"/>
        <v>-7.5484082704299071E-3</v>
      </c>
      <c r="BD229" s="92">
        <f t="shared" si="47"/>
        <v>7.3042684318649354E-3</v>
      </c>
      <c r="BE229" s="92">
        <f t="shared" si="47"/>
        <v>-4.5147898287493549E-2</v>
      </c>
      <c r="BF229" s="92">
        <f t="shared" si="47"/>
        <v>-7.8849721706863996E-3</v>
      </c>
      <c r="BG229" s="92">
        <f t="shared" si="47"/>
        <v>-1.673866090712739E-2</v>
      </c>
      <c r="BH229" s="92">
        <f t="shared" si="55"/>
        <v>-2.7940914753514901E-2</v>
      </c>
      <c r="BI229" s="92">
        <f t="shared" si="55"/>
        <v>3.4451495920217567E-2</v>
      </c>
      <c r="BJ229" s="92">
        <f t="shared" si="55"/>
        <v>1.869658119658224E-3</v>
      </c>
      <c r="BK229" s="92">
        <f t="shared" si="55"/>
        <v>5.1094890510947621E-3</v>
      </c>
      <c r="BL229" s="92">
        <f t="shared" si="55"/>
        <v>-9.5551894563427053E-3</v>
      </c>
      <c r="BM229" s="92">
        <f t="shared" si="55"/>
        <v>-1.1288282092428936E-2</v>
      </c>
      <c r="BN229" s="81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1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1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1"/>
      <c r="DH229" s="81"/>
      <c r="DI229" s="81"/>
      <c r="DJ229" s="81"/>
      <c r="DK229" s="81"/>
      <c r="DL229" s="81"/>
      <c r="DM229" s="81"/>
    </row>
    <row r="230" spans="1:117" x14ac:dyDescent="0.35">
      <c r="A230" s="81"/>
      <c r="B230" s="86">
        <f t="shared" si="52"/>
        <v>42846</v>
      </c>
      <c r="C230" s="87">
        <v>45.79</v>
      </c>
      <c r="D230" s="87">
        <v>79.83</v>
      </c>
      <c r="E230" s="87">
        <v>71.75</v>
      </c>
      <c r="F230" s="87">
        <v>53.59</v>
      </c>
      <c r="G230" s="87">
        <v>40.5</v>
      </c>
      <c r="H230" s="87">
        <v>24.19</v>
      </c>
      <c r="I230" s="87">
        <v>60</v>
      </c>
      <c r="J230" s="87">
        <v>68.89</v>
      </c>
      <c r="K230" s="87">
        <v>112.52</v>
      </c>
      <c r="L230" s="87">
        <v>83.43</v>
      </c>
      <c r="M230" s="87">
        <v>49.25</v>
      </c>
      <c r="N230" s="87">
        <v>59.08</v>
      </c>
      <c r="O230" s="87" t="s">
        <v>82</v>
      </c>
      <c r="P230" s="87">
        <v>82.14</v>
      </c>
      <c r="Q230" s="87" t="s">
        <v>82</v>
      </c>
      <c r="R230" s="87">
        <v>26.97</v>
      </c>
      <c r="S230" s="87">
        <v>11.95</v>
      </c>
      <c r="T230" s="87">
        <v>24.52</v>
      </c>
      <c r="U230" s="87">
        <v>45.67</v>
      </c>
      <c r="V230" s="87">
        <v>37.65</v>
      </c>
      <c r="W230" s="87">
        <v>30.2</v>
      </c>
      <c r="X230" s="87">
        <v>44.13</v>
      </c>
      <c r="Y230" s="87">
        <v>18.260000000000002</v>
      </c>
      <c r="Z230" s="87">
        <v>20.27</v>
      </c>
      <c r="AA230" s="87">
        <v>18.329999999999998</v>
      </c>
      <c r="AB230" s="87">
        <v>53.53</v>
      </c>
      <c r="AC230" s="87">
        <v>22.24</v>
      </c>
      <c r="AD230" s="87">
        <v>37.32</v>
      </c>
      <c r="AE230" s="87">
        <v>69.150000000000006</v>
      </c>
      <c r="AF230" s="87">
        <v>30.01</v>
      </c>
      <c r="AG230" s="87">
        <v>2348.69</v>
      </c>
      <c r="AH230" s="81"/>
      <c r="AI230" s="92">
        <f t="shared" si="54"/>
        <v>-1.1868795856711301E-2</v>
      </c>
      <c r="AJ230" s="92">
        <f t="shared" si="54"/>
        <v>-3.992514036182282E-3</v>
      </c>
      <c r="AK230" s="92">
        <f t="shared" si="54"/>
        <v>3.6849710982658879E-2</v>
      </c>
      <c r="AL230" s="92">
        <f t="shared" si="54"/>
        <v>5.0637659414853875E-3</v>
      </c>
      <c r="AM230" s="92">
        <f t="shared" si="54"/>
        <v>2.0151133501259411E-2</v>
      </c>
      <c r="AN230" s="92">
        <f t="shared" si="54"/>
        <v>1.7241379310344751E-2</v>
      </c>
      <c r="AO230" s="92">
        <f t="shared" si="54"/>
        <v>7.5566750629723067E-3</v>
      </c>
      <c r="AP230" s="92">
        <f t="shared" si="54"/>
        <v>9.8211668132512919E-3</v>
      </c>
      <c r="AQ230" s="92">
        <f t="shared" si="53"/>
        <v>9.1479820627802244E-3</v>
      </c>
      <c r="AR230" s="92">
        <f t="shared" si="53"/>
        <v>-4.8902671755725047E-3</v>
      </c>
      <c r="AS230" s="92">
        <f t="shared" si="53"/>
        <v>-4.447139680614498E-3</v>
      </c>
      <c r="AT230" s="92">
        <f t="shared" si="53"/>
        <v>-2.0270270270270618E-3</v>
      </c>
      <c r="AU230" s="92" t="str">
        <f t="shared" si="53"/>
        <v>-</v>
      </c>
      <c r="AV230" s="92">
        <f t="shared" si="49"/>
        <v>7.309941520468044E-4</v>
      </c>
      <c r="AW230" s="92" t="str">
        <f t="shared" si="49"/>
        <v>-</v>
      </c>
      <c r="AX230" s="92">
        <f t="shared" si="49"/>
        <v>-1.4254385964912353E-2</v>
      </c>
      <c r="AY230" s="92">
        <f t="shared" si="48"/>
        <v>-4.016064257028118E-2</v>
      </c>
      <c r="AZ230" s="92">
        <f t="shared" si="48"/>
        <v>1.6339869281045694E-3</v>
      </c>
      <c r="BA230" s="92">
        <f t="shared" si="47"/>
        <v>-2.4978650725875351E-2</v>
      </c>
      <c r="BB230" s="92">
        <f t="shared" si="47"/>
        <v>-3.9682539682539542E-3</v>
      </c>
      <c r="BC230" s="92">
        <f t="shared" si="47"/>
        <v>-1.322751322751281E-3</v>
      </c>
      <c r="BD230" s="92">
        <f t="shared" si="47"/>
        <v>0</v>
      </c>
      <c r="BE230" s="92">
        <f t="shared" si="47"/>
        <v>-7.6086956521737026E-3</v>
      </c>
      <c r="BF230" s="92">
        <f t="shared" si="47"/>
        <v>-5.2360916316035566E-2</v>
      </c>
      <c r="BG230" s="92">
        <f t="shared" si="47"/>
        <v>6.5897858319603486E-3</v>
      </c>
      <c r="BH230" s="92">
        <f t="shared" si="55"/>
        <v>-1.9956060051263158E-2</v>
      </c>
      <c r="BI230" s="92">
        <f t="shared" si="55"/>
        <v>-2.5416301489921245E-2</v>
      </c>
      <c r="BJ230" s="92">
        <f t="shared" si="55"/>
        <v>-5.0653159157557637E-3</v>
      </c>
      <c r="BK230" s="92">
        <f t="shared" si="55"/>
        <v>4.3572984749455923E-3</v>
      </c>
      <c r="BL230" s="92">
        <f t="shared" si="55"/>
        <v>-1.663339986693213E-3</v>
      </c>
      <c r="BM230" s="92">
        <f t="shared" si="55"/>
        <v>8.4759226260762155E-3</v>
      </c>
      <c r="BN230" s="81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1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1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1"/>
      <c r="DH230" s="81"/>
      <c r="DI230" s="81"/>
      <c r="DJ230" s="81"/>
      <c r="DK230" s="81"/>
      <c r="DL230" s="81"/>
      <c r="DM230" s="81"/>
    </row>
    <row r="231" spans="1:117" x14ac:dyDescent="0.35">
      <c r="A231" s="81"/>
      <c r="B231" s="86">
        <f t="shared" si="52"/>
        <v>42853</v>
      </c>
      <c r="C231" s="87">
        <v>45.02</v>
      </c>
      <c r="D231" s="87">
        <v>81.02</v>
      </c>
      <c r="E231" s="87">
        <v>73.3</v>
      </c>
      <c r="F231" s="87">
        <v>55.38</v>
      </c>
      <c r="G231" s="87">
        <v>40.35</v>
      </c>
      <c r="H231" s="87">
        <v>24.25</v>
      </c>
      <c r="I231" s="87">
        <v>59.6</v>
      </c>
      <c r="J231" s="87">
        <v>68.83</v>
      </c>
      <c r="K231" s="87">
        <v>113.02</v>
      </c>
      <c r="L231" s="87">
        <v>83.76</v>
      </c>
      <c r="M231" s="87">
        <v>50.16</v>
      </c>
      <c r="N231" s="87">
        <v>59.42</v>
      </c>
      <c r="O231" s="87" t="s">
        <v>82</v>
      </c>
      <c r="P231" s="87">
        <v>82.46</v>
      </c>
      <c r="Q231" s="87" t="s">
        <v>82</v>
      </c>
      <c r="R231" s="87">
        <v>27.17</v>
      </c>
      <c r="S231" s="87">
        <v>11.8</v>
      </c>
      <c r="T231" s="87">
        <v>25.22</v>
      </c>
      <c r="U231" s="87">
        <v>45.35</v>
      </c>
      <c r="V231" s="87">
        <v>37.89</v>
      </c>
      <c r="W231" s="87">
        <v>30.3</v>
      </c>
      <c r="X231" s="87">
        <v>45.15</v>
      </c>
      <c r="Y231" s="87">
        <v>18.66</v>
      </c>
      <c r="Z231" s="87">
        <v>20.63</v>
      </c>
      <c r="AA231" s="87">
        <v>18.14</v>
      </c>
      <c r="AB231" s="87">
        <v>52.61</v>
      </c>
      <c r="AC231" s="87">
        <v>22.25</v>
      </c>
      <c r="AD231" s="87">
        <v>37.520000000000003</v>
      </c>
      <c r="AE231" s="87">
        <v>68.55</v>
      </c>
      <c r="AF231" s="87">
        <v>30.63</v>
      </c>
      <c r="AG231" s="87">
        <v>2384.1999999999998</v>
      </c>
      <c r="AH231" s="81"/>
      <c r="AI231" s="92">
        <f t="shared" si="54"/>
        <v>-1.6815898667831286E-2</v>
      </c>
      <c r="AJ231" s="92">
        <f t="shared" si="54"/>
        <v>1.4906676687961973E-2</v>
      </c>
      <c r="AK231" s="92">
        <f t="shared" si="54"/>
        <v>2.1602787456445949E-2</v>
      </c>
      <c r="AL231" s="92">
        <f t="shared" si="54"/>
        <v>3.3401754058592914E-2</v>
      </c>
      <c r="AM231" s="92">
        <f t="shared" si="54"/>
        <v>-3.7037037037036535E-3</v>
      </c>
      <c r="AN231" s="92">
        <f t="shared" si="54"/>
        <v>2.4803637866885886E-3</v>
      </c>
      <c r="AO231" s="92">
        <f t="shared" si="54"/>
        <v>-6.6666666666665986E-3</v>
      </c>
      <c r="AP231" s="92">
        <f t="shared" si="54"/>
        <v>-8.7095369429524006E-4</v>
      </c>
      <c r="AQ231" s="92">
        <f t="shared" si="53"/>
        <v>4.4436544614290252E-3</v>
      </c>
      <c r="AR231" s="92">
        <f t="shared" si="53"/>
        <v>3.9554117224021024E-3</v>
      </c>
      <c r="AS231" s="92">
        <f t="shared" si="53"/>
        <v>1.8477157360406116E-2</v>
      </c>
      <c r="AT231" s="92">
        <f t="shared" si="53"/>
        <v>5.7549085985104664E-3</v>
      </c>
      <c r="AU231" s="92" t="str">
        <f t="shared" si="53"/>
        <v>-</v>
      </c>
      <c r="AV231" s="92">
        <f t="shared" si="49"/>
        <v>3.8957876795713275E-3</v>
      </c>
      <c r="AW231" s="92" t="str">
        <f t="shared" si="49"/>
        <v>-</v>
      </c>
      <c r="AX231" s="92">
        <f t="shared" si="49"/>
        <v>7.4156470152022536E-3</v>
      </c>
      <c r="AY231" s="92">
        <f t="shared" si="48"/>
        <v>-1.2552301255229992E-2</v>
      </c>
      <c r="AZ231" s="92">
        <f t="shared" si="48"/>
        <v>2.8548123980424167E-2</v>
      </c>
      <c r="BA231" s="92">
        <f t="shared" si="48"/>
        <v>-7.0067878257061844E-3</v>
      </c>
      <c r="BB231" s="92">
        <f t="shared" si="48"/>
        <v>6.3745019920318224E-3</v>
      </c>
      <c r="BC231" s="92">
        <f t="shared" si="48"/>
        <v>3.3112582781458233E-3</v>
      </c>
      <c r="BD231" s="92">
        <f t="shared" si="48"/>
        <v>2.3113528212100443E-2</v>
      </c>
      <c r="BE231" s="92">
        <f t="shared" si="48"/>
        <v>2.1905805038335169E-2</v>
      </c>
      <c r="BF231" s="92">
        <f t="shared" si="48"/>
        <v>1.7760236803157303E-2</v>
      </c>
      <c r="BG231" s="92">
        <f t="shared" si="48"/>
        <v>-1.0365521003818712E-2</v>
      </c>
      <c r="BH231" s="92">
        <f t="shared" si="55"/>
        <v>-1.7186624322809707E-2</v>
      </c>
      <c r="BI231" s="92">
        <f t="shared" si="55"/>
        <v>4.4964028776983689E-4</v>
      </c>
      <c r="BJ231" s="92">
        <f t="shared" si="55"/>
        <v>5.3590568060022381E-3</v>
      </c>
      <c r="BK231" s="92">
        <f t="shared" si="55"/>
        <v>-8.6767895878525625E-3</v>
      </c>
      <c r="BL231" s="92">
        <f t="shared" si="55"/>
        <v>2.065978007330882E-2</v>
      </c>
      <c r="BM231" s="92">
        <f t="shared" si="55"/>
        <v>1.5119066373169732E-2</v>
      </c>
      <c r="BN231" s="81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1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1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1"/>
      <c r="DH231" s="81"/>
      <c r="DI231" s="81"/>
      <c r="DJ231" s="81"/>
      <c r="DK231" s="81"/>
      <c r="DL231" s="81"/>
      <c r="DM231" s="81"/>
    </row>
    <row r="232" spans="1:117" x14ac:dyDescent="0.35">
      <c r="A232" s="81"/>
      <c r="B232" s="86">
        <f t="shared" si="52"/>
        <v>42860</v>
      </c>
      <c r="C232" s="87">
        <v>45.45</v>
      </c>
      <c r="D232" s="87">
        <v>82.17</v>
      </c>
      <c r="E232" s="87">
        <v>71.75</v>
      </c>
      <c r="F232" s="87">
        <v>55.12</v>
      </c>
      <c r="G232" s="87">
        <v>40.65</v>
      </c>
      <c r="H232" s="87">
        <v>24.53</v>
      </c>
      <c r="I232" s="87">
        <v>59.2</v>
      </c>
      <c r="J232" s="87">
        <v>69.34</v>
      </c>
      <c r="K232" s="87">
        <v>112.15</v>
      </c>
      <c r="L232" s="87">
        <v>84.11</v>
      </c>
      <c r="M232" s="87">
        <v>49.51</v>
      </c>
      <c r="N232" s="87">
        <v>59.76</v>
      </c>
      <c r="O232" s="87" t="s">
        <v>82</v>
      </c>
      <c r="P232" s="87">
        <v>82.9</v>
      </c>
      <c r="Q232" s="87">
        <v>22.28</v>
      </c>
      <c r="R232" s="87">
        <v>26.68</v>
      </c>
      <c r="S232" s="87">
        <v>11</v>
      </c>
      <c r="T232" s="87">
        <v>25.32</v>
      </c>
      <c r="U232" s="87">
        <v>46.82</v>
      </c>
      <c r="V232" s="87">
        <v>36.43</v>
      </c>
      <c r="W232" s="87">
        <v>29.9</v>
      </c>
      <c r="X232" s="87">
        <v>45.09</v>
      </c>
      <c r="Y232" s="87">
        <v>17.760000000000002</v>
      </c>
      <c r="Z232" s="87">
        <v>20.190000000000001</v>
      </c>
      <c r="AA232" s="87">
        <v>18</v>
      </c>
      <c r="AB232" s="87">
        <v>50.64</v>
      </c>
      <c r="AC232" s="87">
        <v>23.72</v>
      </c>
      <c r="AD232" s="87">
        <v>36.880000000000003</v>
      </c>
      <c r="AE232" s="87">
        <v>69.400000000000006</v>
      </c>
      <c r="AF232" s="87">
        <v>30.25</v>
      </c>
      <c r="AG232" s="87">
        <v>2399.29</v>
      </c>
      <c r="AH232" s="81"/>
      <c r="AI232" s="92">
        <f t="shared" si="54"/>
        <v>9.551310528653989E-3</v>
      </c>
      <c r="AJ232" s="92">
        <f t="shared" si="54"/>
        <v>1.4194026166378659E-2</v>
      </c>
      <c r="AK232" s="92">
        <f t="shared" si="54"/>
        <v>-2.1145975443383369E-2</v>
      </c>
      <c r="AL232" s="92">
        <f t="shared" si="54"/>
        <v>-4.6948356807512415E-3</v>
      </c>
      <c r="AM232" s="92">
        <f t="shared" si="54"/>
        <v>7.4349442379182396E-3</v>
      </c>
      <c r="AN232" s="92">
        <f t="shared" si="54"/>
        <v>1.1546391752577323E-2</v>
      </c>
      <c r="AO232" s="92">
        <f t="shared" si="54"/>
        <v>-6.7114093959731447E-3</v>
      </c>
      <c r="AP232" s="92">
        <f t="shared" si="54"/>
        <v>7.4095597849774819E-3</v>
      </c>
      <c r="AQ232" s="92">
        <f t="shared" si="53"/>
        <v>-7.6977526101573712E-3</v>
      </c>
      <c r="AR232" s="92">
        <f t="shared" si="53"/>
        <v>4.1786055396368926E-3</v>
      </c>
      <c r="AS232" s="92">
        <f t="shared" si="53"/>
        <v>-1.2958532695374725E-2</v>
      </c>
      <c r="AT232" s="92">
        <f t="shared" si="53"/>
        <v>5.7219791316054369E-3</v>
      </c>
      <c r="AU232" s="92" t="str">
        <f t="shared" si="53"/>
        <v>-</v>
      </c>
      <c r="AV232" s="92">
        <f t="shared" si="49"/>
        <v>5.3359204462770649E-3</v>
      </c>
      <c r="AW232" s="92" t="str">
        <f t="shared" si="49"/>
        <v>-</v>
      </c>
      <c r="AX232" s="92">
        <f t="shared" si="49"/>
        <v>-1.8034596981965523E-2</v>
      </c>
      <c r="AY232" s="92">
        <f t="shared" si="48"/>
        <v>-6.7796610169491567E-2</v>
      </c>
      <c r="AZ232" s="92">
        <f t="shared" si="48"/>
        <v>3.965107057890549E-3</v>
      </c>
      <c r="BA232" s="92">
        <f t="shared" si="48"/>
        <v>3.2414553472987828E-2</v>
      </c>
      <c r="BB232" s="92">
        <f t="shared" si="48"/>
        <v>-3.8532594352071792E-2</v>
      </c>
      <c r="BC232" s="92">
        <f t="shared" si="48"/>
        <v>-1.320132013201325E-2</v>
      </c>
      <c r="BD232" s="92">
        <f t="shared" si="48"/>
        <v>-1.3289036544849031E-3</v>
      </c>
      <c r="BE232" s="92">
        <f t="shared" si="48"/>
        <v>-4.8231511254019255E-2</v>
      </c>
      <c r="BF232" s="92">
        <f t="shared" si="48"/>
        <v>-2.1328162869607259E-2</v>
      </c>
      <c r="BG232" s="92">
        <f t="shared" si="48"/>
        <v>-7.717750826901959E-3</v>
      </c>
      <c r="BH232" s="92">
        <f t="shared" si="55"/>
        <v>-3.7445352594563719E-2</v>
      </c>
      <c r="BI232" s="92">
        <f t="shared" si="55"/>
        <v>6.606741573033692E-2</v>
      </c>
      <c r="BJ232" s="92">
        <f t="shared" si="55"/>
        <v>-1.7057569296375252E-2</v>
      </c>
      <c r="BK232" s="92">
        <f t="shared" si="55"/>
        <v>1.2399708242159191E-2</v>
      </c>
      <c r="BL232" s="92">
        <f t="shared" si="55"/>
        <v>-1.2406137773424697E-2</v>
      </c>
      <c r="BM232" s="92">
        <f t="shared" si="55"/>
        <v>6.3291670161900182E-3</v>
      </c>
      <c r="BN232" s="81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1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1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1"/>
      <c r="DH232" s="81"/>
      <c r="DI232" s="81"/>
      <c r="DJ232" s="81"/>
      <c r="DK232" s="81"/>
      <c r="DL232" s="81"/>
      <c r="DM232" s="81"/>
    </row>
    <row r="233" spans="1:117" x14ac:dyDescent="0.35">
      <c r="A233" s="81"/>
      <c r="B233" s="86">
        <f t="shared" si="52"/>
        <v>42867</v>
      </c>
      <c r="C233" s="87">
        <v>43.88</v>
      </c>
      <c r="D233" s="87">
        <v>81.34</v>
      </c>
      <c r="E233" s="87">
        <v>72.2</v>
      </c>
      <c r="F233" s="87">
        <v>56.71</v>
      </c>
      <c r="G233" s="87">
        <v>40.450000000000003</v>
      </c>
      <c r="H233" s="87">
        <v>24.3</v>
      </c>
      <c r="I233" s="87">
        <v>59.65</v>
      </c>
      <c r="J233" s="87">
        <v>68.709999999999994</v>
      </c>
      <c r="K233" s="87">
        <v>111.61</v>
      </c>
      <c r="L233" s="87">
        <v>79.569999999999993</v>
      </c>
      <c r="M233" s="87">
        <v>49.12</v>
      </c>
      <c r="N233" s="87">
        <v>59.62</v>
      </c>
      <c r="O233" s="87" t="s">
        <v>82</v>
      </c>
      <c r="P233" s="87">
        <v>82.62</v>
      </c>
      <c r="Q233" s="87">
        <v>21.5</v>
      </c>
      <c r="R233" s="87">
        <v>26.59</v>
      </c>
      <c r="S233" s="87">
        <v>11.15</v>
      </c>
      <c r="T233" s="87">
        <v>25.04</v>
      </c>
      <c r="U233" s="87">
        <v>48.68</v>
      </c>
      <c r="V233" s="87">
        <v>36.6</v>
      </c>
      <c r="W233" s="87">
        <v>29.94</v>
      </c>
      <c r="X233" s="87">
        <v>43.29</v>
      </c>
      <c r="Y233" s="87">
        <v>18.73</v>
      </c>
      <c r="Z233" s="87">
        <v>19.91</v>
      </c>
      <c r="AA233" s="87">
        <v>18.36</v>
      </c>
      <c r="AB233" s="87">
        <v>51</v>
      </c>
      <c r="AC233" s="87">
        <v>24.42</v>
      </c>
      <c r="AD233" s="87">
        <v>35.369999999999997</v>
      </c>
      <c r="AE233" s="87">
        <v>69.900000000000006</v>
      </c>
      <c r="AF233" s="87">
        <v>30.32</v>
      </c>
      <c r="AG233" s="87">
        <v>2390.9</v>
      </c>
      <c r="AH233" s="81"/>
      <c r="AI233" s="92">
        <f t="shared" si="54"/>
        <v>-3.4543454345434599E-2</v>
      </c>
      <c r="AJ233" s="92">
        <f t="shared" si="54"/>
        <v>-1.0101010101010055E-2</v>
      </c>
      <c r="AK233" s="92">
        <f t="shared" si="54"/>
        <v>6.2717770034843578E-3</v>
      </c>
      <c r="AL233" s="92">
        <f t="shared" si="54"/>
        <v>2.8846153846153966E-2</v>
      </c>
      <c r="AM233" s="92">
        <f t="shared" si="54"/>
        <v>-4.9200492004919383E-3</v>
      </c>
      <c r="AN233" s="92">
        <f t="shared" si="54"/>
        <v>-9.3762739502649683E-3</v>
      </c>
      <c r="AO233" s="92">
        <f t="shared" si="54"/>
        <v>7.6013513513513153E-3</v>
      </c>
      <c r="AP233" s="92">
        <f t="shared" si="54"/>
        <v>-9.0856648399193496E-3</v>
      </c>
      <c r="AQ233" s="92">
        <f t="shared" si="53"/>
        <v>-4.8149799375836189E-3</v>
      </c>
      <c r="AR233" s="92">
        <f t="shared" si="53"/>
        <v>-5.3976934966115886E-2</v>
      </c>
      <c r="AS233" s="92">
        <f t="shared" si="53"/>
        <v>-7.8771965259543109E-3</v>
      </c>
      <c r="AT233" s="92">
        <f t="shared" si="53"/>
        <v>-2.3427041499330947E-3</v>
      </c>
      <c r="AU233" s="92" t="str">
        <f t="shared" si="53"/>
        <v>-</v>
      </c>
      <c r="AV233" s="92">
        <f t="shared" si="49"/>
        <v>-3.377563329312383E-3</v>
      </c>
      <c r="AW233" s="92">
        <f t="shared" si="49"/>
        <v>-3.5008976660682256E-2</v>
      </c>
      <c r="AX233" s="92">
        <f t="shared" si="49"/>
        <v>-3.3733133433283546E-3</v>
      </c>
      <c r="AY233" s="92">
        <f t="shared" si="48"/>
        <v>1.3636363636363669E-2</v>
      </c>
      <c r="AZ233" s="92">
        <f t="shared" si="48"/>
        <v>-1.1058451816745696E-2</v>
      </c>
      <c r="BA233" s="92">
        <f t="shared" si="48"/>
        <v>3.9726612558735663E-2</v>
      </c>
      <c r="BB233" s="92">
        <f t="shared" si="48"/>
        <v>4.666483667307153E-3</v>
      </c>
      <c r="BC233" s="92">
        <f t="shared" si="48"/>
        <v>1.3377926421405117E-3</v>
      </c>
      <c r="BD233" s="92">
        <f t="shared" si="48"/>
        <v>-3.9920159680638778E-2</v>
      </c>
      <c r="BE233" s="92">
        <f t="shared" si="48"/>
        <v>5.4617117117117031E-2</v>
      </c>
      <c r="BF233" s="92">
        <f t="shared" si="48"/>
        <v>-1.3868251609707838E-2</v>
      </c>
      <c r="BG233" s="92">
        <f t="shared" si="48"/>
        <v>2.0000000000000018E-2</v>
      </c>
      <c r="BH233" s="92">
        <f t="shared" si="55"/>
        <v>7.1090047393365108E-3</v>
      </c>
      <c r="BI233" s="92">
        <f t="shared" si="55"/>
        <v>2.9510961214165299E-2</v>
      </c>
      <c r="BJ233" s="92">
        <f t="shared" si="55"/>
        <v>-4.094360086767912E-2</v>
      </c>
      <c r="BK233" s="92">
        <f t="shared" si="55"/>
        <v>7.2046109510086609E-3</v>
      </c>
      <c r="BL233" s="92">
        <f t="shared" si="55"/>
        <v>2.314049586776834E-3</v>
      </c>
      <c r="BM233" s="92">
        <f t="shared" si="55"/>
        <v>-3.4968678233977535E-3</v>
      </c>
      <c r="BN233" s="81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1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1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1"/>
      <c r="DH233" s="81"/>
      <c r="DI233" s="81"/>
      <c r="DJ233" s="81"/>
      <c r="DK233" s="81"/>
      <c r="DL233" s="81"/>
      <c r="DM233" s="81"/>
    </row>
    <row r="234" spans="1:117" x14ac:dyDescent="0.35">
      <c r="A234" s="81"/>
      <c r="B234" s="86">
        <f t="shared" si="52"/>
        <v>42874</v>
      </c>
      <c r="C234" s="87">
        <v>43.92</v>
      </c>
      <c r="D234" s="87">
        <v>81.08</v>
      </c>
      <c r="E234" s="87">
        <v>71.75</v>
      </c>
      <c r="F234" s="87">
        <v>56.39</v>
      </c>
      <c r="G234" s="87">
        <v>40.4</v>
      </c>
      <c r="H234" s="87">
        <v>24.7</v>
      </c>
      <c r="I234" s="87">
        <v>59.4</v>
      </c>
      <c r="J234" s="87">
        <v>68.55</v>
      </c>
      <c r="K234" s="87">
        <v>111.5</v>
      </c>
      <c r="L234" s="87">
        <v>77.44</v>
      </c>
      <c r="M234" s="87">
        <v>48.08</v>
      </c>
      <c r="N234" s="87">
        <v>59.73</v>
      </c>
      <c r="O234" s="87" t="s">
        <v>82</v>
      </c>
      <c r="P234" s="87">
        <v>82.41</v>
      </c>
      <c r="Q234" s="87">
        <v>21</v>
      </c>
      <c r="R234" s="87">
        <v>26.37</v>
      </c>
      <c r="S234" s="87">
        <v>11.1</v>
      </c>
      <c r="T234" s="87">
        <v>25.3</v>
      </c>
      <c r="U234" s="87">
        <v>49.75</v>
      </c>
      <c r="V234" s="87">
        <v>36.65</v>
      </c>
      <c r="W234" s="87">
        <v>30.09</v>
      </c>
      <c r="X234" s="87">
        <v>43.7</v>
      </c>
      <c r="Y234" s="87">
        <v>18.62</v>
      </c>
      <c r="Z234" s="87">
        <v>19.52</v>
      </c>
      <c r="AA234" s="87">
        <v>18.649999999999999</v>
      </c>
      <c r="AB234" s="87">
        <v>51.43</v>
      </c>
      <c r="AC234" s="87">
        <v>24.47</v>
      </c>
      <c r="AD234" s="87">
        <v>34.78</v>
      </c>
      <c r="AE234" s="87">
        <v>69.400000000000006</v>
      </c>
      <c r="AF234" s="87">
        <v>30.2</v>
      </c>
      <c r="AG234" s="87">
        <v>2381.73</v>
      </c>
      <c r="AH234" s="81"/>
      <c r="AI234" s="92">
        <f t="shared" si="54"/>
        <v>9.1157702825883646E-4</v>
      </c>
      <c r="AJ234" s="92">
        <f t="shared" si="54"/>
        <v>-3.1964593066142744E-3</v>
      </c>
      <c r="AK234" s="92">
        <f t="shared" si="54"/>
        <v>-6.2326869806094143E-3</v>
      </c>
      <c r="AL234" s="92">
        <f t="shared" si="54"/>
        <v>-5.6427437841650718E-3</v>
      </c>
      <c r="AM234" s="92">
        <f t="shared" si="54"/>
        <v>-1.2360939431398377E-3</v>
      </c>
      <c r="AN234" s="92">
        <f t="shared" si="54"/>
        <v>1.6460905349794164E-2</v>
      </c>
      <c r="AO234" s="92">
        <f t="shared" si="54"/>
        <v>-4.19111483654655E-3</v>
      </c>
      <c r="AP234" s="92">
        <f t="shared" si="54"/>
        <v>-2.3286275651287491E-3</v>
      </c>
      <c r="AQ234" s="92">
        <f t="shared" si="53"/>
        <v>-9.8557476928584631E-4</v>
      </c>
      <c r="AR234" s="92">
        <f t="shared" si="53"/>
        <v>-2.6768882744752975E-2</v>
      </c>
      <c r="AS234" s="92">
        <f t="shared" si="53"/>
        <v>-2.1172638436482094E-2</v>
      </c>
      <c r="AT234" s="92">
        <f t="shared" si="53"/>
        <v>1.8450184501845879E-3</v>
      </c>
      <c r="AU234" s="92" t="str">
        <f t="shared" si="53"/>
        <v>-</v>
      </c>
      <c r="AV234" s="92">
        <f t="shared" si="49"/>
        <v>-2.5417574437183177E-3</v>
      </c>
      <c r="AW234" s="92">
        <f t="shared" si="49"/>
        <v>-2.3255813953488413E-2</v>
      </c>
      <c r="AX234" s="92">
        <f t="shared" si="49"/>
        <v>-8.2737871380217376E-3</v>
      </c>
      <c r="AY234" s="92">
        <f t="shared" si="48"/>
        <v>-4.484304932735439E-3</v>
      </c>
      <c r="AZ234" s="92">
        <f t="shared" si="48"/>
        <v>1.0383386581469756E-2</v>
      </c>
      <c r="BA234" s="92">
        <f t="shared" si="48"/>
        <v>2.1980279375513501E-2</v>
      </c>
      <c r="BB234" s="92">
        <f t="shared" si="48"/>
        <v>1.36612021857907E-3</v>
      </c>
      <c r="BC234" s="92">
        <f t="shared" si="48"/>
        <v>5.0100200400802208E-3</v>
      </c>
      <c r="BD234" s="92">
        <f t="shared" si="48"/>
        <v>9.4710094710095394E-3</v>
      </c>
      <c r="BE234" s="92">
        <f t="shared" si="48"/>
        <v>-5.8729311265349748E-3</v>
      </c>
      <c r="BF234" s="92">
        <f t="shared" si="48"/>
        <v>-1.9588146659969885E-2</v>
      </c>
      <c r="BG234" s="92">
        <f t="shared" si="48"/>
        <v>1.5795206971677578E-2</v>
      </c>
      <c r="BH234" s="92">
        <f t="shared" si="55"/>
        <v>8.4313725490197111E-3</v>
      </c>
      <c r="BI234" s="92">
        <f t="shared" si="55"/>
        <v>2.0475020475019257E-3</v>
      </c>
      <c r="BJ234" s="92">
        <f t="shared" si="55"/>
        <v>-1.6680802940344797E-2</v>
      </c>
      <c r="BK234" s="92">
        <f t="shared" si="55"/>
        <v>-7.1530758226037161E-3</v>
      </c>
      <c r="BL234" s="92">
        <f t="shared" si="55"/>
        <v>-3.9577836411609502E-3</v>
      </c>
      <c r="BM234" s="92">
        <f t="shared" si="55"/>
        <v>-3.8353757999080029E-3</v>
      </c>
      <c r="BN234" s="81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1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1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1"/>
      <c r="DH234" s="81"/>
      <c r="DI234" s="81"/>
      <c r="DJ234" s="81"/>
      <c r="DK234" s="81"/>
      <c r="DL234" s="81"/>
      <c r="DM234" s="81"/>
    </row>
    <row r="235" spans="1:117" x14ac:dyDescent="0.35">
      <c r="A235" s="81"/>
      <c r="B235" s="86">
        <f t="shared" si="52"/>
        <v>42881</v>
      </c>
      <c r="C235" s="87">
        <v>43.99</v>
      </c>
      <c r="D235" s="87">
        <v>82.85</v>
      </c>
      <c r="E235" s="87">
        <v>74.2</v>
      </c>
      <c r="F235" s="87">
        <v>57.21</v>
      </c>
      <c r="G235" s="87">
        <v>41.75</v>
      </c>
      <c r="H235" s="87">
        <v>25.56</v>
      </c>
      <c r="I235" s="87">
        <v>61.15</v>
      </c>
      <c r="J235" s="87">
        <v>70.67</v>
      </c>
      <c r="K235" s="87">
        <v>114.48</v>
      </c>
      <c r="L235" s="87">
        <v>79.349999999999994</v>
      </c>
      <c r="M235" s="87">
        <v>50.42</v>
      </c>
      <c r="N235" s="87">
        <v>61.24</v>
      </c>
      <c r="O235" s="87" t="s">
        <v>82</v>
      </c>
      <c r="P235" s="87">
        <v>82.84</v>
      </c>
      <c r="Q235" s="87">
        <v>21.97</v>
      </c>
      <c r="R235" s="87">
        <v>25.92</v>
      </c>
      <c r="S235" s="87">
        <v>11.05</v>
      </c>
      <c r="T235" s="87">
        <v>25.08</v>
      </c>
      <c r="U235" s="87">
        <v>50.38</v>
      </c>
      <c r="V235" s="87">
        <v>35.659999999999997</v>
      </c>
      <c r="W235" s="87">
        <v>30.12</v>
      </c>
      <c r="X235" s="87">
        <v>43.88</v>
      </c>
      <c r="Y235" s="87">
        <v>17.96</v>
      </c>
      <c r="Z235" s="87">
        <v>19.25</v>
      </c>
      <c r="AA235" s="87">
        <v>18.23</v>
      </c>
      <c r="AB235" s="87">
        <v>51.69</v>
      </c>
      <c r="AC235" s="87">
        <v>24.75</v>
      </c>
      <c r="AD235" s="87">
        <v>35.979999999999997</v>
      </c>
      <c r="AE235" s="87">
        <v>70.400000000000006</v>
      </c>
      <c r="AF235" s="87">
        <v>29.69</v>
      </c>
      <c r="AG235" s="87">
        <v>2415.8200000000002</v>
      </c>
      <c r="AH235" s="81"/>
      <c r="AI235" s="92">
        <f t="shared" si="54"/>
        <v>1.5938069216758777E-3</v>
      </c>
      <c r="AJ235" s="92">
        <f t="shared" si="54"/>
        <v>2.1830291070547458E-2</v>
      </c>
      <c r="AK235" s="92">
        <f t="shared" si="54"/>
        <v>3.4146341463414664E-2</v>
      </c>
      <c r="AL235" s="92">
        <f t="shared" si="54"/>
        <v>1.4541585387479961E-2</v>
      </c>
      <c r="AM235" s="92">
        <f t="shared" si="54"/>
        <v>3.3415841584158557E-2</v>
      </c>
      <c r="AN235" s="92">
        <f t="shared" si="54"/>
        <v>3.4817813765182226E-2</v>
      </c>
      <c r="AO235" s="92">
        <f t="shared" si="54"/>
        <v>2.946127946127941E-2</v>
      </c>
      <c r="AP235" s="92">
        <f t="shared" ref="AP235:BC298" si="56">IFERROR((J235/J234-1),"-")</f>
        <v>3.0926331145149533E-2</v>
      </c>
      <c r="AQ235" s="92">
        <f t="shared" si="53"/>
        <v>2.6726457399103065E-2</v>
      </c>
      <c r="AR235" s="92">
        <f t="shared" si="53"/>
        <v>2.4664256198347001E-2</v>
      </c>
      <c r="AS235" s="92">
        <f t="shared" si="53"/>
        <v>4.8668885191347933E-2</v>
      </c>
      <c r="AT235" s="92">
        <f t="shared" si="53"/>
        <v>2.528042859534585E-2</v>
      </c>
      <c r="AU235" s="92" t="str">
        <f t="shared" si="53"/>
        <v>-</v>
      </c>
      <c r="AV235" s="92">
        <f t="shared" si="49"/>
        <v>5.2178133721636488E-3</v>
      </c>
      <c r="AW235" s="92">
        <f t="shared" si="49"/>
        <v>4.6190476190476115E-2</v>
      </c>
      <c r="AX235" s="92">
        <f t="shared" si="49"/>
        <v>-1.7064846416382173E-2</v>
      </c>
      <c r="AY235" s="92">
        <f t="shared" si="49"/>
        <v>-4.5045045045044585E-3</v>
      </c>
      <c r="AZ235" s="92">
        <f t="shared" si="49"/>
        <v>-8.6956521739131043E-3</v>
      </c>
      <c r="BA235" s="92">
        <f t="shared" si="49"/>
        <v>1.2663316582914641E-2</v>
      </c>
      <c r="BB235" s="92">
        <f t="shared" si="49"/>
        <v>-2.701227830832198E-2</v>
      </c>
      <c r="BC235" s="92">
        <f t="shared" si="49"/>
        <v>9.9700897308085956E-4</v>
      </c>
      <c r="BD235" s="92">
        <f t="shared" si="49"/>
        <v>4.1189931350114062E-3</v>
      </c>
      <c r="BE235" s="92">
        <f t="shared" si="49"/>
        <v>-3.544575725026855E-2</v>
      </c>
      <c r="BF235" s="92">
        <f t="shared" si="49"/>
        <v>-1.3831967213114749E-2</v>
      </c>
      <c r="BG235" s="92">
        <f t="shared" si="49"/>
        <v>-2.2520107238605758E-2</v>
      </c>
      <c r="BH235" s="92">
        <f t="shared" si="55"/>
        <v>5.055415127357632E-3</v>
      </c>
      <c r="BI235" s="92">
        <f t="shared" si="55"/>
        <v>1.1442582754393138E-2</v>
      </c>
      <c r="BJ235" s="92">
        <f t="shared" si="55"/>
        <v>3.4502587694076992E-2</v>
      </c>
      <c r="BK235" s="92">
        <f t="shared" si="55"/>
        <v>1.4409221902017322E-2</v>
      </c>
      <c r="BL235" s="92">
        <f t="shared" si="55"/>
        <v>-1.6887417218543033E-2</v>
      </c>
      <c r="BM235" s="92">
        <f t="shared" si="55"/>
        <v>1.431312533326623E-2</v>
      </c>
      <c r="BN235" s="81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1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1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1"/>
      <c r="DH235" s="81"/>
      <c r="DI235" s="81"/>
      <c r="DJ235" s="81"/>
      <c r="DK235" s="81"/>
      <c r="DL235" s="81"/>
      <c r="DM235" s="81"/>
    </row>
    <row r="236" spans="1:117" x14ac:dyDescent="0.35">
      <c r="A236" s="81"/>
      <c r="B236" s="86">
        <f t="shared" si="52"/>
        <v>42888</v>
      </c>
      <c r="C236" s="87">
        <v>44.43</v>
      </c>
      <c r="D236" s="87">
        <v>84.88</v>
      </c>
      <c r="E236" s="87">
        <v>76.5</v>
      </c>
      <c r="F236" s="87">
        <v>55.87</v>
      </c>
      <c r="G236" s="87">
        <v>42.95</v>
      </c>
      <c r="H236" s="87">
        <v>26.35</v>
      </c>
      <c r="I236" s="87">
        <v>62.6</v>
      </c>
      <c r="J236" s="87">
        <v>72.400000000000006</v>
      </c>
      <c r="K236" s="87">
        <v>117.5</v>
      </c>
      <c r="L236" s="87">
        <v>80.7</v>
      </c>
      <c r="M236" s="87">
        <v>51.68</v>
      </c>
      <c r="N236" s="87">
        <v>62.51</v>
      </c>
      <c r="O236" s="87" t="s">
        <v>82</v>
      </c>
      <c r="P236" s="87">
        <v>83.28</v>
      </c>
      <c r="Q236" s="87">
        <v>22.28</v>
      </c>
      <c r="R236" s="87">
        <v>25.62</v>
      </c>
      <c r="S236" s="87">
        <v>10.6</v>
      </c>
      <c r="T236" s="87">
        <v>24.41</v>
      </c>
      <c r="U236" s="87">
        <v>48.7</v>
      </c>
      <c r="V236" s="87">
        <v>33.909999999999997</v>
      </c>
      <c r="W236" s="87">
        <v>30.38</v>
      </c>
      <c r="X236" s="87">
        <v>42.55</v>
      </c>
      <c r="Y236" s="87">
        <v>17.059999999999999</v>
      </c>
      <c r="Z236" s="87">
        <v>18.95</v>
      </c>
      <c r="AA236" s="87">
        <v>17.87</v>
      </c>
      <c r="AB236" s="87">
        <v>49.55</v>
      </c>
      <c r="AC236" s="87">
        <v>27.25</v>
      </c>
      <c r="AD236" s="87">
        <v>37.25</v>
      </c>
      <c r="AE236" s="87">
        <v>72.150000000000006</v>
      </c>
      <c r="AF236" s="87">
        <v>28.88</v>
      </c>
      <c r="AG236" s="87">
        <v>2439.0700000000002</v>
      </c>
      <c r="AH236" s="81"/>
      <c r="AI236" s="92">
        <f t="shared" ref="AI236:AO272" si="57">IFERROR((C236/C235-1),"-")</f>
        <v>1.0002273243919113E-2</v>
      </c>
      <c r="AJ236" s="92">
        <f t="shared" si="57"/>
        <v>2.4502112251056252E-2</v>
      </c>
      <c r="AK236" s="92">
        <f t="shared" si="57"/>
        <v>3.0997304582210283E-2</v>
      </c>
      <c r="AL236" s="92">
        <f t="shared" si="57"/>
        <v>-2.3422478587659556E-2</v>
      </c>
      <c r="AM236" s="92">
        <f t="shared" si="57"/>
        <v>2.8742514970059974E-2</v>
      </c>
      <c r="AN236" s="92">
        <f t="shared" si="57"/>
        <v>3.0907668231612062E-2</v>
      </c>
      <c r="AO236" s="92">
        <f t="shared" si="57"/>
        <v>2.3712183156173294E-2</v>
      </c>
      <c r="AP236" s="92">
        <f t="shared" si="56"/>
        <v>2.4479977359558536E-2</v>
      </c>
      <c r="AQ236" s="92">
        <f t="shared" si="53"/>
        <v>2.638015373864433E-2</v>
      </c>
      <c r="AR236" s="92">
        <f t="shared" si="53"/>
        <v>1.7013232514177856E-2</v>
      </c>
      <c r="AS236" s="92">
        <f t="shared" si="53"/>
        <v>2.4990083300277632E-2</v>
      </c>
      <c r="AT236" s="92">
        <f t="shared" si="53"/>
        <v>2.0738079686479338E-2</v>
      </c>
      <c r="AU236" s="92" t="str">
        <f t="shared" si="53"/>
        <v>-</v>
      </c>
      <c r="AV236" s="92">
        <f t="shared" si="49"/>
        <v>5.3114437469821141E-3</v>
      </c>
      <c r="AW236" s="92">
        <f t="shared" si="49"/>
        <v>1.4110150204824867E-2</v>
      </c>
      <c r="AX236" s="92">
        <f t="shared" si="49"/>
        <v>-1.157407407407407E-2</v>
      </c>
      <c r="AY236" s="92">
        <f t="shared" si="49"/>
        <v>-4.0723981900452566E-2</v>
      </c>
      <c r="AZ236" s="92">
        <f t="shared" si="49"/>
        <v>-2.6714513556618802E-2</v>
      </c>
      <c r="BA236" s="92">
        <f t="shared" si="49"/>
        <v>-3.3346566097657848E-2</v>
      </c>
      <c r="BB236" s="92">
        <f t="shared" si="49"/>
        <v>-4.9074593381940534E-2</v>
      </c>
      <c r="BC236" s="92">
        <f t="shared" si="49"/>
        <v>8.6321381142098197E-3</v>
      </c>
      <c r="BD236" s="92">
        <f t="shared" si="49"/>
        <v>-3.0309936189608089E-2</v>
      </c>
      <c r="BE236" s="92">
        <f t="shared" si="49"/>
        <v>-5.0111358574610354E-2</v>
      </c>
      <c r="BF236" s="92">
        <f t="shared" si="49"/>
        <v>-1.558441558441559E-2</v>
      </c>
      <c r="BG236" s="92">
        <f t="shared" si="49"/>
        <v>-1.9747668678003261E-2</v>
      </c>
      <c r="BH236" s="92">
        <f t="shared" si="55"/>
        <v>-4.1400657767459825E-2</v>
      </c>
      <c r="BI236" s="92">
        <f t="shared" si="55"/>
        <v>0.10101010101010099</v>
      </c>
      <c r="BJ236" s="92">
        <f t="shared" si="55"/>
        <v>3.5297387437465355E-2</v>
      </c>
      <c r="BK236" s="92">
        <f t="shared" si="55"/>
        <v>2.4857954545454586E-2</v>
      </c>
      <c r="BL236" s="92">
        <f t="shared" si="55"/>
        <v>-2.7281913102054633E-2</v>
      </c>
      <c r="BM236" s="92">
        <f t="shared" si="55"/>
        <v>9.6240613953026966E-3</v>
      </c>
      <c r="BN236" s="81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1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1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1"/>
      <c r="DH236" s="81"/>
      <c r="DI236" s="81"/>
      <c r="DJ236" s="81"/>
      <c r="DK236" s="81"/>
      <c r="DL236" s="81"/>
      <c r="DM236" s="81"/>
    </row>
    <row r="237" spans="1:117" x14ac:dyDescent="0.35">
      <c r="A237" s="81"/>
      <c r="B237" s="86">
        <f t="shared" si="52"/>
        <v>42895</v>
      </c>
      <c r="C237" s="87">
        <v>43.43</v>
      </c>
      <c r="D237" s="87">
        <v>83.64</v>
      </c>
      <c r="E237" s="87">
        <v>76.55</v>
      </c>
      <c r="F237" s="87">
        <v>56.69</v>
      </c>
      <c r="G237" s="87">
        <v>43.05</v>
      </c>
      <c r="H237" s="87">
        <v>25.77</v>
      </c>
      <c r="I237" s="87">
        <v>62.25</v>
      </c>
      <c r="J237" s="87">
        <v>71.760000000000005</v>
      </c>
      <c r="K237" s="87">
        <v>115</v>
      </c>
      <c r="L237" s="87">
        <v>78.099999999999994</v>
      </c>
      <c r="M237" s="87">
        <v>49.74</v>
      </c>
      <c r="N237" s="87">
        <v>61.13</v>
      </c>
      <c r="O237" s="87" t="s">
        <v>82</v>
      </c>
      <c r="P237" s="87">
        <v>82.86</v>
      </c>
      <c r="Q237" s="87">
        <v>21.98</v>
      </c>
      <c r="R237" s="87">
        <v>25.38</v>
      </c>
      <c r="S237" s="87">
        <v>10.8</v>
      </c>
      <c r="T237" s="87">
        <v>25.17</v>
      </c>
      <c r="U237" s="87">
        <v>49.25</v>
      </c>
      <c r="V237" s="87">
        <v>33.409999999999997</v>
      </c>
      <c r="W237" s="87">
        <v>30.5</v>
      </c>
      <c r="X237" s="87">
        <v>42.34</v>
      </c>
      <c r="Y237" s="87">
        <v>16.52</v>
      </c>
      <c r="Z237" s="87">
        <v>19.079999999999998</v>
      </c>
      <c r="AA237" s="87">
        <v>17.350000000000001</v>
      </c>
      <c r="AB237" s="87">
        <v>49.45</v>
      </c>
      <c r="AC237" s="87">
        <v>26.6</v>
      </c>
      <c r="AD237" s="87">
        <v>36.93</v>
      </c>
      <c r="AE237" s="87">
        <v>71.8</v>
      </c>
      <c r="AF237" s="87">
        <v>29.39</v>
      </c>
      <c r="AG237" s="87">
        <v>2431.77</v>
      </c>
      <c r="AH237" s="81"/>
      <c r="AI237" s="92">
        <f t="shared" si="57"/>
        <v>-2.2507314877335149E-2</v>
      </c>
      <c r="AJ237" s="92">
        <f t="shared" si="57"/>
        <v>-1.4608859566446641E-2</v>
      </c>
      <c r="AK237" s="92">
        <f t="shared" si="57"/>
        <v>6.5359477124182774E-4</v>
      </c>
      <c r="AL237" s="92">
        <f t="shared" si="57"/>
        <v>1.4676928584213433E-2</v>
      </c>
      <c r="AM237" s="92">
        <f t="shared" si="57"/>
        <v>2.3282887077995529E-3</v>
      </c>
      <c r="AN237" s="92">
        <f t="shared" si="57"/>
        <v>-2.2011385199241063E-2</v>
      </c>
      <c r="AO237" s="92">
        <f t="shared" si="57"/>
        <v>-5.5910543130990309E-3</v>
      </c>
      <c r="AP237" s="92">
        <f t="shared" si="56"/>
        <v>-8.8397790055249059E-3</v>
      </c>
      <c r="AQ237" s="92">
        <f t="shared" si="53"/>
        <v>-2.1276595744680882E-2</v>
      </c>
      <c r="AR237" s="92">
        <f t="shared" si="53"/>
        <v>-3.2218091697645668E-2</v>
      </c>
      <c r="AS237" s="92">
        <f t="shared" si="53"/>
        <v>-3.7538699690402466E-2</v>
      </c>
      <c r="AT237" s="92">
        <f t="shared" si="53"/>
        <v>-2.2076467765157481E-2</v>
      </c>
      <c r="AU237" s="92" t="str">
        <f t="shared" si="53"/>
        <v>-</v>
      </c>
      <c r="AV237" s="92">
        <f t="shared" si="49"/>
        <v>-5.0432276657060848E-3</v>
      </c>
      <c r="AW237" s="92">
        <f t="shared" si="49"/>
        <v>-1.3464991023339312E-2</v>
      </c>
      <c r="AX237" s="92">
        <f t="shared" si="49"/>
        <v>-9.3676814988291612E-3</v>
      </c>
      <c r="AY237" s="92">
        <f t="shared" si="49"/>
        <v>1.8867924528301883E-2</v>
      </c>
      <c r="AZ237" s="92">
        <f t="shared" si="49"/>
        <v>3.113478082752974E-2</v>
      </c>
      <c r="BA237" s="92">
        <f t="shared" si="49"/>
        <v>1.1293634496919891E-2</v>
      </c>
      <c r="BB237" s="92">
        <f t="shared" si="49"/>
        <v>-1.4744913005013238E-2</v>
      </c>
      <c r="BC237" s="92">
        <f t="shared" si="49"/>
        <v>3.9499670836076195E-3</v>
      </c>
      <c r="BD237" s="92">
        <f t="shared" si="49"/>
        <v>-4.9353701527613536E-3</v>
      </c>
      <c r="BE237" s="92">
        <f t="shared" si="49"/>
        <v>-3.1652989449003521E-2</v>
      </c>
      <c r="BF237" s="92">
        <f t="shared" si="49"/>
        <v>6.8601583113456766E-3</v>
      </c>
      <c r="BG237" s="92">
        <f t="shared" si="49"/>
        <v>-2.9099048684946838E-2</v>
      </c>
      <c r="BH237" s="92">
        <f t="shared" si="55"/>
        <v>-2.0181634712410634E-3</v>
      </c>
      <c r="BI237" s="92">
        <f t="shared" si="55"/>
        <v>-2.3853211009174258E-2</v>
      </c>
      <c r="BJ237" s="92">
        <f t="shared" si="55"/>
        <v>-8.5906040268456385E-3</v>
      </c>
      <c r="BK237" s="92">
        <f t="shared" si="55"/>
        <v>-4.8510048510049808E-3</v>
      </c>
      <c r="BL237" s="92">
        <f t="shared" si="55"/>
        <v>1.7659279778393433E-2</v>
      </c>
      <c r="BM237" s="92">
        <f t="shared" si="55"/>
        <v>-2.9929440319467204E-3</v>
      </c>
      <c r="BN237" s="81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1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1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1"/>
      <c r="DH237" s="81"/>
      <c r="DI237" s="81"/>
      <c r="DJ237" s="81"/>
      <c r="DK237" s="81"/>
      <c r="DL237" s="81"/>
      <c r="DM237" s="81"/>
    </row>
    <row r="238" spans="1:117" x14ac:dyDescent="0.35">
      <c r="A238" s="81"/>
      <c r="B238" s="86">
        <f t="shared" si="52"/>
        <v>42902</v>
      </c>
      <c r="C238" s="87">
        <v>45.95</v>
      </c>
      <c r="D238" s="87">
        <v>85.54</v>
      </c>
      <c r="E238" s="87">
        <v>75.599999999999994</v>
      </c>
      <c r="F238" s="87">
        <v>59.59</v>
      </c>
      <c r="G238" s="87">
        <v>43</v>
      </c>
      <c r="H238" s="87">
        <v>26.06</v>
      </c>
      <c r="I238" s="87">
        <v>62.6</v>
      </c>
      <c r="J238" s="87">
        <v>72.23</v>
      </c>
      <c r="K238" s="87">
        <v>116.39</v>
      </c>
      <c r="L238" s="87">
        <v>77.81</v>
      </c>
      <c r="M238" s="87">
        <v>51.58</v>
      </c>
      <c r="N238" s="87">
        <v>62.06</v>
      </c>
      <c r="O238" s="87" t="s">
        <v>82</v>
      </c>
      <c r="P238" s="87">
        <v>84.3</v>
      </c>
      <c r="Q238" s="87">
        <v>21.38</v>
      </c>
      <c r="R238" s="87">
        <v>24.96</v>
      </c>
      <c r="S238" s="87">
        <v>10.75</v>
      </c>
      <c r="T238" s="87">
        <v>24.36</v>
      </c>
      <c r="U238" s="87">
        <v>47.28</v>
      </c>
      <c r="V238" s="87">
        <v>31.76</v>
      </c>
      <c r="W238" s="87">
        <v>30.28</v>
      </c>
      <c r="X238" s="87">
        <v>41.61</v>
      </c>
      <c r="Y238" s="87">
        <v>16.45</v>
      </c>
      <c r="Z238" s="87">
        <v>19.190000000000001</v>
      </c>
      <c r="AA238" s="87">
        <v>17.48</v>
      </c>
      <c r="AB238" s="87">
        <v>50.97</v>
      </c>
      <c r="AC238" s="87">
        <v>27</v>
      </c>
      <c r="AD238" s="87">
        <v>36.36</v>
      </c>
      <c r="AE238" s="87">
        <v>72.25</v>
      </c>
      <c r="AF238" s="87">
        <v>29.12</v>
      </c>
      <c r="AG238" s="87">
        <v>2433.15</v>
      </c>
      <c r="AH238" s="81"/>
      <c r="AI238" s="92">
        <f t="shared" si="57"/>
        <v>5.8024407091872066E-2</v>
      </c>
      <c r="AJ238" s="92">
        <f t="shared" si="57"/>
        <v>2.2716403634624571E-2</v>
      </c>
      <c r="AK238" s="92">
        <f t="shared" si="57"/>
        <v>-1.2410189418680662E-2</v>
      </c>
      <c r="AL238" s="92">
        <f t="shared" si="57"/>
        <v>5.1155406597283681E-2</v>
      </c>
      <c r="AM238" s="92">
        <f t="shared" si="57"/>
        <v>-1.1614401858303092E-3</v>
      </c>
      <c r="AN238" s="92">
        <f t="shared" si="57"/>
        <v>1.1253395421032097E-2</v>
      </c>
      <c r="AO238" s="92">
        <f t="shared" si="57"/>
        <v>5.6224899598393829E-3</v>
      </c>
      <c r="AP238" s="92">
        <f t="shared" si="56"/>
        <v>6.5496098104793621E-3</v>
      </c>
      <c r="AQ238" s="92">
        <f t="shared" si="53"/>
        <v>1.2086956521739189E-2</v>
      </c>
      <c r="AR238" s="92">
        <f t="shared" si="53"/>
        <v>-3.7131882202303679E-3</v>
      </c>
      <c r="AS238" s="92">
        <f t="shared" si="53"/>
        <v>3.6992360273421676E-2</v>
      </c>
      <c r="AT238" s="92">
        <f t="shared" si="53"/>
        <v>1.5213479469982083E-2</v>
      </c>
      <c r="AU238" s="92" t="str">
        <f t="shared" si="53"/>
        <v>-</v>
      </c>
      <c r="AV238" s="92">
        <f t="shared" si="49"/>
        <v>1.7378711078928299E-2</v>
      </c>
      <c r="AW238" s="92">
        <f t="shared" si="49"/>
        <v>-2.729754322111011E-2</v>
      </c>
      <c r="AX238" s="92">
        <f t="shared" si="49"/>
        <v>-1.6548463356973908E-2</v>
      </c>
      <c r="AY238" s="92">
        <f t="shared" si="49"/>
        <v>-4.6296296296296502E-3</v>
      </c>
      <c r="AZ238" s="92">
        <f t="shared" si="49"/>
        <v>-3.2181168057211051E-2</v>
      </c>
      <c r="BA238" s="92">
        <f t="shared" si="49"/>
        <v>-3.9999999999999925E-2</v>
      </c>
      <c r="BB238" s="92">
        <f t="shared" si="49"/>
        <v>-4.9386411254115359E-2</v>
      </c>
      <c r="BC238" s="92">
        <f t="shared" si="49"/>
        <v>-7.2131147540983598E-3</v>
      </c>
      <c r="BD238" s="92">
        <f t="shared" si="49"/>
        <v>-1.7241379310344973E-2</v>
      </c>
      <c r="BE238" s="92">
        <f t="shared" si="49"/>
        <v>-4.237288135593209E-3</v>
      </c>
      <c r="BF238" s="92">
        <f t="shared" si="49"/>
        <v>5.7651991614258158E-3</v>
      </c>
      <c r="BG238" s="92">
        <f t="shared" si="49"/>
        <v>7.4927953890489007E-3</v>
      </c>
      <c r="BH238" s="92">
        <f t="shared" si="55"/>
        <v>3.0738119312436751E-2</v>
      </c>
      <c r="BI238" s="92">
        <f t="shared" si="55"/>
        <v>1.5037593984962294E-2</v>
      </c>
      <c r="BJ238" s="92">
        <f t="shared" si="55"/>
        <v>-1.543460601137292E-2</v>
      </c>
      <c r="BK238" s="92">
        <f t="shared" si="55"/>
        <v>6.2674094707522165E-3</v>
      </c>
      <c r="BL238" s="92">
        <f t="shared" si="55"/>
        <v>-9.1867982306906848E-3</v>
      </c>
      <c r="BM238" s="92">
        <f t="shared" si="55"/>
        <v>5.6748787919924659E-4</v>
      </c>
      <c r="BN238" s="81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1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1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1"/>
      <c r="DH238" s="81"/>
      <c r="DI238" s="81"/>
      <c r="DJ238" s="81"/>
      <c r="DK238" s="81"/>
      <c r="DL238" s="81"/>
      <c r="DM238" s="81"/>
    </row>
    <row r="239" spans="1:117" x14ac:dyDescent="0.35">
      <c r="A239" s="81"/>
      <c r="B239" s="86">
        <f t="shared" si="52"/>
        <v>42909</v>
      </c>
      <c r="C239" s="87">
        <v>44.2</v>
      </c>
      <c r="D239" s="87">
        <v>83.51</v>
      </c>
      <c r="E239" s="87">
        <v>74.8</v>
      </c>
      <c r="F239" s="87">
        <v>56.37</v>
      </c>
      <c r="G239" s="87">
        <v>41.45</v>
      </c>
      <c r="H239" s="87">
        <v>25.81</v>
      </c>
      <c r="I239" s="87">
        <v>61.35</v>
      </c>
      <c r="J239" s="87">
        <v>70.72</v>
      </c>
      <c r="K239" s="87">
        <v>112.81</v>
      </c>
      <c r="L239" s="87">
        <v>73.45</v>
      </c>
      <c r="M239" s="87">
        <v>49.2</v>
      </c>
      <c r="N239" s="87">
        <v>59.81</v>
      </c>
      <c r="O239" s="87" t="s">
        <v>82</v>
      </c>
      <c r="P239" s="87">
        <v>83.45</v>
      </c>
      <c r="Q239" s="87">
        <v>20.88</v>
      </c>
      <c r="R239" s="87">
        <v>28.84</v>
      </c>
      <c r="S239" s="87">
        <v>10.5</v>
      </c>
      <c r="T239" s="87">
        <v>18.47</v>
      </c>
      <c r="U239" s="87">
        <v>47.62</v>
      </c>
      <c r="V239" s="87">
        <v>31.66</v>
      </c>
      <c r="W239" s="87">
        <v>30.74</v>
      </c>
      <c r="X239" s="87">
        <v>42.33</v>
      </c>
      <c r="Y239" s="87">
        <v>16.16</v>
      </c>
      <c r="Z239" s="87">
        <v>18.79</v>
      </c>
      <c r="AA239" s="87">
        <v>17.79</v>
      </c>
      <c r="AB239" s="87">
        <v>49.19</v>
      </c>
      <c r="AC239" s="87">
        <v>25.25</v>
      </c>
      <c r="AD239" s="87">
        <v>34.619999999999997</v>
      </c>
      <c r="AE239" s="87">
        <v>70.849999999999994</v>
      </c>
      <c r="AF239" s="87">
        <v>28.75</v>
      </c>
      <c r="AG239" s="87">
        <v>2438.3000000000002</v>
      </c>
      <c r="AH239" s="81"/>
      <c r="AI239" s="92">
        <f t="shared" si="57"/>
        <v>-3.8084874863982598E-2</v>
      </c>
      <c r="AJ239" s="92">
        <f t="shared" si="57"/>
        <v>-2.3731587561374834E-2</v>
      </c>
      <c r="AK239" s="92">
        <f t="shared" si="57"/>
        <v>-1.0582010582010581E-2</v>
      </c>
      <c r="AL239" s="92">
        <f t="shared" si="57"/>
        <v>-5.4035912065782954E-2</v>
      </c>
      <c r="AM239" s="92">
        <f t="shared" si="57"/>
        <v>-3.6046511627906952E-2</v>
      </c>
      <c r="AN239" s="92">
        <f t="shared" si="57"/>
        <v>-9.593246354566376E-3</v>
      </c>
      <c r="AO239" s="92">
        <f t="shared" si="57"/>
        <v>-1.9968051118210872E-2</v>
      </c>
      <c r="AP239" s="92">
        <f t="shared" si="56"/>
        <v>-2.0905440952512899E-2</v>
      </c>
      <c r="AQ239" s="92">
        <f t="shared" si="53"/>
        <v>-3.0758656241945181E-2</v>
      </c>
      <c r="AR239" s="92">
        <f t="shared" si="53"/>
        <v>-5.6033928800925281E-2</v>
      </c>
      <c r="AS239" s="92">
        <f t="shared" si="53"/>
        <v>-4.6141915471112793E-2</v>
      </c>
      <c r="AT239" s="92">
        <f t="shared" si="53"/>
        <v>-3.6255236867547502E-2</v>
      </c>
      <c r="AU239" s="92" t="str">
        <f t="shared" si="53"/>
        <v>-</v>
      </c>
      <c r="AV239" s="92">
        <f t="shared" si="49"/>
        <v>-1.0083036773428145E-2</v>
      </c>
      <c r="AW239" s="92">
        <f t="shared" si="49"/>
        <v>-2.3386342376052416E-2</v>
      </c>
      <c r="AX239" s="92">
        <f t="shared" si="49"/>
        <v>0.15544871794871784</v>
      </c>
      <c r="AY239" s="92">
        <f t="shared" si="49"/>
        <v>-2.3255813953488413E-2</v>
      </c>
      <c r="AZ239" s="92">
        <f t="shared" si="49"/>
        <v>-0.24178981937602628</v>
      </c>
      <c r="BA239" s="92">
        <f t="shared" si="49"/>
        <v>7.1912013536379327E-3</v>
      </c>
      <c r="BB239" s="92">
        <f t="shared" si="49"/>
        <v>-3.1486146095718315E-3</v>
      </c>
      <c r="BC239" s="92">
        <f t="shared" si="49"/>
        <v>1.5191545574636534E-2</v>
      </c>
      <c r="BD239" s="92">
        <f t="shared" si="49"/>
        <v>1.7303532804614274E-2</v>
      </c>
      <c r="BE239" s="92">
        <f t="shared" si="49"/>
        <v>-1.7629179331306921E-2</v>
      </c>
      <c r="BF239" s="92">
        <f t="shared" si="49"/>
        <v>-2.0844189682126202E-2</v>
      </c>
      <c r="BG239" s="92">
        <f t="shared" si="49"/>
        <v>1.7734553775743622E-2</v>
      </c>
      <c r="BH239" s="92">
        <f t="shared" si="55"/>
        <v>-3.4922503433392205E-2</v>
      </c>
      <c r="BI239" s="92">
        <f t="shared" si="55"/>
        <v>-6.481481481481477E-2</v>
      </c>
      <c r="BJ239" s="92">
        <f t="shared" si="55"/>
        <v>-4.7854785478547934E-2</v>
      </c>
      <c r="BK239" s="92">
        <f t="shared" si="55"/>
        <v>-1.937716262975786E-2</v>
      </c>
      <c r="BL239" s="92">
        <f t="shared" si="55"/>
        <v>-1.2706043956044022E-2</v>
      </c>
      <c r="BM239" s="92">
        <f t="shared" si="55"/>
        <v>2.1165978258637086E-3</v>
      </c>
      <c r="BN239" s="81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1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1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1"/>
      <c r="DH239" s="81"/>
      <c r="DI239" s="81"/>
      <c r="DJ239" s="81"/>
      <c r="DK239" s="81"/>
      <c r="DL239" s="81"/>
      <c r="DM239" s="81"/>
    </row>
    <row r="240" spans="1:117" x14ac:dyDescent="0.35">
      <c r="A240" s="81"/>
      <c r="B240" s="86">
        <f t="shared" si="52"/>
        <v>42916</v>
      </c>
      <c r="C240" s="87">
        <v>45.17</v>
      </c>
      <c r="D240" s="87">
        <v>82.95</v>
      </c>
      <c r="E240" s="87">
        <v>74.95</v>
      </c>
      <c r="F240" s="87">
        <v>55.84</v>
      </c>
      <c r="G240" s="87">
        <v>39.700000000000003</v>
      </c>
      <c r="H240" s="87">
        <v>25.36</v>
      </c>
      <c r="I240" s="87">
        <v>59.85</v>
      </c>
      <c r="J240" s="87">
        <v>69.81</v>
      </c>
      <c r="K240" s="87">
        <v>112.75</v>
      </c>
      <c r="L240" s="87">
        <v>73.06</v>
      </c>
      <c r="M240" s="87">
        <v>48.41</v>
      </c>
      <c r="N240" s="87">
        <v>58.44</v>
      </c>
      <c r="O240" s="87" t="s">
        <v>82</v>
      </c>
      <c r="P240" s="87">
        <v>83.43</v>
      </c>
      <c r="Q240" s="87">
        <v>21.98</v>
      </c>
      <c r="R240" s="87">
        <v>30.15</v>
      </c>
      <c r="S240" s="87">
        <v>11.4</v>
      </c>
      <c r="T240" s="87">
        <v>19.940000000000001</v>
      </c>
      <c r="U240" s="87">
        <v>48.71</v>
      </c>
      <c r="V240" s="87">
        <v>33.83</v>
      </c>
      <c r="W240" s="87">
        <v>30.47</v>
      </c>
      <c r="X240" s="87">
        <v>42.9</v>
      </c>
      <c r="Y240" s="87">
        <v>17.96</v>
      </c>
      <c r="Z240" s="87">
        <v>19.16</v>
      </c>
      <c r="AA240" s="87">
        <v>18.010000000000002</v>
      </c>
      <c r="AB240" s="87">
        <v>52.16</v>
      </c>
      <c r="AC240" s="87">
        <v>28.33</v>
      </c>
      <c r="AD240" s="87">
        <v>34.17</v>
      </c>
      <c r="AE240" s="87">
        <v>69.75</v>
      </c>
      <c r="AF240" s="87">
        <v>30.28</v>
      </c>
      <c r="AG240" s="87">
        <v>2423.41</v>
      </c>
      <c r="AH240" s="81"/>
      <c r="AI240" s="92">
        <f t="shared" si="57"/>
        <v>2.1945701357465985E-2</v>
      </c>
      <c r="AJ240" s="92">
        <f t="shared" si="57"/>
        <v>-6.7057837384744134E-3</v>
      </c>
      <c r="AK240" s="92">
        <f t="shared" si="57"/>
        <v>2.0053475935830622E-3</v>
      </c>
      <c r="AL240" s="92">
        <f t="shared" si="57"/>
        <v>-9.4021642717756482E-3</v>
      </c>
      <c r="AM240" s="92">
        <f t="shared" si="57"/>
        <v>-4.2219541616405287E-2</v>
      </c>
      <c r="AN240" s="92">
        <f t="shared" si="57"/>
        <v>-1.743510267338233E-2</v>
      </c>
      <c r="AO240" s="92">
        <f t="shared" si="57"/>
        <v>-2.4449877750611249E-2</v>
      </c>
      <c r="AP240" s="92">
        <f t="shared" si="56"/>
        <v>-1.2867647058823484E-2</v>
      </c>
      <c r="AQ240" s="92">
        <f t="shared" si="53"/>
        <v>-5.3186774222147015E-4</v>
      </c>
      <c r="AR240" s="92">
        <f t="shared" si="53"/>
        <v>-5.3097345132743223E-3</v>
      </c>
      <c r="AS240" s="92">
        <f t="shared" si="53"/>
        <v>-1.6056910569105853E-2</v>
      </c>
      <c r="AT240" s="92">
        <f t="shared" si="53"/>
        <v>-2.290586858384891E-2</v>
      </c>
      <c r="AU240" s="92" t="str">
        <f t="shared" si="53"/>
        <v>-</v>
      </c>
      <c r="AV240" s="92">
        <f t="shared" si="49"/>
        <v>-2.3966446974232891E-4</v>
      </c>
      <c r="AW240" s="92">
        <f t="shared" si="49"/>
        <v>5.2681992337164862E-2</v>
      </c>
      <c r="AX240" s="92">
        <f t="shared" si="49"/>
        <v>4.5423023578363253E-2</v>
      </c>
      <c r="AY240" s="92">
        <f t="shared" si="49"/>
        <v>8.5714285714285854E-2</v>
      </c>
      <c r="AZ240" s="92">
        <f t="shared" si="49"/>
        <v>7.958852192745014E-2</v>
      </c>
      <c r="BA240" s="92">
        <f t="shared" si="49"/>
        <v>2.2889542209155955E-2</v>
      </c>
      <c r="BB240" s="92">
        <f t="shared" si="49"/>
        <v>6.8540745420088367E-2</v>
      </c>
      <c r="BC240" s="92">
        <f t="shared" si="49"/>
        <v>-8.7833441769681331E-3</v>
      </c>
      <c r="BD240" s="92">
        <f t="shared" si="49"/>
        <v>1.3465627214741316E-2</v>
      </c>
      <c r="BE240" s="92">
        <f t="shared" si="49"/>
        <v>0.11138613861386149</v>
      </c>
      <c r="BF240" s="92">
        <f t="shared" si="49"/>
        <v>1.9691325172964458E-2</v>
      </c>
      <c r="BG240" s="92">
        <f t="shared" si="49"/>
        <v>1.2366498032602813E-2</v>
      </c>
      <c r="BH240" s="92">
        <f t="shared" si="55"/>
        <v>6.0378125635291768E-2</v>
      </c>
      <c r="BI240" s="92">
        <f t="shared" si="55"/>
        <v>0.12198019801980187</v>
      </c>
      <c r="BJ240" s="92">
        <f t="shared" si="55"/>
        <v>-1.2998266897746857E-2</v>
      </c>
      <c r="BK240" s="92">
        <f t="shared" si="55"/>
        <v>-1.552575864502459E-2</v>
      </c>
      <c r="BL240" s="92">
        <f t="shared" si="55"/>
        <v>5.3217391304347883E-2</v>
      </c>
      <c r="BM240" s="92">
        <f t="shared" si="55"/>
        <v>-6.1067136939672029E-3</v>
      </c>
      <c r="BN240" s="81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1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1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1"/>
      <c r="DH240" s="81"/>
      <c r="DI240" s="81"/>
      <c r="DJ240" s="81"/>
      <c r="DK240" s="81"/>
      <c r="DL240" s="81"/>
      <c r="DM240" s="81"/>
    </row>
    <row r="241" spans="1:117" x14ac:dyDescent="0.35">
      <c r="A241" s="81"/>
      <c r="B241" s="86">
        <f t="shared" si="52"/>
        <v>42923</v>
      </c>
      <c r="C241" s="87">
        <v>45.85</v>
      </c>
      <c r="D241" s="87">
        <v>83.68</v>
      </c>
      <c r="E241" s="87">
        <v>76.650000000000006</v>
      </c>
      <c r="F241" s="87">
        <v>55.84</v>
      </c>
      <c r="G241" s="87">
        <v>40.049999999999997</v>
      </c>
      <c r="H241" s="87">
        <v>25.32</v>
      </c>
      <c r="I241" s="87">
        <v>60.35</v>
      </c>
      <c r="J241" s="87">
        <v>70.3</v>
      </c>
      <c r="K241" s="87">
        <v>110.53</v>
      </c>
      <c r="L241" s="87">
        <v>73.98</v>
      </c>
      <c r="M241" s="87">
        <v>48.26</v>
      </c>
      <c r="N241" s="87">
        <v>58.21</v>
      </c>
      <c r="O241" s="87" t="s">
        <v>82</v>
      </c>
      <c r="P241" s="87">
        <v>83.4</v>
      </c>
      <c r="Q241" s="87">
        <v>21.18</v>
      </c>
      <c r="R241" s="87">
        <v>28.98</v>
      </c>
      <c r="S241" s="87">
        <v>10.75</v>
      </c>
      <c r="T241" s="87">
        <v>20.13</v>
      </c>
      <c r="U241" s="87">
        <v>47.24</v>
      </c>
      <c r="V241" s="87">
        <v>33.86</v>
      </c>
      <c r="W241" s="87">
        <v>30.38</v>
      </c>
      <c r="X241" s="87">
        <v>44.44</v>
      </c>
      <c r="Y241" s="87">
        <v>17.75</v>
      </c>
      <c r="Z241" s="87">
        <v>19.170000000000002</v>
      </c>
      <c r="AA241" s="87">
        <v>17.7</v>
      </c>
      <c r="AB241" s="87">
        <v>51.69</v>
      </c>
      <c r="AC241" s="87">
        <v>28.38</v>
      </c>
      <c r="AD241" s="87">
        <v>33.68</v>
      </c>
      <c r="AE241" s="87">
        <v>69.95</v>
      </c>
      <c r="AF241" s="87">
        <v>30.41</v>
      </c>
      <c r="AG241" s="87">
        <v>2425.1799999999998</v>
      </c>
      <c r="AH241" s="81"/>
      <c r="AI241" s="92">
        <f t="shared" si="57"/>
        <v>1.5054239539517456E-2</v>
      </c>
      <c r="AJ241" s="92">
        <f t="shared" si="57"/>
        <v>8.8004822182037312E-3</v>
      </c>
      <c r="AK241" s="92">
        <f t="shared" si="57"/>
        <v>2.2681787858572333E-2</v>
      </c>
      <c r="AL241" s="92">
        <f t="shared" si="57"/>
        <v>0</v>
      </c>
      <c r="AM241" s="92">
        <f t="shared" si="57"/>
        <v>8.8161209068009505E-3</v>
      </c>
      <c r="AN241" s="92">
        <f t="shared" si="57"/>
        <v>-1.577287066246047E-3</v>
      </c>
      <c r="AO241" s="92">
        <f t="shared" si="57"/>
        <v>8.3542188805347806E-3</v>
      </c>
      <c r="AP241" s="92">
        <f t="shared" si="56"/>
        <v>7.0190517117889595E-3</v>
      </c>
      <c r="AQ241" s="92">
        <f t="shared" si="53"/>
        <v>-1.9689578713968925E-2</v>
      </c>
      <c r="AR241" s="92">
        <f t="shared" si="53"/>
        <v>1.2592389816589167E-2</v>
      </c>
      <c r="AS241" s="92">
        <f t="shared" si="53"/>
        <v>-3.0985333608758436E-3</v>
      </c>
      <c r="AT241" s="92">
        <f t="shared" si="53"/>
        <v>-3.935660506502292E-3</v>
      </c>
      <c r="AU241" s="92" t="str">
        <f t="shared" si="53"/>
        <v>-</v>
      </c>
      <c r="AV241" s="92">
        <f t="shared" si="49"/>
        <v>-3.5958288385473658E-4</v>
      </c>
      <c r="AW241" s="92">
        <f t="shared" si="49"/>
        <v>-3.6396724294813554E-2</v>
      </c>
      <c r="AX241" s="92">
        <f t="shared" si="49"/>
        <v>-3.8805970149253688E-2</v>
      </c>
      <c r="AY241" s="92">
        <f t="shared" si="49"/>
        <v>-5.7017543859649189E-2</v>
      </c>
      <c r="AZ241" s="92">
        <f t="shared" si="49"/>
        <v>9.5285857572717791E-3</v>
      </c>
      <c r="BA241" s="92">
        <f t="shared" si="49"/>
        <v>-3.0178608088688108E-2</v>
      </c>
      <c r="BB241" s="92">
        <f t="shared" si="49"/>
        <v>8.8678687555421298E-4</v>
      </c>
      <c r="BC241" s="92">
        <f t="shared" si="49"/>
        <v>-2.9537249753855965E-3</v>
      </c>
      <c r="BD241" s="92">
        <f t="shared" si="49"/>
        <v>3.589743589743577E-2</v>
      </c>
      <c r="BE241" s="92">
        <f t="shared" si="49"/>
        <v>-1.1692650334075738E-2</v>
      </c>
      <c r="BF241" s="92">
        <f t="shared" si="49"/>
        <v>5.2192066805845094E-4</v>
      </c>
      <c r="BG241" s="92">
        <f t="shared" si="49"/>
        <v>-1.721265963353702E-2</v>
      </c>
      <c r="BH241" s="92">
        <f t="shared" si="55"/>
        <v>-9.0107361963189803E-3</v>
      </c>
      <c r="BI241" s="92">
        <f t="shared" si="55"/>
        <v>1.7649135192376875E-3</v>
      </c>
      <c r="BJ241" s="92">
        <f t="shared" si="55"/>
        <v>-1.4340064383962625E-2</v>
      </c>
      <c r="BK241" s="92">
        <f t="shared" si="55"/>
        <v>2.8673835125447855E-3</v>
      </c>
      <c r="BL241" s="92">
        <f t="shared" si="55"/>
        <v>4.2932628797887062E-3</v>
      </c>
      <c r="BM241" s="92">
        <f t="shared" si="55"/>
        <v>7.3037579278789622E-4</v>
      </c>
      <c r="BN241" s="81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1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1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1"/>
      <c r="DH241" s="81"/>
      <c r="DI241" s="81"/>
      <c r="DJ241" s="81"/>
      <c r="DK241" s="81"/>
      <c r="DL241" s="81"/>
      <c r="DM241" s="81"/>
    </row>
    <row r="242" spans="1:117" x14ac:dyDescent="0.35">
      <c r="A242" s="81"/>
      <c r="B242" s="86">
        <f t="shared" si="52"/>
        <v>42930</v>
      </c>
      <c r="C242" s="87">
        <v>44.73</v>
      </c>
      <c r="D242" s="87">
        <v>83.79</v>
      </c>
      <c r="E242" s="87">
        <v>75.599999999999994</v>
      </c>
      <c r="F242" s="87">
        <v>57.1</v>
      </c>
      <c r="G242" s="87">
        <v>39.700000000000003</v>
      </c>
      <c r="H242" s="87">
        <v>25.75</v>
      </c>
      <c r="I242" s="87">
        <v>60.35</v>
      </c>
      <c r="J242" s="87">
        <v>69.5</v>
      </c>
      <c r="K242" s="87">
        <v>112.15</v>
      </c>
      <c r="L242" s="87">
        <v>77.59</v>
      </c>
      <c r="M242" s="87">
        <v>48.94</v>
      </c>
      <c r="N242" s="87">
        <v>58.54</v>
      </c>
      <c r="O242" s="87" t="s">
        <v>82</v>
      </c>
      <c r="P242" s="87">
        <v>83.8</v>
      </c>
      <c r="Q242" s="87">
        <v>21.51</v>
      </c>
      <c r="R242" s="87">
        <v>29.63</v>
      </c>
      <c r="S242" s="87">
        <v>11.45</v>
      </c>
      <c r="T242" s="87">
        <v>20.45</v>
      </c>
      <c r="U242" s="87">
        <v>48.1</v>
      </c>
      <c r="V242" s="87">
        <v>35.03</v>
      </c>
      <c r="W242" s="87">
        <v>30.59</v>
      </c>
      <c r="X242" s="87">
        <v>45.3</v>
      </c>
      <c r="Y242" s="87">
        <v>18.04</v>
      </c>
      <c r="Z242" s="87">
        <v>19.54</v>
      </c>
      <c r="AA242" s="87">
        <v>17.63</v>
      </c>
      <c r="AB242" s="87">
        <v>53.16</v>
      </c>
      <c r="AC242" s="87">
        <v>29.4</v>
      </c>
      <c r="AD242" s="87">
        <v>32.96</v>
      </c>
      <c r="AE242" s="87">
        <v>69.45</v>
      </c>
      <c r="AF242" s="87">
        <v>31.43</v>
      </c>
      <c r="AG242" s="87">
        <v>2459.27</v>
      </c>
      <c r="AH242" s="81"/>
      <c r="AI242" s="92">
        <f t="shared" si="57"/>
        <v>-2.4427480916030642E-2</v>
      </c>
      <c r="AJ242" s="92">
        <f t="shared" si="57"/>
        <v>1.3145315487572695E-3</v>
      </c>
      <c r="AK242" s="92">
        <f t="shared" si="57"/>
        <v>-1.3698630136986467E-2</v>
      </c>
      <c r="AL242" s="92">
        <f t="shared" si="57"/>
        <v>2.2564469914040153E-2</v>
      </c>
      <c r="AM242" s="92">
        <f t="shared" si="57"/>
        <v>-8.7390761548064022E-3</v>
      </c>
      <c r="AN242" s="92">
        <f t="shared" si="57"/>
        <v>1.6982622432859307E-2</v>
      </c>
      <c r="AO242" s="92">
        <f t="shared" si="57"/>
        <v>0</v>
      </c>
      <c r="AP242" s="92">
        <f t="shared" si="56"/>
        <v>-1.1379800853485E-2</v>
      </c>
      <c r="AQ242" s="92">
        <f t="shared" si="53"/>
        <v>1.4656654301999472E-2</v>
      </c>
      <c r="AR242" s="92">
        <f t="shared" si="53"/>
        <v>4.8796972154636409E-2</v>
      </c>
      <c r="AS242" s="92">
        <f t="shared" si="53"/>
        <v>1.4090343970161623E-2</v>
      </c>
      <c r="AT242" s="92">
        <f t="shared" si="53"/>
        <v>5.6691290156329899E-3</v>
      </c>
      <c r="AU242" s="92" t="str">
        <f t="shared" si="53"/>
        <v>-</v>
      </c>
      <c r="AV242" s="92">
        <f t="shared" si="49"/>
        <v>4.7961630695443347E-3</v>
      </c>
      <c r="AW242" s="92">
        <f t="shared" si="49"/>
        <v>1.5580736543909346E-2</v>
      </c>
      <c r="AX242" s="92">
        <f t="shared" si="49"/>
        <v>2.2429261559696378E-2</v>
      </c>
      <c r="AY242" s="92">
        <f t="shared" si="49"/>
        <v>6.5116279069767469E-2</v>
      </c>
      <c r="AZ242" s="92">
        <f t="shared" si="49"/>
        <v>1.5896671634376469E-2</v>
      </c>
      <c r="BA242" s="92">
        <f t="shared" si="49"/>
        <v>1.8204911092294607E-2</v>
      </c>
      <c r="BB242" s="92">
        <f t="shared" si="49"/>
        <v>3.4554046072061473E-2</v>
      </c>
      <c r="BC242" s="92">
        <f t="shared" si="49"/>
        <v>6.9124423963133896E-3</v>
      </c>
      <c r="BD242" s="92">
        <f t="shared" si="49"/>
        <v>1.9351935193519409E-2</v>
      </c>
      <c r="BE242" s="92">
        <f t="shared" si="49"/>
        <v>1.6338028169013974E-2</v>
      </c>
      <c r="BF242" s="92">
        <f t="shared" si="49"/>
        <v>1.9300991131976808E-2</v>
      </c>
      <c r="BG242" s="92">
        <f t="shared" si="49"/>
        <v>-3.9548022598869803E-3</v>
      </c>
      <c r="BH242" s="92">
        <f t="shared" si="55"/>
        <v>2.8438769587928014E-2</v>
      </c>
      <c r="BI242" s="92">
        <f t="shared" si="55"/>
        <v>3.5940803382663811E-2</v>
      </c>
      <c r="BJ242" s="92">
        <f t="shared" si="55"/>
        <v>-2.1377672209026088E-2</v>
      </c>
      <c r="BK242" s="92">
        <f t="shared" si="55"/>
        <v>-7.1479628305932685E-3</v>
      </c>
      <c r="BL242" s="92">
        <f t="shared" si="55"/>
        <v>3.3541598158500552E-2</v>
      </c>
      <c r="BM242" s="92">
        <f t="shared" si="55"/>
        <v>1.4056688575693421E-2</v>
      </c>
      <c r="BN242" s="81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1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1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1"/>
      <c r="DH242" s="81"/>
      <c r="DI242" s="81"/>
      <c r="DJ242" s="81"/>
      <c r="DK242" s="81"/>
      <c r="DL242" s="81"/>
      <c r="DM242" s="81"/>
    </row>
    <row r="243" spans="1:117" x14ac:dyDescent="0.35">
      <c r="A243" s="81"/>
      <c r="B243" s="86">
        <f t="shared" si="52"/>
        <v>42937</v>
      </c>
      <c r="C243" s="87">
        <v>45.06</v>
      </c>
      <c r="D243" s="87">
        <v>86.22</v>
      </c>
      <c r="E243" s="87">
        <v>77.349999999999994</v>
      </c>
      <c r="F243" s="87">
        <v>58.85</v>
      </c>
      <c r="G243" s="87">
        <v>41.15</v>
      </c>
      <c r="H243" s="87">
        <v>25.98</v>
      </c>
      <c r="I243" s="87">
        <v>62.7</v>
      </c>
      <c r="J243" s="87">
        <v>72.209999999999994</v>
      </c>
      <c r="K243" s="87">
        <v>114.93</v>
      </c>
      <c r="L243" s="87">
        <v>81.88</v>
      </c>
      <c r="M243" s="87">
        <v>50.69</v>
      </c>
      <c r="N243" s="87">
        <v>60.18</v>
      </c>
      <c r="O243" s="87" t="s">
        <v>82</v>
      </c>
      <c r="P243" s="87">
        <v>85.18</v>
      </c>
      <c r="Q243" s="87">
        <v>21.12</v>
      </c>
      <c r="R243" s="87">
        <v>28.38</v>
      </c>
      <c r="S243" s="87">
        <v>11.4</v>
      </c>
      <c r="T243" s="87">
        <v>20.53</v>
      </c>
      <c r="U243" s="87">
        <v>45.15</v>
      </c>
      <c r="V243" s="87">
        <v>34.549999999999997</v>
      </c>
      <c r="W243" s="87">
        <v>30.62</v>
      </c>
      <c r="X243" s="87">
        <v>44.91</v>
      </c>
      <c r="Y243" s="87">
        <v>17.66</v>
      </c>
      <c r="Z243" s="87">
        <v>20.69</v>
      </c>
      <c r="AA243" s="87">
        <v>17.34</v>
      </c>
      <c r="AB243" s="87">
        <v>54.45</v>
      </c>
      <c r="AC243" s="87">
        <v>28.63</v>
      </c>
      <c r="AD243" s="87">
        <v>34.43</v>
      </c>
      <c r="AE243" s="87">
        <v>72</v>
      </c>
      <c r="AF243" s="87">
        <v>31.45</v>
      </c>
      <c r="AG243" s="87">
        <v>2472.54</v>
      </c>
      <c r="AH243" s="81"/>
      <c r="AI243" s="92">
        <f t="shared" si="57"/>
        <v>7.3775989268947129E-3</v>
      </c>
      <c r="AJ243" s="92">
        <f t="shared" si="57"/>
        <v>2.9001074113855996E-2</v>
      </c>
      <c r="AK243" s="92">
        <f t="shared" si="57"/>
        <v>2.314814814814814E-2</v>
      </c>
      <c r="AL243" s="92">
        <f t="shared" si="57"/>
        <v>3.0647985989492144E-2</v>
      </c>
      <c r="AM243" s="92">
        <f t="shared" si="57"/>
        <v>3.6523929471032668E-2</v>
      </c>
      <c r="AN243" s="92">
        <f t="shared" si="57"/>
        <v>8.9320388349514168E-3</v>
      </c>
      <c r="AO243" s="92">
        <f t="shared" si="57"/>
        <v>3.8939519469759709E-2</v>
      </c>
      <c r="AP243" s="92">
        <f t="shared" si="56"/>
        <v>3.8992805755395654E-2</v>
      </c>
      <c r="AQ243" s="92">
        <f t="shared" si="53"/>
        <v>2.4788230049041404E-2</v>
      </c>
      <c r="AR243" s="92">
        <f t="shared" si="53"/>
        <v>5.529063023585512E-2</v>
      </c>
      <c r="AS243" s="92">
        <f t="shared" si="53"/>
        <v>3.5758071107478528E-2</v>
      </c>
      <c r="AT243" s="92">
        <f t="shared" si="53"/>
        <v>2.8015032456440103E-2</v>
      </c>
      <c r="AU243" s="92" t="str">
        <f t="shared" si="53"/>
        <v>-</v>
      </c>
      <c r="AV243" s="92">
        <f t="shared" si="49"/>
        <v>1.6467780429594292E-2</v>
      </c>
      <c r="AW243" s="92">
        <f t="shared" si="49"/>
        <v>-1.8131101813110173E-2</v>
      </c>
      <c r="AX243" s="92">
        <f t="shared" si="49"/>
        <v>-4.2186972662841771E-2</v>
      </c>
      <c r="AY243" s="92">
        <f t="shared" ref="AY243:BJ267" si="58">IFERROR((S243/S242-1),"-")</f>
        <v>-4.366812227074135E-3</v>
      </c>
      <c r="AZ243" s="92">
        <f t="shared" si="58"/>
        <v>3.9119804400979952E-3</v>
      </c>
      <c r="BA243" s="92">
        <f t="shared" si="58"/>
        <v>-6.1330561330561362E-2</v>
      </c>
      <c r="BB243" s="92">
        <f t="shared" si="58"/>
        <v>-1.3702540679417785E-2</v>
      </c>
      <c r="BC243" s="92">
        <f t="shared" si="58"/>
        <v>9.8071265119314965E-4</v>
      </c>
      <c r="BD243" s="92">
        <f t="shared" si="58"/>
        <v>-8.6092715231788075E-3</v>
      </c>
      <c r="BE243" s="92">
        <f t="shared" si="58"/>
        <v>-2.1064301552106368E-2</v>
      </c>
      <c r="BF243" s="92">
        <f t="shared" si="58"/>
        <v>5.8853633572159891E-2</v>
      </c>
      <c r="BG243" s="92">
        <f t="shared" si="58"/>
        <v>-1.6449234259784395E-2</v>
      </c>
      <c r="BH243" s="92">
        <f t="shared" si="55"/>
        <v>2.4266365688487612E-2</v>
      </c>
      <c r="BI243" s="92">
        <f t="shared" si="55"/>
        <v>-2.6190476190476208E-2</v>
      </c>
      <c r="BJ243" s="92">
        <f t="shared" si="55"/>
        <v>4.4599514563106846E-2</v>
      </c>
      <c r="BK243" s="92">
        <f t="shared" si="55"/>
        <v>3.6717062634989084E-2</v>
      </c>
      <c r="BL243" s="92">
        <f t="shared" si="55"/>
        <v>6.3633471205859493E-4</v>
      </c>
      <c r="BM243" s="92">
        <f t="shared" si="55"/>
        <v>5.3959101684646349E-3</v>
      </c>
      <c r="BN243" s="81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1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1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1"/>
      <c r="DH243" s="81"/>
      <c r="DI243" s="81"/>
      <c r="DJ243" s="81"/>
      <c r="DK243" s="81"/>
      <c r="DL243" s="81"/>
      <c r="DM243" s="81"/>
    </row>
    <row r="244" spans="1:117" x14ac:dyDescent="0.35">
      <c r="A244" s="81"/>
      <c r="B244" s="86">
        <f t="shared" si="52"/>
        <v>42944</v>
      </c>
      <c r="C244" s="87">
        <v>45.1</v>
      </c>
      <c r="D244" s="87">
        <v>86.57</v>
      </c>
      <c r="E244" s="87">
        <v>77.45</v>
      </c>
      <c r="F244" s="87">
        <v>59.46</v>
      </c>
      <c r="G244" s="87">
        <v>42.05</v>
      </c>
      <c r="H244" s="87">
        <v>26.07</v>
      </c>
      <c r="I244" s="87">
        <v>62.9</v>
      </c>
      <c r="J244" s="87">
        <v>72.75</v>
      </c>
      <c r="K244" s="87">
        <v>113.04</v>
      </c>
      <c r="L244" s="87">
        <v>80.31</v>
      </c>
      <c r="M244" s="87">
        <v>50.4</v>
      </c>
      <c r="N244" s="87">
        <v>59.75</v>
      </c>
      <c r="O244" s="87" t="s">
        <v>82</v>
      </c>
      <c r="P244" s="87">
        <v>85.82</v>
      </c>
      <c r="Q244" s="87">
        <v>21.09</v>
      </c>
      <c r="R244" s="87">
        <v>29</v>
      </c>
      <c r="S244" s="87">
        <v>11.3</v>
      </c>
      <c r="T244" s="87">
        <v>20.57</v>
      </c>
      <c r="U244" s="87">
        <v>45.21</v>
      </c>
      <c r="V244" s="87">
        <v>34.19</v>
      </c>
      <c r="W244" s="87">
        <v>30.42</v>
      </c>
      <c r="X244" s="87">
        <v>45.05</v>
      </c>
      <c r="Y244" s="87">
        <v>17.850000000000001</v>
      </c>
      <c r="Z244" s="87">
        <v>20.399999999999999</v>
      </c>
      <c r="AA244" s="87">
        <v>17.2</v>
      </c>
      <c r="AB244" s="87">
        <v>56.46</v>
      </c>
      <c r="AC244" s="87">
        <v>27.34</v>
      </c>
      <c r="AD244" s="87">
        <v>33.78</v>
      </c>
      <c r="AE244" s="87">
        <v>72.5</v>
      </c>
      <c r="AF244" s="87">
        <v>31.99</v>
      </c>
      <c r="AG244" s="87">
        <v>2472.1</v>
      </c>
      <c r="AH244" s="81"/>
      <c r="AI244" s="92">
        <f t="shared" si="57"/>
        <v>8.8770528184634045E-4</v>
      </c>
      <c r="AJ244" s="92">
        <f t="shared" si="57"/>
        <v>4.0593829737878284E-3</v>
      </c>
      <c r="AK244" s="92">
        <f t="shared" si="57"/>
        <v>1.2928248222368044E-3</v>
      </c>
      <c r="AL244" s="92">
        <f t="shared" si="57"/>
        <v>1.0365335598980341E-2</v>
      </c>
      <c r="AM244" s="92">
        <f t="shared" si="57"/>
        <v>2.1871202916160293E-2</v>
      </c>
      <c r="AN244" s="92">
        <f t="shared" si="57"/>
        <v>3.4642032332563577E-3</v>
      </c>
      <c r="AO244" s="92">
        <f t="shared" si="57"/>
        <v>3.1897926634767426E-3</v>
      </c>
      <c r="AP244" s="92">
        <f t="shared" si="56"/>
        <v>7.478188616535153E-3</v>
      </c>
      <c r="AQ244" s="92">
        <f t="shared" si="53"/>
        <v>-1.6444792482380621E-2</v>
      </c>
      <c r="AR244" s="92">
        <f t="shared" si="53"/>
        <v>-1.9174401563263221E-2</v>
      </c>
      <c r="AS244" s="92">
        <f t="shared" si="53"/>
        <v>-5.7210495166699626E-3</v>
      </c>
      <c r="AT244" s="92">
        <f t="shared" si="53"/>
        <v>-7.14523097374542E-3</v>
      </c>
      <c r="AU244" s="92" t="str">
        <f t="shared" si="53"/>
        <v>-</v>
      </c>
      <c r="AV244" s="92">
        <f t="shared" si="53"/>
        <v>7.513500821789032E-3</v>
      </c>
      <c r="AW244" s="92">
        <f t="shared" si="53"/>
        <v>-1.4204545454545858E-3</v>
      </c>
      <c r="AX244" s="92">
        <f t="shared" si="53"/>
        <v>2.1846370683580085E-2</v>
      </c>
      <c r="AY244" s="92">
        <f t="shared" si="58"/>
        <v>-8.7719298245613198E-3</v>
      </c>
      <c r="AZ244" s="92">
        <f t="shared" si="58"/>
        <v>1.9483682415977199E-3</v>
      </c>
      <c r="BA244" s="92">
        <f t="shared" si="58"/>
        <v>1.3289036544850141E-3</v>
      </c>
      <c r="BB244" s="92">
        <f t="shared" si="58"/>
        <v>-1.0419681620839394E-2</v>
      </c>
      <c r="BC244" s="92">
        <f t="shared" si="58"/>
        <v>-6.5316786414107986E-3</v>
      </c>
      <c r="BD244" s="92">
        <f t="shared" si="58"/>
        <v>3.117345802716498E-3</v>
      </c>
      <c r="BE244" s="92">
        <f t="shared" si="58"/>
        <v>1.0758776896942379E-2</v>
      </c>
      <c r="BF244" s="92">
        <f t="shared" si="58"/>
        <v>-1.4016433059449107E-2</v>
      </c>
      <c r="BG244" s="92">
        <f t="shared" si="58"/>
        <v>-8.073817762399127E-3</v>
      </c>
      <c r="BH244" s="92">
        <f t="shared" si="55"/>
        <v>3.6914600550964183E-2</v>
      </c>
      <c r="BI244" s="92">
        <f t="shared" si="55"/>
        <v>-4.5057631854697799E-2</v>
      </c>
      <c r="BJ244" s="92">
        <f t="shared" si="55"/>
        <v>-1.8878884693581122E-2</v>
      </c>
      <c r="BK244" s="92">
        <f t="shared" si="55"/>
        <v>6.9444444444444198E-3</v>
      </c>
      <c r="BL244" s="92">
        <f t="shared" si="55"/>
        <v>1.717011128775825E-2</v>
      </c>
      <c r="BM244" s="92">
        <f t="shared" si="55"/>
        <v>-1.7795465391867715E-4</v>
      </c>
      <c r="BN244" s="81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1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1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1"/>
      <c r="DH244" s="81"/>
      <c r="DI244" s="81"/>
      <c r="DJ244" s="81"/>
      <c r="DK244" s="81"/>
      <c r="DL244" s="81"/>
      <c r="DM244" s="81"/>
    </row>
    <row r="245" spans="1:117" x14ac:dyDescent="0.35">
      <c r="A245" s="81"/>
      <c r="B245" s="86">
        <f t="shared" si="52"/>
        <v>42951</v>
      </c>
      <c r="C245" s="87">
        <v>45.32</v>
      </c>
      <c r="D245" s="87">
        <v>87.19</v>
      </c>
      <c r="E245" s="87">
        <v>78.7</v>
      </c>
      <c r="F245" s="87">
        <v>59.16</v>
      </c>
      <c r="G245" s="87">
        <v>42.95</v>
      </c>
      <c r="H245" s="87">
        <v>26.4</v>
      </c>
      <c r="I245" s="87">
        <v>65</v>
      </c>
      <c r="J245" s="87">
        <v>73.78</v>
      </c>
      <c r="K245" s="87">
        <v>117.19</v>
      </c>
      <c r="L245" s="87">
        <v>80.37</v>
      </c>
      <c r="M245" s="87">
        <v>48.49</v>
      </c>
      <c r="N245" s="87">
        <v>60.5</v>
      </c>
      <c r="O245" s="87" t="s">
        <v>82</v>
      </c>
      <c r="P245" s="87">
        <v>85.69</v>
      </c>
      <c r="Q245" s="87">
        <v>20.329999999999998</v>
      </c>
      <c r="R245" s="87">
        <v>28.05</v>
      </c>
      <c r="S245" s="87">
        <v>10.3</v>
      </c>
      <c r="T245" s="87">
        <v>20.440000000000001</v>
      </c>
      <c r="U245" s="87">
        <v>44.68</v>
      </c>
      <c r="V245" s="87">
        <v>33.75</v>
      </c>
      <c r="W245" s="87">
        <v>30.46</v>
      </c>
      <c r="X245" s="87">
        <v>46.01</v>
      </c>
      <c r="Y245" s="87">
        <v>17.329999999999998</v>
      </c>
      <c r="Z245" s="87">
        <v>20.2</v>
      </c>
      <c r="AA245" s="87">
        <v>16.190000000000001</v>
      </c>
      <c r="AB245" s="87">
        <v>53.53</v>
      </c>
      <c r="AC245" s="87">
        <v>26.86</v>
      </c>
      <c r="AD245" s="87">
        <v>34.29</v>
      </c>
      <c r="AE245" s="87">
        <v>75.099999999999994</v>
      </c>
      <c r="AF245" s="87">
        <v>30.98</v>
      </c>
      <c r="AG245" s="87">
        <v>2476.83</v>
      </c>
      <c r="AH245" s="81"/>
      <c r="AI245" s="92">
        <f t="shared" si="57"/>
        <v>4.8780487804878092E-3</v>
      </c>
      <c r="AJ245" s="92">
        <f t="shared" si="57"/>
        <v>7.1618343537023232E-3</v>
      </c>
      <c r="AK245" s="92">
        <f t="shared" si="57"/>
        <v>1.6139444803098701E-2</v>
      </c>
      <c r="AL245" s="92">
        <f t="shared" si="57"/>
        <v>-5.0454086781029917E-3</v>
      </c>
      <c r="AM245" s="92">
        <f t="shared" si="57"/>
        <v>2.1403091557669507E-2</v>
      </c>
      <c r="AN245" s="92">
        <f t="shared" si="57"/>
        <v>1.2658227848101111E-2</v>
      </c>
      <c r="AO245" s="92">
        <f t="shared" si="57"/>
        <v>3.3386327503974522E-2</v>
      </c>
      <c r="AP245" s="92">
        <f t="shared" si="56"/>
        <v>1.4158075601374609E-2</v>
      </c>
      <c r="AQ245" s="92">
        <f t="shared" si="53"/>
        <v>3.6712668082094835E-2</v>
      </c>
      <c r="AR245" s="92">
        <f t="shared" si="53"/>
        <v>7.4710496824814676E-4</v>
      </c>
      <c r="AS245" s="92">
        <f t="shared" si="53"/>
        <v>-3.7896825396825373E-2</v>
      </c>
      <c r="AT245" s="92">
        <f t="shared" si="53"/>
        <v>1.2552301255230214E-2</v>
      </c>
      <c r="AU245" s="92" t="str">
        <f t="shared" si="53"/>
        <v>-</v>
      </c>
      <c r="AV245" s="92">
        <f t="shared" si="53"/>
        <v>-1.514798415287788E-3</v>
      </c>
      <c r="AW245" s="92">
        <f t="shared" si="53"/>
        <v>-3.6036036036036112E-2</v>
      </c>
      <c r="AX245" s="92">
        <f t="shared" si="53"/>
        <v>-3.2758620689655182E-2</v>
      </c>
      <c r="AY245" s="92">
        <f t="shared" si="58"/>
        <v>-8.8495575221238965E-2</v>
      </c>
      <c r="AZ245" s="92">
        <f t="shared" si="58"/>
        <v>-6.3198833252309239E-3</v>
      </c>
      <c r="BA245" s="92">
        <f t="shared" si="58"/>
        <v>-1.1723070117230727E-2</v>
      </c>
      <c r="BB245" s="92">
        <f t="shared" si="58"/>
        <v>-1.2869260017548956E-2</v>
      </c>
      <c r="BC245" s="92">
        <f t="shared" si="58"/>
        <v>1.3149243918475495E-3</v>
      </c>
      <c r="BD245" s="92">
        <f t="shared" si="58"/>
        <v>2.130965593784695E-2</v>
      </c>
      <c r="BE245" s="92">
        <f t="shared" si="58"/>
        <v>-2.9131652661064544E-2</v>
      </c>
      <c r="BF245" s="92">
        <f t="shared" si="58"/>
        <v>-9.8039215686274161E-3</v>
      </c>
      <c r="BG245" s="92">
        <f t="shared" si="58"/>
        <v>-5.8720930232557977E-2</v>
      </c>
      <c r="BH245" s="92">
        <f t="shared" si="55"/>
        <v>-5.1895147006730369E-2</v>
      </c>
      <c r="BI245" s="92">
        <f t="shared" si="55"/>
        <v>-1.7556693489392816E-2</v>
      </c>
      <c r="BJ245" s="92">
        <f t="shared" si="55"/>
        <v>1.5097690941385356E-2</v>
      </c>
      <c r="BK245" s="92">
        <f t="shared" si="55"/>
        <v>3.5862068965517135E-2</v>
      </c>
      <c r="BL245" s="92">
        <f t="shared" si="55"/>
        <v>-3.1572366364488791E-2</v>
      </c>
      <c r="BM245" s="92">
        <f t="shared" si="55"/>
        <v>1.9133530196997484E-3</v>
      </c>
      <c r="BN245" s="81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1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1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1"/>
      <c r="DH245" s="81"/>
      <c r="DI245" s="81"/>
      <c r="DJ245" s="81"/>
      <c r="DK245" s="81"/>
      <c r="DL245" s="81"/>
      <c r="DM245" s="81"/>
    </row>
    <row r="246" spans="1:117" x14ac:dyDescent="0.35">
      <c r="A246" s="81"/>
      <c r="B246" s="86">
        <f t="shared" si="52"/>
        <v>42958</v>
      </c>
      <c r="C246" s="87">
        <v>43.66</v>
      </c>
      <c r="D246" s="87">
        <v>87.16</v>
      </c>
      <c r="E246" s="87">
        <v>78.55</v>
      </c>
      <c r="F246" s="87">
        <v>58.27</v>
      </c>
      <c r="G246" s="87">
        <v>43</v>
      </c>
      <c r="H246" s="87">
        <v>26.35</v>
      </c>
      <c r="I246" s="87">
        <v>64.3</v>
      </c>
      <c r="J246" s="87">
        <v>73.989999999999995</v>
      </c>
      <c r="K246" s="87">
        <v>115.61</v>
      </c>
      <c r="L246" s="87">
        <v>81.150000000000006</v>
      </c>
      <c r="M246" s="87">
        <v>47.89</v>
      </c>
      <c r="N246" s="87">
        <v>60.13</v>
      </c>
      <c r="O246" s="87" t="s">
        <v>82</v>
      </c>
      <c r="P246" s="87">
        <v>84.82</v>
      </c>
      <c r="Q246" s="87">
        <v>18.97</v>
      </c>
      <c r="R246" s="87">
        <v>26.55</v>
      </c>
      <c r="S246" s="87">
        <v>9.35</v>
      </c>
      <c r="T246" s="87">
        <v>19.68</v>
      </c>
      <c r="U246" s="87">
        <v>42.59</v>
      </c>
      <c r="V246" s="87">
        <v>31.33</v>
      </c>
      <c r="W246" s="87">
        <v>30.47</v>
      </c>
      <c r="X246" s="87">
        <v>44.47</v>
      </c>
      <c r="Y246" s="87">
        <v>16.989999999999998</v>
      </c>
      <c r="Z246" s="87">
        <v>19.07</v>
      </c>
      <c r="AA246" s="87">
        <v>15.58</v>
      </c>
      <c r="AB246" s="87">
        <v>52.41</v>
      </c>
      <c r="AC246" s="87">
        <v>25.1</v>
      </c>
      <c r="AD246" s="87">
        <v>35.369999999999997</v>
      </c>
      <c r="AE246" s="87">
        <v>75.05</v>
      </c>
      <c r="AF246" s="87">
        <v>30.08</v>
      </c>
      <c r="AG246" s="87">
        <v>2441.3200000000002</v>
      </c>
      <c r="AH246" s="81"/>
      <c r="AI246" s="92">
        <f t="shared" si="57"/>
        <v>-3.6628420123565819E-2</v>
      </c>
      <c r="AJ246" s="92">
        <f t="shared" si="57"/>
        <v>-3.4407615552245474E-4</v>
      </c>
      <c r="AK246" s="92">
        <f t="shared" si="57"/>
        <v>-1.9059720457433871E-3</v>
      </c>
      <c r="AL246" s="92">
        <f t="shared" si="57"/>
        <v>-1.5043948613928215E-2</v>
      </c>
      <c r="AM246" s="92">
        <f t="shared" si="57"/>
        <v>1.1641443538998875E-3</v>
      </c>
      <c r="AN246" s="92">
        <f t="shared" si="57"/>
        <v>-1.8939393939393367E-3</v>
      </c>
      <c r="AO246" s="92">
        <f t="shared" si="57"/>
        <v>-1.0769230769230864E-2</v>
      </c>
      <c r="AP246" s="92">
        <f t="shared" si="56"/>
        <v>2.8462998102465331E-3</v>
      </c>
      <c r="AQ246" s="92">
        <f t="shared" si="53"/>
        <v>-1.3482379042580428E-2</v>
      </c>
      <c r="AR246" s="92">
        <f t="shared" si="53"/>
        <v>9.7051138484509636E-3</v>
      </c>
      <c r="AS246" s="92">
        <f t="shared" si="53"/>
        <v>-1.2373685295937298E-2</v>
      </c>
      <c r="AT246" s="92">
        <f t="shared" si="53"/>
        <v>-6.1157024793387915E-3</v>
      </c>
      <c r="AU246" s="92" t="str">
        <f t="shared" si="53"/>
        <v>-</v>
      </c>
      <c r="AV246" s="92">
        <f t="shared" si="53"/>
        <v>-1.0152876648383713E-2</v>
      </c>
      <c r="AW246" s="92">
        <f t="shared" si="53"/>
        <v>-6.689621249385147E-2</v>
      </c>
      <c r="AX246" s="92">
        <f t="shared" si="53"/>
        <v>-5.3475935828876997E-2</v>
      </c>
      <c r="AY246" s="92">
        <f t="shared" si="58"/>
        <v>-9.2233009708737934E-2</v>
      </c>
      <c r="AZ246" s="92">
        <f t="shared" si="58"/>
        <v>-3.7181996086105729E-2</v>
      </c>
      <c r="BA246" s="92">
        <f t="shared" si="58"/>
        <v>-4.6777081468218351E-2</v>
      </c>
      <c r="BB246" s="92">
        <f t="shared" si="58"/>
        <v>-7.1703703703703714E-2</v>
      </c>
      <c r="BC246" s="92">
        <f t="shared" si="58"/>
        <v>3.2829940906098365E-4</v>
      </c>
      <c r="BD246" s="92">
        <f t="shared" si="58"/>
        <v>-3.3470984568572004E-2</v>
      </c>
      <c r="BE246" s="92">
        <f t="shared" si="58"/>
        <v>-1.9619157530294307E-2</v>
      </c>
      <c r="BF246" s="92">
        <f t="shared" si="58"/>
        <v>-5.5940594059405879E-2</v>
      </c>
      <c r="BG246" s="92">
        <f t="shared" si="58"/>
        <v>-3.7677578752316365E-2</v>
      </c>
      <c r="BH246" s="92">
        <f t="shared" si="55"/>
        <v>-2.0922847001681344E-2</v>
      </c>
      <c r="BI246" s="92">
        <f t="shared" si="55"/>
        <v>-6.5524944154877085E-2</v>
      </c>
      <c r="BJ246" s="92">
        <f t="shared" si="55"/>
        <v>3.1496062992125928E-2</v>
      </c>
      <c r="BK246" s="92">
        <f t="shared" si="55"/>
        <v>-6.6577896138475534E-4</v>
      </c>
      <c r="BL246" s="92">
        <f t="shared" si="55"/>
        <v>-2.9051000645577862E-2</v>
      </c>
      <c r="BM246" s="92">
        <f t="shared" si="55"/>
        <v>-1.4336874149618595E-2</v>
      </c>
      <c r="BN246" s="81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1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1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1"/>
      <c r="DH246" s="81"/>
      <c r="DI246" s="81"/>
      <c r="DJ246" s="81"/>
      <c r="DK246" s="81"/>
      <c r="DL246" s="81"/>
      <c r="DM246" s="81"/>
    </row>
    <row r="247" spans="1:117" x14ac:dyDescent="0.35">
      <c r="A247" s="81"/>
      <c r="B247" s="86">
        <f t="shared" si="52"/>
        <v>42965</v>
      </c>
      <c r="C247" s="87">
        <v>42.79</v>
      </c>
      <c r="D247" s="87">
        <v>87.12</v>
      </c>
      <c r="E247" s="87">
        <v>78.95</v>
      </c>
      <c r="F247" s="87">
        <v>58.11</v>
      </c>
      <c r="G247" s="87">
        <v>43.05</v>
      </c>
      <c r="H247" s="87">
        <v>26.79</v>
      </c>
      <c r="I247" s="87">
        <v>64.099999999999994</v>
      </c>
      <c r="J247" s="87">
        <v>73.66</v>
      </c>
      <c r="K247" s="87">
        <v>116.55</v>
      </c>
      <c r="L247" s="87">
        <v>78.39</v>
      </c>
      <c r="M247" s="87">
        <v>48.88</v>
      </c>
      <c r="N247" s="87">
        <v>60.91</v>
      </c>
      <c r="O247" s="87" t="s">
        <v>82</v>
      </c>
      <c r="P247" s="87">
        <v>83.57</v>
      </c>
      <c r="Q247" s="87">
        <v>18.37</v>
      </c>
      <c r="R247" s="87">
        <v>25.9</v>
      </c>
      <c r="S247" s="87">
        <v>9.0500000000000007</v>
      </c>
      <c r="T247" s="87">
        <v>19.72</v>
      </c>
      <c r="U247" s="87">
        <v>41.68</v>
      </c>
      <c r="V247" s="87">
        <v>30.69</v>
      </c>
      <c r="W247" s="87">
        <v>30.63</v>
      </c>
      <c r="X247" s="87">
        <v>43.44</v>
      </c>
      <c r="Y247" s="87">
        <v>16.670000000000002</v>
      </c>
      <c r="Z247" s="87">
        <v>18.55</v>
      </c>
      <c r="AA247" s="87">
        <v>14.85</v>
      </c>
      <c r="AB247" s="87">
        <v>50.93</v>
      </c>
      <c r="AC247" s="87">
        <v>27.33</v>
      </c>
      <c r="AD247" s="87">
        <v>34.799999999999997</v>
      </c>
      <c r="AE247" s="87">
        <v>75.849999999999994</v>
      </c>
      <c r="AF247" s="87">
        <v>29.07</v>
      </c>
      <c r="AG247" s="87">
        <v>2425.5500000000002</v>
      </c>
      <c r="AH247" s="81"/>
      <c r="AI247" s="92">
        <f t="shared" si="57"/>
        <v>-1.992670636738425E-2</v>
      </c>
      <c r="AJ247" s="92">
        <f t="shared" si="57"/>
        <v>-4.5892611289577445E-4</v>
      </c>
      <c r="AK247" s="92">
        <f t="shared" si="57"/>
        <v>5.0922978994272228E-3</v>
      </c>
      <c r="AL247" s="92">
        <f t="shared" si="57"/>
        <v>-2.7458383387678476E-3</v>
      </c>
      <c r="AM247" s="92">
        <f t="shared" si="57"/>
        <v>1.1627906976743319E-3</v>
      </c>
      <c r="AN247" s="92">
        <f t="shared" si="57"/>
        <v>1.6698292220113764E-2</v>
      </c>
      <c r="AO247" s="92">
        <f t="shared" si="57"/>
        <v>-3.1104199066874783E-3</v>
      </c>
      <c r="AP247" s="92">
        <f t="shared" si="56"/>
        <v>-4.4600621705636057E-3</v>
      </c>
      <c r="AQ247" s="92">
        <f t="shared" si="53"/>
        <v>8.1307845342097895E-3</v>
      </c>
      <c r="AR247" s="92">
        <f t="shared" si="53"/>
        <v>-3.4011090573012992E-2</v>
      </c>
      <c r="AS247" s="92">
        <f t="shared" si="53"/>
        <v>2.0672374190854104E-2</v>
      </c>
      <c r="AT247" s="92">
        <f t="shared" si="53"/>
        <v>1.2971894229170111E-2</v>
      </c>
      <c r="AU247" s="92" t="str">
        <f t="shared" si="53"/>
        <v>-</v>
      </c>
      <c r="AV247" s="92">
        <f t="shared" si="53"/>
        <v>-1.4737090308889367E-2</v>
      </c>
      <c r="AW247" s="92">
        <f t="shared" si="53"/>
        <v>-3.1628887717448539E-2</v>
      </c>
      <c r="AX247" s="92">
        <f t="shared" si="53"/>
        <v>-2.4482109227871973E-2</v>
      </c>
      <c r="AY247" s="92">
        <f t="shared" si="58"/>
        <v>-3.2085561497326109E-2</v>
      </c>
      <c r="AZ247" s="92">
        <f t="shared" si="58"/>
        <v>2.0325203252031798E-3</v>
      </c>
      <c r="BA247" s="92">
        <f t="shared" si="58"/>
        <v>-2.1366517961962983E-2</v>
      </c>
      <c r="BB247" s="92">
        <f t="shared" si="58"/>
        <v>-2.0427705075007907E-2</v>
      </c>
      <c r="BC247" s="92">
        <f t="shared" si="58"/>
        <v>5.2510666229077518E-3</v>
      </c>
      <c r="BD247" s="92">
        <f t="shared" si="58"/>
        <v>-2.3161682032831199E-2</v>
      </c>
      <c r="BE247" s="92">
        <f t="shared" si="58"/>
        <v>-1.8834608593290003E-2</v>
      </c>
      <c r="BF247" s="92">
        <f t="shared" si="58"/>
        <v>-2.7267960146827419E-2</v>
      </c>
      <c r="BG247" s="92">
        <f t="shared" si="58"/>
        <v>-4.6854942233632846E-2</v>
      </c>
      <c r="BH247" s="92">
        <f t="shared" si="55"/>
        <v>-2.8238885708834149E-2</v>
      </c>
      <c r="BI247" s="92">
        <f t="shared" si="55"/>
        <v>8.8844621513944011E-2</v>
      </c>
      <c r="BJ247" s="92">
        <f t="shared" si="55"/>
        <v>-1.6115351993214566E-2</v>
      </c>
      <c r="BK247" s="92">
        <f t="shared" si="55"/>
        <v>1.065956029313786E-2</v>
      </c>
      <c r="BL247" s="92">
        <f t="shared" si="55"/>
        <v>-3.3577127659574435E-2</v>
      </c>
      <c r="BM247" s="92">
        <f t="shared" si="55"/>
        <v>-6.4596202054626461E-3</v>
      </c>
      <c r="BN247" s="81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1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1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1"/>
      <c r="DH247" s="81"/>
      <c r="DI247" s="81"/>
      <c r="DJ247" s="81"/>
      <c r="DK247" s="81"/>
      <c r="DL247" s="81"/>
      <c r="DM247" s="81"/>
    </row>
    <row r="248" spans="1:117" x14ac:dyDescent="0.35">
      <c r="A248" s="81"/>
      <c r="B248" s="86">
        <f t="shared" si="52"/>
        <v>42972</v>
      </c>
      <c r="C248" s="87">
        <v>43.34</v>
      </c>
      <c r="D248" s="87">
        <v>88.47</v>
      </c>
      <c r="E248" s="87">
        <v>80.05</v>
      </c>
      <c r="F248" s="87">
        <v>57.64</v>
      </c>
      <c r="G248" s="87">
        <v>43.8</v>
      </c>
      <c r="H248" s="87">
        <v>27.11</v>
      </c>
      <c r="I248" s="87">
        <v>65.75</v>
      </c>
      <c r="J248" s="87">
        <v>75.23</v>
      </c>
      <c r="K248" s="87">
        <v>119.03</v>
      </c>
      <c r="L248" s="87">
        <v>80.23</v>
      </c>
      <c r="M248" s="87">
        <v>49.39</v>
      </c>
      <c r="N248" s="87">
        <v>66.89</v>
      </c>
      <c r="O248" s="87" t="s">
        <v>82</v>
      </c>
      <c r="P248" s="87">
        <v>83.8</v>
      </c>
      <c r="Q248" s="87">
        <v>18.38</v>
      </c>
      <c r="R248" s="87">
        <v>28</v>
      </c>
      <c r="S248" s="87">
        <v>10.4</v>
      </c>
      <c r="T248" s="87">
        <v>20.05</v>
      </c>
      <c r="U248" s="87">
        <v>41.25</v>
      </c>
      <c r="V248" s="87">
        <v>30.79</v>
      </c>
      <c r="W248" s="87">
        <v>30.59</v>
      </c>
      <c r="X248" s="87">
        <v>43.58</v>
      </c>
      <c r="Y248" s="87">
        <v>16.899999999999999</v>
      </c>
      <c r="Z248" s="87">
        <v>19.170000000000002</v>
      </c>
      <c r="AA248" s="87">
        <v>14.86</v>
      </c>
      <c r="AB248" s="87">
        <v>53.66</v>
      </c>
      <c r="AC248" s="87">
        <v>26.52</v>
      </c>
      <c r="AD248" s="87">
        <v>35.6</v>
      </c>
      <c r="AE248" s="87">
        <v>77.400000000000006</v>
      </c>
      <c r="AF248" s="87">
        <v>29.39</v>
      </c>
      <c r="AG248" s="87">
        <v>2443.0500000000002</v>
      </c>
      <c r="AH248" s="81"/>
      <c r="AI248" s="92">
        <f t="shared" si="57"/>
        <v>1.2853470437018011E-2</v>
      </c>
      <c r="AJ248" s="92">
        <f t="shared" si="57"/>
        <v>1.5495867768595017E-2</v>
      </c>
      <c r="AK248" s="92">
        <f t="shared" si="57"/>
        <v>1.3932868904369844E-2</v>
      </c>
      <c r="AL248" s="92">
        <f t="shared" si="57"/>
        <v>-8.0881087592497014E-3</v>
      </c>
      <c r="AM248" s="92">
        <f t="shared" si="57"/>
        <v>1.7421602787456525E-2</v>
      </c>
      <c r="AN248" s="92">
        <f t="shared" si="57"/>
        <v>1.1944755505785665E-2</v>
      </c>
      <c r="AO248" s="92">
        <f t="shared" si="57"/>
        <v>2.5741029641185742E-2</v>
      </c>
      <c r="AP248" s="92">
        <f t="shared" si="56"/>
        <v>2.1314146076568008E-2</v>
      </c>
      <c r="AQ248" s="92">
        <f t="shared" si="53"/>
        <v>2.1278421278421389E-2</v>
      </c>
      <c r="AR248" s="92">
        <f t="shared" si="53"/>
        <v>2.3472381681336918E-2</v>
      </c>
      <c r="AS248" s="92">
        <f t="shared" si="53"/>
        <v>1.0433715220949269E-2</v>
      </c>
      <c r="AT248" s="92">
        <f t="shared" si="53"/>
        <v>9.8177639139714445E-2</v>
      </c>
      <c r="AU248" s="92" t="str">
        <f t="shared" si="53"/>
        <v>-</v>
      </c>
      <c r="AV248" s="92">
        <f t="shared" si="53"/>
        <v>2.7521837980137853E-3</v>
      </c>
      <c r="AW248" s="92">
        <f t="shared" si="53"/>
        <v>5.4436581382688587E-4</v>
      </c>
      <c r="AX248" s="92">
        <f t="shared" si="53"/>
        <v>8.1081081081081141E-2</v>
      </c>
      <c r="AY248" s="92">
        <f t="shared" si="58"/>
        <v>0.149171270718232</v>
      </c>
      <c r="AZ248" s="92">
        <f t="shared" si="58"/>
        <v>1.6734279918864114E-2</v>
      </c>
      <c r="BA248" s="92">
        <f t="shared" si="58"/>
        <v>-1.0316698656429923E-2</v>
      </c>
      <c r="BB248" s="92">
        <f t="shared" si="58"/>
        <v>3.2583903551643978E-3</v>
      </c>
      <c r="BC248" s="92">
        <f t="shared" si="58"/>
        <v>-1.3059092393078453E-3</v>
      </c>
      <c r="BD248" s="92">
        <f t="shared" si="58"/>
        <v>3.2228360957642366E-3</v>
      </c>
      <c r="BE248" s="92">
        <f t="shared" si="58"/>
        <v>1.3797240551889356E-2</v>
      </c>
      <c r="BF248" s="92">
        <f t="shared" si="58"/>
        <v>3.3423180592991875E-2</v>
      </c>
      <c r="BG248" s="92">
        <f t="shared" si="58"/>
        <v>6.7340067340060372E-4</v>
      </c>
      <c r="BH248" s="92">
        <f t="shared" si="55"/>
        <v>5.3602984488513528E-2</v>
      </c>
      <c r="BI248" s="92">
        <f t="shared" si="55"/>
        <v>-2.9637760702524663E-2</v>
      </c>
      <c r="BJ248" s="92">
        <f t="shared" si="55"/>
        <v>2.2988505747126631E-2</v>
      </c>
      <c r="BK248" s="92">
        <f t="shared" si="55"/>
        <v>2.0435069215557267E-2</v>
      </c>
      <c r="BL248" s="92">
        <f t="shared" si="55"/>
        <v>1.1007911936704584E-2</v>
      </c>
      <c r="BM248" s="92">
        <f t="shared" si="55"/>
        <v>7.2148584857043563E-3</v>
      </c>
      <c r="BN248" s="81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1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1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1"/>
      <c r="DH248" s="81"/>
      <c r="DI248" s="81"/>
      <c r="DJ248" s="81"/>
      <c r="DK248" s="81"/>
      <c r="DL248" s="81"/>
      <c r="DM248" s="81"/>
    </row>
    <row r="249" spans="1:117" x14ac:dyDescent="0.35">
      <c r="A249" s="81"/>
      <c r="B249" s="86">
        <f t="shared" si="52"/>
        <v>42979</v>
      </c>
      <c r="C249" s="87">
        <v>43.14</v>
      </c>
      <c r="D249" s="87">
        <v>88.16</v>
      </c>
      <c r="E249" s="87">
        <v>79.599999999999994</v>
      </c>
      <c r="F249" s="87">
        <v>58.77</v>
      </c>
      <c r="G249" s="87">
        <v>43.5</v>
      </c>
      <c r="H249" s="87">
        <v>26.86</v>
      </c>
      <c r="I249" s="87">
        <v>66.45</v>
      </c>
      <c r="J249" s="87">
        <v>75.2</v>
      </c>
      <c r="K249" s="87">
        <v>117.94</v>
      </c>
      <c r="L249" s="87">
        <v>79.59</v>
      </c>
      <c r="M249" s="87">
        <v>49.21</v>
      </c>
      <c r="N249" s="87">
        <v>65.819999999999993</v>
      </c>
      <c r="O249" s="87" t="s">
        <v>82</v>
      </c>
      <c r="P249" s="87">
        <v>84.5</v>
      </c>
      <c r="Q249" s="87">
        <v>19.3</v>
      </c>
      <c r="R249" s="87">
        <v>28.03</v>
      </c>
      <c r="S249" s="87">
        <v>10.5</v>
      </c>
      <c r="T249" s="87">
        <v>20.75</v>
      </c>
      <c r="U249" s="87">
        <v>43.66</v>
      </c>
      <c r="V249" s="87">
        <v>32.200000000000003</v>
      </c>
      <c r="W249" s="87">
        <v>30.65</v>
      </c>
      <c r="X249" s="87">
        <v>44.33</v>
      </c>
      <c r="Y249" s="87">
        <v>17.760000000000002</v>
      </c>
      <c r="Z249" s="87">
        <v>19.36</v>
      </c>
      <c r="AA249" s="87">
        <v>15.07</v>
      </c>
      <c r="AB249" s="87">
        <v>54.63</v>
      </c>
      <c r="AC249" s="87">
        <v>27.11</v>
      </c>
      <c r="AD249" s="87">
        <v>36.200000000000003</v>
      </c>
      <c r="AE249" s="87">
        <v>77.099999999999994</v>
      </c>
      <c r="AF249" s="87">
        <v>30.06</v>
      </c>
      <c r="AG249" s="87">
        <v>2476.5500000000002</v>
      </c>
      <c r="AH249" s="81"/>
      <c r="AI249" s="92">
        <f t="shared" si="57"/>
        <v>-4.6146746654361914E-3</v>
      </c>
      <c r="AJ249" s="92">
        <f t="shared" si="57"/>
        <v>-3.5040126596587173E-3</v>
      </c>
      <c r="AK249" s="92">
        <f t="shared" si="57"/>
        <v>-5.6214865708932304E-3</v>
      </c>
      <c r="AL249" s="92">
        <f t="shared" si="57"/>
        <v>1.9604441360166591E-2</v>
      </c>
      <c r="AM249" s="92">
        <f t="shared" si="57"/>
        <v>-6.849315068493067E-3</v>
      </c>
      <c r="AN249" s="92">
        <f t="shared" si="57"/>
        <v>-9.2216894135005445E-3</v>
      </c>
      <c r="AO249" s="92">
        <f t="shared" si="57"/>
        <v>1.0646387832699666E-2</v>
      </c>
      <c r="AP249" s="92">
        <f t="shared" si="56"/>
        <v>-3.9877708361024666E-4</v>
      </c>
      <c r="AQ249" s="92">
        <f t="shared" si="53"/>
        <v>-9.1573552885827469E-3</v>
      </c>
      <c r="AR249" s="92">
        <f t="shared" si="53"/>
        <v>-7.9770659354356788E-3</v>
      </c>
      <c r="AS249" s="92">
        <f t="shared" si="53"/>
        <v>-3.6444624417898419E-3</v>
      </c>
      <c r="AT249" s="92">
        <f t="shared" si="53"/>
        <v>-1.5996412019734008E-2</v>
      </c>
      <c r="AU249" s="92" t="str">
        <f t="shared" si="53"/>
        <v>-</v>
      </c>
      <c r="AV249" s="92">
        <f t="shared" si="53"/>
        <v>8.3532219570405797E-3</v>
      </c>
      <c r="AW249" s="92">
        <f t="shared" si="53"/>
        <v>5.005440696409158E-2</v>
      </c>
      <c r="AX249" s="92">
        <f t="shared" si="53"/>
        <v>1.071428571428612E-3</v>
      </c>
      <c r="AY249" s="92">
        <f t="shared" si="58"/>
        <v>9.6153846153845812E-3</v>
      </c>
      <c r="AZ249" s="92">
        <f t="shared" si="58"/>
        <v>3.4912718204488824E-2</v>
      </c>
      <c r="BA249" s="92">
        <f t="shared" si="58"/>
        <v>5.8424242424242268E-2</v>
      </c>
      <c r="BB249" s="92">
        <f t="shared" si="58"/>
        <v>4.579408898993198E-2</v>
      </c>
      <c r="BC249" s="92">
        <f t="shared" si="58"/>
        <v>1.9614253023862993E-3</v>
      </c>
      <c r="BD249" s="92">
        <f t="shared" si="58"/>
        <v>1.7209729233593318E-2</v>
      </c>
      <c r="BE249" s="92">
        <f t="shared" si="58"/>
        <v>5.0887573964497168E-2</v>
      </c>
      <c r="BF249" s="92">
        <f t="shared" si="58"/>
        <v>9.911319770474547E-3</v>
      </c>
      <c r="BG249" s="92">
        <f t="shared" si="58"/>
        <v>1.4131897711978425E-2</v>
      </c>
      <c r="BH249" s="92">
        <f t="shared" si="55"/>
        <v>1.8076779724189418E-2</v>
      </c>
      <c r="BI249" s="92">
        <f t="shared" si="55"/>
        <v>2.2247360482654521E-2</v>
      </c>
      <c r="BJ249" s="92">
        <f t="shared" si="55"/>
        <v>1.6853932584269593E-2</v>
      </c>
      <c r="BK249" s="92">
        <f t="shared" si="55"/>
        <v>-3.8759689922481799E-3</v>
      </c>
      <c r="BL249" s="92">
        <f t="shared" si="55"/>
        <v>2.2796869683565868E-2</v>
      </c>
      <c r="BM249" s="92">
        <f t="shared" si="55"/>
        <v>1.3712367737050091E-2</v>
      </c>
      <c r="BN249" s="81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1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1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1"/>
      <c r="DH249" s="81"/>
      <c r="DI249" s="81"/>
      <c r="DJ249" s="81"/>
      <c r="DK249" s="81"/>
      <c r="DL249" s="81"/>
      <c r="DM249" s="81"/>
    </row>
    <row r="250" spans="1:117" x14ac:dyDescent="0.35">
      <c r="A250" s="81"/>
      <c r="B250" s="86">
        <f t="shared" si="52"/>
        <v>42986</v>
      </c>
      <c r="C250" s="87">
        <v>43.3</v>
      </c>
      <c r="D250" s="87">
        <v>87.22</v>
      </c>
      <c r="E250" s="87">
        <v>78.7</v>
      </c>
      <c r="F250" s="87">
        <v>58</v>
      </c>
      <c r="G250" s="87">
        <v>43.25</v>
      </c>
      <c r="H250" s="87">
        <v>27.11</v>
      </c>
      <c r="I250" s="87">
        <v>67.599999999999994</v>
      </c>
      <c r="J250" s="87">
        <v>74.81</v>
      </c>
      <c r="K250" s="87">
        <v>119.16</v>
      </c>
      <c r="L250" s="87">
        <v>80</v>
      </c>
      <c r="M250" s="87">
        <v>48.71</v>
      </c>
      <c r="N250" s="87">
        <v>67.28</v>
      </c>
      <c r="O250" s="87" t="s">
        <v>82</v>
      </c>
      <c r="P250" s="87">
        <v>84.38</v>
      </c>
      <c r="Q250" s="87">
        <v>19.23</v>
      </c>
      <c r="R250" s="87">
        <v>28.7</v>
      </c>
      <c r="S250" s="87">
        <v>10.7</v>
      </c>
      <c r="T250" s="87">
        <v>20.66</v>
      </c>
      <c r="U250" s="87">
        <v>43.15</v>
      </c>
      <c r="V250" s="87">
        <v>31.32</v>
      </c>
      <c r="W250" s="87">
        <v>30.62</v>
      </c>
      <c r="X250" s="87">
        <v>43.9</v>
      </c>
      <c r="Y250" s="87">
        <v>17.78</v>
      </c>
      <c r="Z250" s="87">
        <v>19.14</v>
      </c>
      <c r="AA250" s="87">
        <v>14.79</v>
      </c>
      <c r="AB250" s="87">
        <v>56.22</v>
      </c>
      <c r="AC250" s="87">
        <v>26.42</v>
      </c>
      <c r="AD250" s="87">
        <v>35.47</v>
      </c>
      <c r="AE250" s="87">
        <v>76.95</v>
      </c>
      <c r="AF250" s="87">
        <v>29.69</v>
      </c>
      <c r="AG250" s="87">
        <v>2461.4299999999998</v>
      </c>
      <c r="AH250" s="81"/>
      <c r="AI250" s="92">
        <f t="shared" si="57"/>
        <v>3.7088548910522157E-3</v>
      </c>
      <c r="AJ250" s="92">
        <f t="shared" si="57"/>
        <v>-1.0662431941923733E-2</v>
      </c>
      <c r="AK250" s="92">
        <f t="shared" si="57"/>
        <v>-1.1306532663316493E-2</v>
      </c>
      <c r="AL250" s="92">
        <f t="shared" si="57"/>
        <v>-1.3101922749702233E-2</v>
      </c>
      <c r="AM250" s="92">
        <f t="shared" si="57"/>
        <v>-5.7471264367816577E-3</v>
      </c>
      <c r="AN250" s="92">
        <f t="shared" si="57"/>
        <v>9.3075204765451502E-3</v>
      </c>
      <c r="AO250" s="92">
        <f t="shared" si="57"/>
        <v>1.7306245297215916E-2</v>
      </c>
      <c r="AP250" s="92">
        <f t="shared" si="56"/>
        <v>-5.186170212766017E-3</v>
      </c>
      <c r="AQ250" s="92">
        <f t="shared" si="53"/>
        <v>1.0344242835339967E-2</v>
      </c>
      <c r="AR250" s="92">
        <f t="shared" si="53"/>
        <v>5.1514009297650709E-3</v>
      </c>
      <c r="AS250" s="92">
        <f t="shared" ref="AS250:BH277" si="59">IFERROR((M250/M249-1),"-")</f>
        <v>-1.0160536476325976E-2</v>
      </c>
      <c r="AT250" s="92">
        <f t="shared" si="59"/>
        <v>2.2181707687633168E-2</v>
      </c>
      <c r="AU250" s="92" t="str">
        <f t="shared" si="59"/>
        <v>-</v>
      </c>
      <c r="AV250" s="92">
        <f t="shared" si="59"/>
        <v>-1.4201183431953313E-3</v>
      </c>
      <c r="AW250" s="92">
        <f t="shared" si="59"/>
        <v>-3.6269430051814044E-3</v>
      </c>
      <c r="AX250" s="92">
        <f t="shared" si="59"/>
        <v>2.390296111309298E-2</v>
      </c>
      <c r="AY250" s="92">
        <f t="shared" si="58"/>
        <v>1.904761904761898E-2</v>
      </c>
      <c r="AZ250" s="92">
        <f t="shared" si="58"/>
        <v>-4.3373493975903399E-3</v>
      </c>
      <c r="BA250" s="92">
        <f t="shared" si="58"/>
        <v>-1.1681172698121856E-2</v>
      </c>
      <c r="BB250" s="92">
        <f t="shared" si="58"/>
        <v>-2.7329192546583947E-2</v>
      </c>
      <c r="BC250" s="92">
        <f t="shared" si="58"/>
        <v>-9.7879282218593655E-4</v>
      </c>
      <c r="BD250" s="92">
        <f t="shared" si="58"/>
        <v>-9.6999774419128659E-3</v>
      </c>
      <c r="BE250" s="92">
        <f t="shared" si="58"/>
        <v>1.1261261261261701E-3</v>
      </c>
      <c r="BF250" s="92">
        <f t="shared" si="58"/>
        <v>-1.1363636363636354E-2</v>
      </c>
      <c r="BG250" s="92">
        <f t="shared" si="58"/>
        <v>-1.857996018579966E-2</v>
      </c>
      <c r="BH250" s="92">
        <f t="shared" si="55"/>
        <v>2.910488742449191E-2</v>
      </c>
      <c r="BI250" s="92">
        <f t="shared" si="55"/>
        <v>-2.5451862781261436E-2</v>
      </c>
      <c r="BJ250" s="92">
        <f t="shared" si="55"/>
        <v>-2.0165745856353667E-2</v>
      </c>
      <c r="BK250" s="92">
        <f t="shared" si="55"/>
        <v>-1.9455252918286758E-3</v>
      </c>
      <c r="BL250" s="92">
        <f t="shared" si="55"/>
        <v>-1.2308715901530154E-2</v>
      </c>
      <c r="BM250" s="92">
        <f t="shared" si="55"/>
        <v>-6.1052674082898717E-3</v>
      </c>
      <c r="BN250" s="81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1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1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1"/>
      <c r="DH250" s="81"/>
      <c r="DI250" s="81"/>
      <c r="DJ250" s="81"/>
      <c r="DK250" s="81"/>
      <c r="DL250" s="81"/>
      <c r="DM250" s="81"/>
    </row>
    <row r="251" spans="1:117" x14ac:dyDescent="0.35">
      <c r="A251" s="81"/>
      <c r="B251" s="86">
        <f t="shared" si="52"/>
        <v>42993</v>
      </c>
      <c r="C251" s="87">
        <v>43.69</v>
      </c>
      <c r="D251" s="87">
        <v>87.13</v>
      </c>
      <c r="E251" s="87">
        <v>81.25</v>
      </c>
      <c r="F251" s="87">
        <v>59.5</v>
      </c>
      <c r="G251" s="87">
        <v>43.15</v>
      </c>
      <c r="H251" s="87">
        <v>26.99</v>
      </c>
      <c r="I251" s="87">
        <v>66.400000000000006</v>
      </c>
      <c r="J251" s="87">
        <v>75.31</v>
      </c>
      <c r="K251" s="87">
        <v>119.29</v>
      </c>
      <c r="L251" s="87">
        <v>80.48</v>
      </c>
      <c r="M251" s="87">
        <v>48.27</v>
      </c>
      <c r="N251" s="87">
        <v>66.86</v>
      </c>
      <c r="O251" s="87" t="s">
        <v>82</v>
      </c>
      <c r="P251" s="87">
        <v>84.28</v>
      </c>
      <c r="Q251" s="87">
        <v>19.5</v>
      </c>
      <c r="R251" s="87">
        <v>28.93</v>
      </c>
      <c r="S251" s="87">
        <v>11.3</v>
      </c>
      <c r="T251" s="87">
        <v>21.17</v>
      </c>
      <c r="U251" s="87">
        <v>43.62</v>
      </c>
      <c r="V251" s="87">
        <v>32.79</v>
      </c>
      <c r="W251" s="87">
        <v>30.69</v>
      </c>
      <c r="X251" s="87">
        <v>44.4</v>
      </c>
      <c r="Y251" s="87">
        <v>17.489999999999998</v>
      </c>
      <c r="Z251" s="87">
        <v>19.36</v>
      </c>
      <c r="AA251" s="87">
        <v>14.83</v>
      </c>
      <c r="AB251" s="87">
        <v>56.2</v>
      </c>
      <c r="AC251" s="87">
        <v>26.6</v>
      </c>
      <c r="AD251" s="87">
        <v>36.340000000000003</v>
      </c>
      <c r="AE251" s="87">
        <v>75.8</v>
      </c>
      <c r="AF251" s="87">
        <v>30.3</v>
      </c>
      <c r="AG251" s="87">
        <v>2500.23</v>
      </c>
      <c r="AH251" s="81"/>
      <c r="AI251" s="92">
        <f t="shared" si="57"/>
        <v>9.0069284064664412E-3</v>
      </c>
      <c r="AJ251" s="92">
        <f t="shared" si="57"/>
        <v>-1.0318734235267302E-3</v>
      </c>
      <c r="AK251" s="92">
        <f t="shared" si="57"/>
        <v>3.2401524777636581E-2</v>
      </c>
      <c r="AL251" s="92">
        <f t="shared" si="57"/>
        <v>2.5862068965517349E-2</v>
      </c>
      <c r="AM251" s="92">
        <f t="shared" si="57"/>
        <v>-2.3121387283236983E-3</v>
      </c>
      <c r="AN251" s="92">
        <f t="shared" si="57"/>
        <v>-4.4264109184802836E-3</v>
      </c>
      <c r="AO251" s="92">
        <f t="shared" si="57"/>
        <v>-1.7751479289940697E-2</v>
      </c>
      <c r="AP251" s="92">
        <f t="shared" si="56"/>
        <v>6.683598449405137E-3</v>
      </c>
      <c r="AQ251" s="92">
        <f t="shared" si="56"/>
        <v>1.0909701242027836E-3</v>
      </c>
      <c r="AR251" s="92">
        <f t="shared" si="56"/>
        <v>6.0000000000000053E-3</v>
      </c>
      <c r="AS251" s="92">
        <f t="shared" si="59"/>
        <v>-9.0330527612398903E-3</v>
      </c>
      <c r="AT251" s="92">
        <f t="shared" si="59"/>
        <v>-6.2425683709869118E-3</v>
      </c>
      <c r="AU251" s="92" t="str">
        <f t="shared" si="59"/>
        <v>-</v>
      </c>
      <c r="AV251" s="92">
        <f t="shared" si="59"/>
        <v>-1.1851149561507013E-3</v>
      </c>
      <c r="AW251" s="92">
        <f t="shared" si="59"/>
        <v>1.4040561622464809E-2</v>
      </c>
      <c r="AX251" s="92">
        <f t="shared" si="59"/>
        <v>8.0139372822298771E-3</v>
      </c>
      <c r="AY251" s="92">
        <f t="shared" si="58"/>
        <v>5.6074766355140415E-2</v>
      </c>
      <c r="AZ251" s="92">
        <f t="shared" si="58"/>
        <v>2.468538238141349E-2</v>
      </c>
      <c r="BA251" s="92">
        <f t="shared" si="58"/>
        <v>1.0892236384704601E-2</v>
      </c>
      <c r="BB251" s="92">
        <f t="shared" si="58"/>
        <v>4.6934865900383205E-2</v>
      </c>
      <c r="BC251" s="92">
        <f t="shared" si="58"/>
        <v>2.286087524493885E-3</v>
      </c>
      <c r="BD251" s="92">
        <f t="shared" si="58"/>
        <v>1.1389521640091216E-2</v>
      </c>
      <c r="BE251" s="92">
        <f t="shared" si="58"/>
        <v>-1.6310461192351133E-2</v>
      </c>
      <c r="BF251" s="92">
        <f t="shared" si="58"/>
        <v>1.1494252873563093E-2</v>
      </c>
      <c r="BG251" s="92">
        <f t="shared" si="58"/>
        <v>2.7045300878973944E-3</v>
      </c>
      <c r="BH251" s="92">
        <f t="shared" si="55"/>
        <v>-3.5574528637483116E-4</v>
      </c>
      <c r="BI251" s="92">
        <f t="shared" si="55"/>
        <v>6.8130204390612903E-3</v>
      </c>
      <c r="BJ251" s="92">
        <f t="shared" si="55"/>
        <v>2.4527769946433686E-2</v>
      </c>
      <c r="BK251" s="92">
        <f t="shared" si="55"/>
        <v>-1.4944769330734298E-2</v>
      </c>
      <c r="BL251" s="92">
        <f t="shared" si="55"/>
        <v>2.0545638262041033E-2</v>
      </c>
      <c r="BM251" s="92">
        <f t="shared" si="55"/>
        <v>1.5763194565760585E-2</v>
      </c>
      <c r="BN251" s="81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1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1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1"/>
      <c r="DH251" s="81"/>
      <c r="DI251" s="81"/>
      <c r="DJ251" s="81"/>
      <c r="DK251" s="81"/>
      <c r="DL251" s="81"/>
      <c r="DM251" s="81"/>
    </row>
    <row r="252" spans="1:117" x14ac:dyDescent="0.35">
      <c r="A252" s="81"/>
      <c r="B252" s="86">
        <f t="shared" si="52"/>
        <v>43000</v>
      </c>
      <c r="C252" s="87">
        <v>42.93</v>
      </c>
      <c r="D252" s="87">
        <v>83.89</v>
      </c>
      <c r="E252" s="87">
        <v>79.05</v>
      </c>
      <c r="F252" s="87">
        <v>56.61</v>
      </c>
      <c r="G252" s="87">
        <v>41.65</v>
      </c>
      <c r="H252" s="87">
        <v>25.69</v>
      </c>
      <c r="I252" s="87">
        <v>65.099999999999994</v>
      </c>
      <c r="J252" s="87">
        <v>73.98</v>
      </c>
      <c r="K252" s="87">
        <v>115.94</v>
      </c>
      <c r="L252" s="87">
        <v>77.37</v>
      </c>
      <c r="M252" s="87">
        <v>47.06</v>
      </c>
      <c r="N252" s="87">
        <v>65.16</v>
      </c>
      <c r="O252" s="87" t="s">
        <v>82</v>
      </c>
      <c r="P252" s="87">
        <v>84.63</v>
      </c>
      <c r="Q252" s="87">
        <v>19.59</v>
      </c>
      <c r="R252" s="87">
        <v>28.49</v>
      </c>
      <c r="S252" s="87">
        <v>11.9</v>
      </c>
      <c r="T252" s="87">
        <v>21</v>
      </c>
      <c r="U252" s="87">
        <v>43.48</v>
      </c>
      <c r="V252" s="87">
        <v>32.65</v>
      </c>
      <c r="W252" s="87" t="s">
        <v>82</v>
      </c>
      <c r="X252" s="87">
        <v>43.83</v>
      </c>
      <c r="Y252" s="87">
        <v>17.329999999999998</v>
      </c>
      <c r="Z252" s="87">
        <v>19.27</v>
      </c>
      <c r="AA252" s="87">
        <v>14.65</v>
      </c>
      <c r="AB252" s="87">
        <v>54.7</v>
      </c>
      <c r="AC252" s="87">
        <v>27.03</v>
      </c>
      <c r="AD252" s="87">
        <v>34.26</v>
      </c>
      <c r="AE252" s="87">
        <v>74.099999999999994</v>
      </c>
      <c r="AF252" s="87">
        <v>30</v>
      </c>
      <c r="AG252" s="87">
        <v>2502.2199999999998</v>
      </c>
      <c r="AH252" s="81"/>
      <c r="AI252" s="92">
        <f t="shared" si="57"/>
        <v>-1.7395284962233859E-2</v>
      </c>
      <c r="AJ252" s="92">
        <f t="shared" si="57"/>
        <v>-3.7185814300470521E-2</v>
      </c>
      <c r="AK252" s="92">
        <f t="shared" si="57"/>
        <v>-2.707692307692311E-2</v>
      </c>
      <c r="AL252" s="92">
        <f t="shared" si="57"/>
        <v>-4.8571428571428599E-2</v>
      </c>
      <c r="AM252" s="92">
        <f t="shared" si="57"/>
        <v>-3.4762456546929332E-2</v>
      </c>
      <c r="AN252" s="92">
        <f t="shared" si="57"/>
        <v>-4.8165987402741695E-2</v>
      </c>
      <c r="AO252" s="92">
        <f t="shared" si="57"/>
        <v>-1.9578313253012181E-2</v>
      </c>
      <c r="AP252" s="92">
        <f t="shared" si="56"/>
        <v>-1.7660337272606519E-2</v>
      </c>
      <c r="AQ252" s="92">
        <f t="shared" si="56"/>
        <v>-2.8082823371615495E-2</v>
      </c>
      <c r="AR252" s="92">
        <f t="shared" si="56"/>
        <v>-3.8643141153081539E-2</v>
      </c>
      <c r="AS252" s="92">
        <f t="shared" si="59"/>
        <v>-2.506732960430913E-2</v>
      </c>
      <c r="AT252" s="92">
        <f t="shared" si="59"/>
        <v>-2.5426263834878893E-2</v>
      </c>
      <c r="AU252" s="92" t="str">
        <f t="shared" si="59"/>
        <v>-</v>
      </c>
      <c r="AV252" s="92">
        <f t="shared" si="59"/>
        <v>4.1528239202657247E-3</v>
      </c>
      <c r="AW252" s="92">
        <f t="shared" si="59"/>
        <v>4.6153846153846878E-3</v>
      </c>
      <c r="AX252" s="92">
        <f t="shared" si="59"/>
        <v>-1.520912547528519E-2</v>
      </c>
      <c r="AY252" s="92">
        <f t="shared" si="58"/>
        <v>5.3097345132743223E-2</v>
      </c>
      <c r="AZ252" s="92">
        <f t="shared" si="58"/>
        <v>-8.0302314596127911E-3</v>
      </c>
      <c r="BA252" s="92">
        <f t="shared" si="58"/>
        <v>-3.2095369096745152E-3</v>
      </c>
      <c r="BB252" s="92">
        <f t="shared" si="58"/>
        <v>-4.2695943885331378E-3</v>
      </c>
      <c r="BC252" s="92" t="str">
        <f t="shared" si="58"/>
        <v>-</v>
      </c>
      <c r="BD252" s="92">
        <f t="shared" si="58"/>
        <v>-1.2837837837837873E-2</v>
      </c>
      <c r="BE252" s="92">
        <f t="shared" si="58"/>
        <v>-9.1480846197827814E-3</v>
      </c>
      <c r="BF252" s="92">
        <f t="shared" si="58"/>
        <v>-4.648760330578483E-3</v>
      </c>
      <c r="BG252" s="92">
        <f t="shared" si="58"/>
        <v>-1.2137559002022957E-2</v>
      </c>
      <c r="BH252" s="92">
        <f t="shared" si="55"/>
        <v>-2.6690391459074703E-2</v>
      </c>
      <c r="BI252" s="92">
        <f t="shared" si="55"/>
        <v>1.6165413533834494E-2</v>
      </c>
      <c r="BJ252" s="92">
        <f t="shared" si="55"/>
        <v>-5.7237204182718937E-2</v>
      </c>
      <c r="BK252" s="92">
        <f t="shared" si="55"/>
        <v>-2.2427440633245421E-2</v>
      </c>
      <c r="BL252" s="92">
        <f t="shared" si="55"/>
        <v>-9.9009900990099098E-3</v>
      </c>
      <c r="BM252" s="92">
        <f t="shared" si="55"/>
        <v>7.9592677473661055E-4</v>
      </c>
      <c r="BN252" s="81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1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1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1"/>
      <c r="DH252" s="81"/>
      <c r="DI252" s="81"/>
      <c r="DJ252" s="81"/>
      <c r="DK252" s="81"/>
      <c r="DL252" s="81"/>
      <c r="DM252" s="81"/>
    </row>
    <row r="253" spans="1:117" x14ac:dyDescent="0.35">
      <c r="A253" s="81"/>
      <c r="B253" s="86">
        <f t="shared" si="52"/>
        <v>43007</v>
      </c>
      <c r="C253" s="87">
        <v>44.94</v>
      </c>
      <c r="D253" s="87">
        <v>83.84</v>
      </c>
      <c r="E253" s="87">
        <v>78.25</v>
      </c>
      <c r="F253" s="87">
        <v>56.61</v>
      </c>
      <c r="G253" s="87">
        <v>42.15</v>
      </c>
      <c r="H253" s="87">
        <v>25.59</v>
      </c>
      <c r="I253" s="87">
        <v>64.400000000000006</v>
      </c>
      <c r="J253" s="87">
        <v>73.64</v>
      </c>
      <c r="K253" s="87">
        <v>114.13</v>
      </c>
      <c r="L253" s="87">
        <v>77.62</v>
      </c>
      <c r="M253" s="87">
        <v>46.86</v>
      </c>
      <c r="N253" s="87">
        <v>65.77</v>
      </c>
      <c r="O253" s="87" t="s">
        <v>82</v>
      </c>
      <c r="P253" s="87">
        <v>84.2</v>
      </c>
      <c r="Q253" s="87">
        <v>20.47</v>
      </c>
      <c r="R253" s="87">
        <v>28.96</v>
      </c>
      <c r="S253" s="87">
        <v>12.55</v>
      </c>
      <c r="T253" s="87">
        <v>20.94</v>
      </c>
      <c r="U253" s="87">
        <v>45.04</v>
      </c>
      <c r="V253" s="87">
        <v>34.64</v>
      </c>
      <c r="W253" s="87" t="s">
        <v>82</v>
      </c>
      <c r="X253" s="87">
        <v>44.38</v>
      </c>
      <c r="Y253" s="87">
        <v>17.38</v>
      </c>
      <c r="Z253" s="87">
        <v>19.18</v>
      </c>
      <c r="AA253" s="87">
        <v>14.7</v>
      </c>
      <c r="AB253" s="87">
        <v>55.41</v>
      </c>
      <c r="AC253" s="87">
        <v>28.57</v>
      </c>
      <c r="AD253" s="87">
        <v>34.53</v>
      </c>
      <c r="AE253" s="87">
        <v>74.650000000000006</v>
      </c>
      <c r="AF253" s="87">
        <v>30.01</v>
      </c>
      <c r="AG253" s="87">
        <v>2519.36</v>
      </c>
      <c r="AH253" s="81"/>
      <c r="AI253" s="92">
        <f t="shared" si="57"/>
        <v>4.6820405310971314E-2</v>
      </c>
      <c r="AJ253" s="92">
        <f t="shared" si="57"/>
        <v>-5.9601859578017891E-4</v>
      </c>
      <c r="AK253" s="92">
        <f t="shared" si="57"/>
        <v>-1.0120177103099315E-2</v>
      </c>
      <c r="AL253" s="92">
        <f t="shared" si="57"/>
        <v>0</v>
      </c>
      <c r="AM253" s="92">
        <f t="shared" si="57"/>
        <v>1.200480192076836E-2</v>
      </c>
      <c r="AN253" s="92">
        <f t="shared" si="57"/>
        <v>-3.8925652004672129E-3</v>
      </c>
      <c r="AO253" s="92">
        <f t="shared" si="57"/>
        <v>-1.075268817204289E-2</v>
      </c>
      <c r="AP253" s="92">
        <f t="shared" si="56"/>
        <v>-4.5958367126250899E-3</v>
      </c>
      <c r="AQ253" s="92">
        <f t="shared" si="56"/>
        <v>-1.5611523201656041E-2</v>
      </c>
      <c r="AR253" s="92">
        <f t="shared" si="56"/>
        <v>3.2312265736074153E-3</v>
      </c>
      <c r="AS253" s="92">
        <f t="shared" si="59"/>
        <v>-4.2498937526562752E-3</v>
      </c>
      <c r="AT253" s="92">
        <f t="shared" si="59"/>
        <v>9.3615715162675972E-3</v>
      </c>
      <c r="AU253" s="92" t="str">
        <f t="shared" si="59"/>
        <v>-</v>
      </c>
      <c r="AV253" s="92">
        <f t="shared" si="59"/>
        <v>-5.0809405648114536E-3</v>
      </c>
      <c r="AW253" s="92">
        <f t="shared" si="59"/>
        <v>4.4920877998978925E-2</v>
      </c>
      <c r="AX253" s="92">
        <f t="shared" si="59"/>
        <v>1.6497016497016626E-2</v>
      </c>
      <c r="AY253" s="92">
        <f t="shared" si="58"/>
        <v>5.4621848739495826E-2</v>
      </c>
      <c r="AZ253" s="92">
        <f t="shared" si="58"/>
        <v>-2.8571428571427804E-3</v>
      </c>
      <c r="BA253" s="92">
        <f t="shared" si="58"/>
        <v>3.5878564857405815E-2</v>
      </c>
      <c r="BB253" s="92">
        <f t="shared" si="58"/>
        <v>6.0949464012251209E-2</v>
      </c>
      <c r="BC253" s="92" t="str">
        <f t="shared" si="58"/>
        <v>-</v>
      </c>
      <c r="BD253" s="92">
        <f t="shared" si="58"/>
        <v>1.2548482774355607E-2</v>
      </c>
      <c r="BE253" s="92">
        <f t="shared" si="58"/>
        <v>2.8851702250434208E-3</v>
      </c>
      <c r="BF253" s="92">
        <f t="shared" si="58"/>
        <v>-4.6704722366373019E-3</v>
      </c>
      <c r="BG253" s="92">
        <f t="shared" si="58"/>
        <v>3.4129692832762792E-3</v>
      </c>
      <c r="BH253" s="92">
        <f t="shared" si="55"/>
        <v>1.2979890310786057E-2</v>
      </c>
      <c r="BI253" s="92">
        <f t="shared" si="55"/>
        <v>5.6973732889382234E-2</v>
      </c>
      <c r="BJ253" s="92">
        <f t="shared" si="55"/>
        <v>7.8809106830124431E-3</v>
      </c>
      <c r="BK253" s="92">
        <f t="shared" si="55"/>
        <v>7.4224021592443901E-3</v>
      </c>
      <c r="BL253" s="92">
        <f t="shared" si="55"/>
        <v>3.3333333333329662E-4</v>
      </c>
      <c r="BM253" s="92">
        <f t="shared" si="55"/>
        <v>6.8499172734612923E-3</v>
      </c>
      <c r="BN253" s="81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1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1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1"/>
      <c r="DH253" s="81"/>
      <c r="DI253" s="81"/>
      <c r="DJ253" s="81"/>
      <c r="DK253" s="81"/>
      <c r="DL253" s="81"/>
      <c r="DM253" s="81"/>
    </row>
    <row r="254" spans="1:117" x14ac:dyDescent="0.35">
      <c r="A254" s="81"/>
      <c r="B254" s="86">
        <f t="shared" si="52"/>
        <v>43014</v>
      </c>
      <c r="C254" s="87">
        <v>45.16</v>
      </c>
      <c r="D254" s="87">
        <v>85.23</v>
      </c>
      <c r="E254" s="87">
        <v>78.7</v>
      </c>
      <c r="F254" s="87">
        <v>57.39</v>
      </c>
      <c r="G254" s="87">
        <v>42.8</v>
      </c>
      <c r="H254" s="87">
        <v>25.72</v>
      </c>
      <c r="I254" s="87">
        <v>64.849999999999994</v>
      </c>
      <c r="J254" s="87">
        <v>74.23</v>
      </c>
      <c r="K254" s="87">
        <v>111.95</v>
      </c>
      <c r="L254" s="87">
        <v>77.67</v>
      </c>
      <c r="M254" s="87">
        <v>46.7</v>
      </c>
      <c r="N254" s="87">
        <v>65.8</v>
      </c>
      <c r="O254" s="87" t="s">
        <v>82</v>
      </c>
      <c r="P254" s="87">
        <v>84.72</v>
      </c>
      <c r="Q254" s="87">
        <v>20.07</v>
      </c>
      <c r="R254" s="87">
        <v>29.72</v>
      </c>
      <c r="S254" s="87">
        <v>12.65</v>
      </c>
      <c r="T254" s="87">
        <v>21.6</v>
      </c>
      <c r="U254" s="87">
        <v>46.43</v>
      </c>
      <c r="V254" s="87">
        <v>35.17</v>
      </c>
      <c r="W254" s="87" t="s">
        <v>82</v>
      </c>
      <c r="X254" s="87">
        <v>45.49</v>
      </c>
      <c r="Y254" s="87">
        <v>17.920000000000002</v>
      </c>
      <c r="Z254" s="87">
        <v>19.02</v>
      </c>
      <c r="AA254" s="87">
        <v>15.06</v>
      </c>
      <c r="AB254" s="87">
        <v>56.19</v>
      </c>
      <c r="AC254" s="87">
        <v>29.54</v>
      </c>
      <c r="AD254" s="87">
        <v>35.340000000000003</v>
      </c>
      <c r="AE254" s="87">
        <v>75.2</v>
      </c>
      <c r="AF254" s="87">
        <v>30.11</v>
      </c>
      <c r="AG254" s="87">
        <v>2549.33</v>
      </c>
      <c r="AH254" s="81"/>
      <c r="AI254" s="92">
        <f t="shared" si="57"/>
        <v>4.8954161103693661E-3</v>
      </c>
      <c r="AJ254" s="92">
        <f t="shared" si="57"/>
        <v>1.6579198473282375E-2</v>
      </c>
      <c r="AK254" s="92">
        <f t="shared" si="57"/>
        <v>5.7507987220448697E-3</v>
      </c>
      <c r="AL254" s="92">
        <f t="shared" si="57"/>
        <v>1.377848436671969E-2</v>
      </c>
      <c r="AM254" s="92">
        <f t="shared" si="57"/>
        <v>1.542111506524324E-2</v>
      </c>
      <c r="AN254" s="92">
        <f t="shared" si="57"/>
        <v>5.0801094177412853E-3</v>
      </c>
      <c r="AO254" s="92">
        <f t="shared" si="57"/>
        <v>6.9875776397514411E-3</v>
      </c>
      <c r="AP254" s="92">
        <f t="shared" si="56"/>
        <v>8.0119500271591537E-3</v>
      </c>
      <c r="AQ254" s="92">
        <f t="shared" si="56"/>
        <v>-1.9101025146762374E-2</v>
      </c>
      <c r="AR254" s="92">
        <f t="shared" si="56"/>
        <v>6.4416387528987151E-4</v>
      </c>
      <c r="AS254" s="92">
        <f t="shared" si="59"/>
        <v>-3.4144259496371454E-3</v>
      </c>
      <c r="AT254" s="92">
        <f t="shared" si="59"/>
        <v>4.5613501596464268E-4</v>
      </c>
      <c r="AU254" s="92" t="str">
        <f t="shared" si="59"/>
        <v>-</v>
      </c>
      <c r="AV254" s="92">
        <f t="shared" si="59"/>
        <v>6.1757719714963244E-3</v>
      </c>
      <c r="AW254" s="92">
        <f t="shared" si="59"/>
        <v>-1.9540791402051672E-2</v>
      </c>
      <c r="AX254" s="92">
        <f t="shared" si="59"/>
        <v>2.6243093922651894E-2</v>
      </c>
      <c r="AY254" s="92">
        <f t="shared" si="58"/>
        <v>7.9681274900398336E-3</v>
      </c>
      <c r="AZ254" s="92">
        <f t="shared" si="58"/>
        <v>3.1518624641833748E-2</v>
      </c>
      <c r="BA254" s="92">
        <f t="shared" si="58"/>
        <v>3.0861456483126215E-2</v>
      </c>
      <c r="BB254" s="92">
        <f t="shared" si="58"/>
        <v>1.5300230946882154E-2</v>
      </c>
      <c r="BC254" s="92" t="str">
        <f t="shared" si="58"/>
        <v>-</v>
      </c>
      <c r="BD254" s="92">
        <f t="shared" si="58"/>
        <v>2.5011266336187443E-2</v>
      </c>
      <c r="BE254" s="92">
        <f t="shared" si="58"/>
        <v>3.1070195627157737E-2</v>
      </c>
      <c r="BF254" s="92">
        <f t="shared" si="58"/>
        <v>-8.3420229405630764E-3</v>
      </c>
      <c r="BG254" s="92">
        <f t="shared" si="58"/>
        <v>2.4489795918367419E-2</v>
      </c>
      <c r="BH254" s="92">
        <f t="shared" si="55"/>
        <v>1.4076881429344823E-2</v>
      </c>
      <c r="BI254" s="92">
        <f t="shared" si="55"/>
        <v>3.3951697584879259E-2</v>
      </c>
      <c r="BJ254" s="92">
        <f t="shared" si="55"/>
        <v>2.3457862728062606E-2</v>
      </c>
      <c r="BK254" s="92">
        <f t="shared" si="55"/>
        <v>7.3677160080374282E-3</v>
      </c>
      <c r="BL254" s="92">
        <f t="shared" si="55"/>
        <v>3.3322225924690141E-3</v>
      </c>
      <c r="BM254" s="92">
        <f t="shared" si="55"/>
        <v>1.1895878318302966E-2</v>
      </c>
      <c r="BN254" s="81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1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1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1"/>
      <c r="DH254" s="81"/>
      <c r="DI254" s="81"/>
      <c r="DJ254" s="81"/>
      <c r="DK254" s="81"/>
      <c r="DL254" s="81"/>
      <c r="DM254" s="81"/>
    </row>
    <row r="255" spans="1:117" x14ac:dyDescent="0.35">
      <c r="A255" s="81"/>
      <c r="B255" s="86">
        <f t="shared" si="52"/>
        <v>43021</v>
      </c>
      <c r="C255" s="87">
        <v>44.96</v>
      </c>
      <c r="D255" s="87">
        <v>86.29</v>
      </c>
      <c r="E255" s="87">
        <v>81.099999999999994</v>
      </c>
      <c r="F255" s="87">
        <v>57.29</v>
      </c>
      <c r="G255" s="87">
        <v>43.3</v>
      </c>
      <c r="H255" s="87">
        <v>26.6</v>
      </c>
      <c r="I255" s="87">
        <v>65.55</v>
      </c>
      <c r="J255" s="87">
        <v>74.75</v>
      </c>
      <c r="K255" s="87">
        <v>114.87</v>
      </c>
      <c r="L255" s="87">
        <v>79.89</v>
      </c>
      <c r="M255" s="87">
        <v>47.4</v>
      </c>
      <c r="N255" s="87">
        <v>66.63</v>
      </c>
      <c r="O255" s="87" t="s">
        <v>82</v>
      </c>
      <c r="P255" s="87">
        <v>85.45</v>
      </c>
      <c r="Q255" s="87">
        <v>20.09</v>
      </c>
      <c r="R255" s="87">
        <v>30.24</v>
      </c>
      <c r="S255" s="87">
        <v>12.35</v>
      </c>
      <c r="T255" s="87">
        <v>21.31</v>
      </c>
      <c r="U255" s="87">
        <v>46.87</v>
      </c>
      <c r="V255" s="87">
        <v>35.75</v>
      </c>
      <c r="W255" s="87" t="s">
        <v>82</v>
      </c>
      <c r="X255" s="87">
        <v>44.68</v>
      </c>
      <c r="Y255" s="87">
        <v>18</v>
      </c>
      <c r="Z255" s="87">
        <v>18.760000000000002</v>
      </c>
      <c r="AA255" s="87">
        <v>14.95</v>
      </c>
      <c r="AB255" s="87">
        <v>56.47</v>
      </c>
      <c r="AC255" s="87">
        <v>29.84</v>
      </c>
      <c r="AD255" s="87">
        <v>35.29</v>
      </c>
      <c r="AE255" s="87">
        <v>75.900000000000006</v>
      </c>
      <c r="AF255" s="87">
        <v>29.87</v>
      </c>
      <c r="AG255" s="87">
        <v>2553.17</v>
      </c>
      <c r="AH255" s="81"/>
      <c r="AI255" s="92">
        <f t="shared" si="57"/>
        <v>-4.4286979627988776E-3</v>
      </c>
      <c r="AJ255" s="92">
        <f t="shared" si="57"/>
        <v>1.2436935351402223E-2</v>
      </c>
      <c r="AK255" s="92">
        <f t="shared" si="57"/>
        <v>3.0495552731893083E-2</v>
      </c>
      <c r="AL255" s="92">
        <f t="shared" si="57"/>
        <v>-1.7424638438752194E-3</v>
      </c>
      <c r="AM255" s="92">
        <f t="shared" si="57"/>
        <v>1.1682242990654235E-2</v>
      </c>
      <c r="AN255" s="92">
        <f t="shared" si="57"/>
        <v>3.4214618973561484E-2</v>
      </c>
      <c r="AO255" s="92">
        <f t="shared" si="57"/>
        <v>1.0794140323824308E-2</v>
      </c>
      <c r="AP255" s="92">
        <f t="shared" si="56"/>
        <v>7.0052539404552583E-3</v>
      </c>
      <c r="AQ255" s="92">
        <f t="shared" si="56"/>
        <v>2.6083072800357376E-2</v>
      </c>
      <c r="AR255" s="92">
        <f t="shared" si="56"/>
        <v>2.8582464271919683E-2</v>
      </c>
      <c r="AS255" s="92">
        <f t="shared" si="59"/>
        <v>1.4989293361884259E-2</v>
      </c>
      <c r="AT255" s="92">
        <f t="shared" si="59"/>
        <v>1.2613981762917836E-2</v>
      </c>
      <c r="AU255" s="92" t="str">
        <f t="shared" si="59"/>
        <v>-</v>
      </c>
      <c r="AV255" s="92">
        <f t="shared" si="59"/>
        <v>8.616619452313623E-3</v>
      </c>
      <c r="AW255" s="92">
        <f t="shared" si="59"/>
        <v>9.9651220727459133E-4</v>
      </c>
      <c r="AX255" s="92">
        <f t="shared" si="59"/>
        <v>1.7496635262449489E-2</v>
      </c>
      <c r="AY255" s="92">
        <f t="shared" si="58"/>
        <v>-2.3715415019762931E-2</v>
      </c>
      <c r="AZ255" s="92">
        <f t="shared" si="58"/>
        <v>-1.3425925925926063E-2</v>
      </c>
      <c r="BA255" s="92">
        <f t="shared" si="58"/>
        <v>9.476631488261944E-3</v>
      </c>
      <c r="BB255" s="92">
        <f t="shared" si="58"/>
        <v>1.6491327836223979E-2</v>
      </c>
      <c r="BC255" s="92" t="str">
        <f t="shared" si="58"/>
        <v>-</v>
      </c>
      <c r="BD255" s="92">
        <f t="shared" si="58"/>
        <v>-1.7806111233238164E-2</v>
      </c>
      <c r="BE255" s="92">
        <f t="shared" si="58"/>
        <v>4.4642857142855874E-3</v>
      </c>
      <c r="BF255" s="92">
        <f t="shared" si="58"/>
        <v>-1.3669821240799074E-2</v>
      </c>
      <c r="BG255" s="92">
        <f t="shared" si="58"/>
        <v>-7.3041168658699585E-3</v>
      </c>
      <c r="BH255" s="92">
        <f t="shared" si="55"/>
        <v>4.983093077060019E-3</v>
      </c>
      <c r="BI255" s="92">
        <f t="shared" si="55"/>
        <v>1.0155721056195111E-2</v>
      </c>
      <c r="BJ255" s="92">
        <f t="shared" si="55"/>
        <v>-1.4148273910583598E-3</v>
      </c>
      <c r="BK255" s="92">
        <f t="shared" si="55"/>
        <v>9.3085106382979621E-3</v>
      </c>
      <c r="BL255" s="92">
        <f t="shared" si="55"/>
        <v>-7.9707738292925656E-3</v>
      </c>
      <c r="BM255" s="92">
        <f t="shared" si="55"/>
        <v>1.5062781201335973E-3</v>
      </c>
      <c r="BN255" s="81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1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1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1"/>
      <c r="DH255" s="81"/>
      <c r="DI255" s="81"/>
      <c r="DJ255" s="81"/>
      <c r="DK255" s="81"/>
      <c r="DL255" s="81"/>
      <c r="DM255" s="81"/>
    </row>
    <row r="256" spans="1:117" x14ac:dyDescent="0.35">
      <c r="A256" s="81"/>
      <c r="B256" s="86">
        <f t="shared" si="52"/>
        <v>43028</v>
      </c>
      <c r="C256" s="87">
        <v>44.88</v>
      </c>
      <c r="D256" s="87">
        <v>86.87</v>
      </c>
      <c r="E256" s="87">
        <v>81.150000000000006</v>
      </c>
      <c r="F256" s="87">
        <v>57.62</v>
      </c>
      <c r="G256" s="87">
        <v>43.75</v>
      </c>
      <c r="H256" s="87">
        <v>26.66</v>
      </c>
      <c r="I256" s="87">
        <v>66.5</v>
      </c>
      <c r="J256" s="87">
        <v>75.16</v>
      </c>
      <c r="K256" s="87">
        <v>114.13</v>
      </c>
      <c r="L256" s="87">
        <v>80.38</v>
      </c>
      <c r="M256" s="87">
        <v>48.09</v>
      </c>
      <c r="N256" s="87">
        <v>67.81</v>
      </c>
      <c r="O256" s="87" t="s">
        <v>82</v>
      </c>
      <c r="P256" s="87">
        <v>85.85</v>
      </c>
      <c r="Q256" s="87">
        <v>19.100000000000001</v>
      </c>
      <c r="R256" s="87">
        <v>28.05</v>
      </c>
      <c r="S256" s="87">
        <v>11.9</v>
      </c>
      <c r="T256" s="87">
        <v>20.69</v>
      </c>
      <c r="U256" s="87">
        <v>46.18</v>
      </c>
      <c r="V256" s="87">
        <v>33.81</v>
      </c>
      <c r="W256" s="87" t="s">
        <v>82</v>
      </c>
      <c r="X256" s="87">
        <v>42.83</v>
      </c>
      <c r="Y256" s="87">
        <v>17.260000000000002</v>
      </c>
      <c r="Z256" s="87">
        <v>18.420000000000002</v>
      </c>
      <c r="AA256" s="87">
        <v>14.67</v>
      </c>
      <c r="AB256" s="87">
        <v>56</v>
      </c>
      <c r="AC256" s="87">
        <v>28.61</v>
      </c>
      <c r="AD256" s="87">
        <v>33.4</v>
      </c>
      <c r="AE256" s="87">
        <v>77.349999999999994</v>
      </c>
      <c r="AF256" s="87">
        <v>29.33</v>
      </c>
      <c r="AG256" s="87">
        <v>2575.21</v>
      </c>
      <c r="AH256" s="81"/>
      <c r="AI256" s="92">
        <f t="shared" si="57"/>
        <v>-1.779359430604921E-3</v>
      </c>
      <c r="AJ256" s="92">
        <f t="shared" si="57"/>
        <v>6.7215204542820928E-3</v>
      </c>
      <c r="AK256" s="92">
        <f t="shared" si="57"/>
        <v>6.1652281134416675E-4</v>
      </c>
      <c r="AL256" s="92">
        <f t="shared" si="57"/>
        <v>5.7601675685110543E-3</v>
      </c>
      <c r="AM256" s="92">
        <f t="shared" si="57"/>
        <v>1.0392609699769073E-2</v>
      </c>
      <c r="AN256" s="92">
        <f t="shared" si="57"/>
        <v>2.2556390977443996E-3</v>
      </c>
      <c r="AO256" s="92">
        <f t="shared" si="57"/>
        <v>1.449275362318847E-2</v>
      </c>
      <c r="AP256" s="92">
        <f t="shared" si="56"/>
        <v>5.4849498327758095E-3</v>
      </c>
      <c r="AQ256" s="92">
        <f t="shared" si="56"/>
        <v>-6.4420649429790533E-3</v>
      </c>
      <c r="AR256" s="92">
        <f t="shared" si="56"/>
        <v>6.1334334710225757E-3</v>
      </c>
      <c r="AS256" s="92">
        <f t="shared" si="59"/>
        <v>1.4556962025316533E-2</v>
      </c>
      <c r="AT256" s="92">
        <f t="shared" si="59"/>
        <v>1.7709740357196635E-2</v>
      </c>
      <c r="AU256" s="92" t="str">
        <f t="shared" si="59"/>
        <v>-</v>
      </c>
      <c r="AV256" s="92">
        <f t="shared" si="59"/>
        <v>4.681100058513632E-3</v>
      </c>
      <c r="AW256" s="92">
        <f t="shared" si="59"/>
        <v>-4.9278247884519621E-2</v>
      </c>
      <c r="AX256" s="92">
        <f t="shared" si="59"/>
        <v>-7.2420634920634885E-2</v>
      </c>
      <c r="AY256" s="92">
        <f t="shared" si="58"/>
        <v>-3.6437246963562653E-2</v>
      </c>
      <c r="AZ256" s="92">
        <f t="shared" si="58"/>
        <v>-2.9094321914593935E-2</v>
      </c>
      <c r="BA256" s="92">
        <f t="shared" si="58"/>
        <v>-1.4721570300831988E-2</v>
      </c>
      <c r="BB256" s="92">
        <f t="shared" si="58"/>
        <v>-5.4265734265734222E-2</v>
      </c>
      <c r="BC256" s="92" t="str">
        <f t="shared" si="58"/>
        <v>-</v>
      </c>
      <c r="BD256" s="92">
        <f t="shared" si="58"/>
        <v>-4.1405550581915862E-2</v>
      </c>
      <c r="BE256" s="92">
        <f t="shared" si="58"/>
        <v>-4.1111111111110987E-2</v>
      </c>
      <c r="BF256" s="92">
        <f t="shared" si="58"/>
        <v>-1.8123667377398678E-2</v>
      </c>
      <c r="BG256" s="92">
        <f t="shared" si="58"/>
        <v>-1.8729096989966498E-2</v>
      </c>
      <c r="BH256" s="92">
        <f t="shared" si="55"/>
        <v>-8.323003364618331E-3</v>
      </c>
      <c r="BI256" s="92">
        <f t="shared" si="55"/>
        <v>-4.1219839142091153E-2</v>
      </c>
      <c r="BJ256" s="92">
        <f t="shared" si="55"/>
        <v>-5.3556248228960102E-2</v>
      </c>
      <c r="BK256" s="92">
        <f t="shared" si="55"/>
        <v>1.9104084321475368E-2</v>
      </c>
      <c r="BL256" s="92">
        <f t="shared" si="55"/>
        <v>-1.8078339471041316E-2</v>
      </c>
      <c r="BM256" s="92">
        <f t="shared" si="55"/>
        <v>8.632405989417169E-3</v>
      </c>
      <c r="BN256" s="81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1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1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1"/>
      <c r="DH256" s="81"/>
      <c r="DI256" s="81"/>
      <c r="DJ256" s="81"/>
      <c r="DK256" s="81"/>
      <c r="DL256" s="81"/>
      <c r="DM256" s="81"/>
    </row>
    <row r="257" spans="1:117" x14ac:dyDescent="0.35">
      <c r="A257" s="81"/>
      <c r="B257" s="86">
        <f t="shared" si="52"/>
        <v>43035</v>
      </c>
      <c r="C257" s="87">
        <v>45</v>
      </c>
      <c r="D257" s="87">
        <v>87.29</v>
      </c>
      <c r="E257" s="87">
        <v>81.5</v>
      </c>
      <c r="F257" s="87">
        <v>57.34</v>
      </c>
      <c r="G257" s="87">
        <v>44.25</v>
      </c>
      <c r="H257" s="87">
        <v>26.44</v>
      </c>
      <c r="I257" s="87">
        <v>66.849999999999994</v>
      </c>
      <c r="J257" s="87">
        <v>76.430000000000007</v>
      </c>
      <c r="K257" s="87">
        <v>115.64</v>
      </c>
      <c r="L257" s="87">
        <v>82.2</v>
      </c>
      <c r="M257" s="87">
        <v>48.48</v>
      </c>
      <c r="N257" s="87">
        <v>68.3</v>
      </c>
      <c r="O257" s="87" t="s">
        <v>82</v>
      </c>
      <c r="P257" s="87">
        <v>85.97</v>
      </c>
      <c r="Q257" s="87">
        <v>18.3</v>
      </c>
      <c r="R257" s="87">
        <v>27.55</v>
      </c>
      <c r="S257" s="87">
        <v>11.85</v>
      </c>
      <c r="T257" s="87">
        <v>20.399999999999999</v>
      </c>
      <c r="U257" s="87">
        <v>45.8</v>
      </c>
      <c r="V257" s="87">
        <v>33.24</v>
      </c>
      <c r="W257" s="87" t="s">
        <v>82</v>
      </c>
      <c r="X257" s="87">
        <v>42.47</v>
      </c>
      <c r="Y257" s="87">
        <v>17.670000000000002</v>
      </c>
      <c r="Z257" s="87">
        <v>18.03</v>
      </c>
      <c r="AA257" s="87">
        <v>13.9</v>
      </c>
      <c r="AB257" s="87">
        <v>54.08</v>
      </c>
      <c r="AC257" s="87">
        <v>29.2</v>
      </c>
      <c r="AD257" s="87">
        <v>33.97</v>
      </c>
      <c r="AE257" s="87">
        <v>78.849999999999994</v>
      </c>
      <c r="AF257" s="87">
        <v>28.62</v>
      </c>
      <c r="AG257" s="87">
        <v>2581.0700000000002</v>
      </c>
      <c r="AH257" s="81"/>
      <c r="AI257" s="92">
        <f t="shared" si="57"/>
        <v>2.673796791443861E-3</v>
      </c>
      <c r="AJ257" s="92">
        <f t="shared" si="57"/>
        <v>4.8348106365834198E-3</v>
      </c>
      <c r="AK257" s="92">
        <f t="shared" si="57"/>
        <v>4.3130006161429257E-3</v>
      </c>
      <c r="AL257" s="92">
        <f t="shared" si="57"/>
        <v>-4.8594238111765442E-3</v>
      </c>
      <c r="AM257" s="92">
        <f t="shared" si="57"/>
        <v>1.1428571428571344E-2</v>
      </c>
      <c r="AN257" s="92">
        <f t="shared" si="57"/>
        <v>-8.2520630157538744E-3</v>
      </c>
      <c r="AO257" s="92">
        <f t="shared" si="57"/>
        <v>5.2631578947368585E-3</v>
      </c>
      <c r="AP257" s="92">
        <f t="shared" si="56"/>
        <v>1.6897285790314243E-2</v>
      </c>
      <c r="AQ257" s="92">
        <f t="shared" si="56"/>
        <v>1.3230526592482361E-2</v>
      </c>
      <c r="AR257" s="92">
        <f t="shared" si="56"/>
        <v>2.264244837024143E-2</v>
      </c>
      <c r="AS257" s="92">
        <f t="shared" si="59"/>
        <v>8.1097941359948855E-3</v>
      </c>
      <c r="AT257" s="92">
        <f t="shared" si="59"/>
        <v>7.226072850611942E-3</v>
      </c>
      <c r="AU257" s="92" t="str">
        <f t="shared" si="59"/>
        <v>-</v>
      </c>
      <c r="AV257" s="92">
        <f t="shared" si="59"/>
        <v>1.3977868375072422E-3</v>
      </c>
      <c r="AW257" s="92">
        <f t="shared" si="59"/>
        <v>-4.1884816753926746E-2</v>
      </c>
      <c r="AX257" s="92">
        <f t="shared" si="59"/>
        <v>-1.7825311942958999E-2</v>
      </c>
      <c r="AY257" s="92">
        <f t="shared" si="58"/>
        <v>-4.2016806722690037E-3</v>
      </c>
      <c r="AZ257" s="92">
        <f t="shared" si="58"/>
        <v>-1.4016433059449107E-2</v>
      </c>
      <c r="BA257" s="92">
        <f t="shared" si="58"/>
        <v>-8.2286704200953409E-3</v>
      </c>
      <c r="BB257" s="92">
        <f t="shared" si="58"/>
        <v>-1.685891748003554E-2</v>
      </c>
      <c r="BC257" s="92" t="str">
        <f t="shared" si="58"/>
        <v>-</v>
      </c>
      <c r="BD257" s="92">
        <f t="shared" si="58"/>
        <v>-8.4053233714685982E-3</v>
      </c>
      <c r="BE257" s="92">
        <f t="shared" si="58"/>
        <v>2.3754345307068325E-2</v>
      </c>
      <c r="BF257" s="92">
        <f t="shared" si="58"/>
        <v>-2.1172638436482094E-2</v>
      </c>
      <c r="BG257" s="92">
        <f t="shared" si="58"/>
        <v>-5.24880708929788E-2</v>
      </c>
      <c r="BH257" s="92">
        <f t="shared" si="55"/>
        <v>-3.4285714285714364E-2</v>
      </c>
      <c r="BI257" s="92">
        <f t="shared" si="55"/>
        <v>2.0622160083886731E-2</v>
      </c>
      <c r="BJ257" s="92">
        <f t="shared" si="55"/>
        <v>1.7065868263473005E-2</v>
      </c>
      <c r="BK257" s="92">
        <f t="shared" ref="BK257:BM320" si="60">IFERROR((AE257/AE256-1),"-")</f>
        <v>1.9392372333548735E-2</v>
      </c>
      <c r="BL257" s="92">
        <f t="shared" si="60"/>
        <v>-2.4207296283668467E-2</v>
      </c>
      <c r="BM257" s="92">
        <f t="shared" si="60"/>
        <v>2.2755425771101567E-3</v>
      </c>
      <c r="BN257" s="81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1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1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1"/>
      <c r="DH257" s="81"/>
      <c r="DI257" s="81"/>
      <c r="DJ257" s="81"/>
      <c r="DK257" s="81"/>
      <c r="DL257" s="81"/>
      <c r="DM257" s="81"/>
    </row>
    <row r="258" spans="1:117" x14ac:dyDescent="0.35">
      <c r="A258" s="81"/>
      <c r="B258" s="86">
        <f t="shared" si="52"/>
        <v>43042</v>
      </c>
      <c r="C258" s="87">
        <v>45.2</v>
      </c>
      <c r="D258" s="87">
        <v>87.59</v>
      </c>
      <c r="E258" s="87">
        <v>80</v>
      </c>
      <c r="F258" s="87">
        <v>57.21</v>
      </c>
      <c r="G258" s="87">
        <v>44.05</v>
      </c>
      <c r="H258" s="87">
        <v>27.33</v>
      </c>
      <c r="I258" s="87">
        <v>66.650000000000006</v>
      </c>
      <c r="J258" s="87">
        <v>76.42</v>
      </c>
      <c r="K258" s="87">
        <v>118.98</v>
      </c>
      <c r="L258" s="87">
        <v>80.5</v>
      </c>
      <c r="M258" s="87">
        <v>47.59</v>
      </c>
      <c r="N258" s="87">
        <v>67.010000000000005</v>
      </c>
      <c r="O258" s="87" t="s">
        <v>82</v>
      </c>
      <c r="P258" s="87">
        <v>85.54</v>
      </c>
      <c r="Q258" s="87">
        <v>18.32</v>
      </c>
      <c r="R258" s="87">
        <v>27.37</v>
      </c>
      <c r="S258" s="87">
        <v>10.85</v>
      </c>
      <c r="T258" s="87">
        <v>21.01</v>
      </c>
      <c r="U258" s="87">
        <v>48.96</v>
      </c>
      <c r="V258" s="87">
        <v>33.82</v>
      </c>
      <c r="W258" s="87" t="s">
        <v>82</v>
      </c>
      <c r="X258" s="87">
        <v>42.64</v>
      </c>
      <c r="Y258" s="87">
        <v>17.79</v>
      </c>
      <c r="Z258" s="87">
        <v>17.739999999999998</v>
      </c>
      <c r="AA258" s="87">
        <v>14.18</v>
      </c>
      <c r="AB258" s="87">
        <v>52.65</v>
      </c>
      <c r="AC258" s="87">
        <v>27.58</v>
      </c>
      <c r="AD258" s="87">
        <v>33.25</v>
      </c>
      <c r="AE258" s="87">
        <v>78.650000000000006</v>
      </c>
      <c r="AF258" s="87">
        <v>28.26</v>
      </c>
      <c r="AG258" s="87">
        <v>2587.84</v>
      </c>
      <c r="AH258" s="81"/>
      <c r="AI258" s="92">
        <f t="shared" si="57"/>
        <v>4.4444444444444731E-3</v>
      </c>
      <c r="AJ258" s="92">
        <f t="shared" si="57"/>
        <v>3.4368197960819025E-3</v>
      </c>
      <c r="AK258" s="92">
        <f t="shared" si="57"/>
        <v>-1.8404907975460127E-2</v>
      </c>
      <c r="AL258" s="92">
        <f t="shared" si="57"/>
        <v>-2.2671782350890402E-3</v>
      </c>
      <c r="AM258" s="92">
        <f t="shared" si="57"/>
        <v>-4.5197740112995488E-3</v>
      </c>
      <c r="AN258" s="92">
        <f t="shared" si="57"/>
        <v>3.3661119515884907E-2</v>
      </c>
      <c r="AO258" s="92">
        <f t="shared" si="57"/>
        <v>-2.9917726252802757E-3</v>
      </c>
      <c r="AP258" s="92">
        <f t="shared" si="56"/>
        <v>-1.3083867591268117E-4</v>
      </c>
      <c r="AQ258" s="92">
        <f t="shared" si="56"/>
        <v>2.8882739536492563E-2</v>
      </c>
      <c r="AR258" s="92">
        <f t="shared" si="56"/>
        <v>-2.0681265206812682E-2</v>
      </c>
      <c r="AS258" s="92">
        <f t="shared" si="59"/>
        <v>-1.8358085808580671E-2</v>
      </c>
      <c r="AT258" s="92">
        <f t="shared" si="59"/>
        <v>-1.8887262079062883E-2</v>
      </c>
      <c r="AU258" s="92" t="str">
        <f t="shared" si="59"/>
        <v>-</v>
      </c>
      <c r="AV258" s="92">
        <f t="shared" si="59"/>
        <v>-5.0017447946957283E-3</v>
      </c>
      <c r="AW258" s="92">
        <f t="shared" si="59"/>
        <v>1.0928961748633004E-3</v>
      </c>
      <c r="AX258" s="92">
        <f t="shared" si="59"/>
        <v>-6.5335753176043454E-3</v>
      </c>
      <c r="AY258" s="92">
        <f t="shared" si="58"/>
        <v>-8.4388185654008407E-2</v>
      </c>
      <c r="AZ258" s="92">
        <f t="shared" si="58"/>
        <v>2.9901960784313841E-2</v>
      </c>
      <c r="BA258" s="92">
        <f t="shared" si="58"/>
        <v>6.899563318777302E-2</v>
      </c>
      <c r="BB258" s="92">
        <f t="shared" si="58"/>
        <v>1.7448856799037182E-2</v>
      </c>
      <c r="BC258" s="92" t="str">
        <f t="shared" si="58"/>
        <v>-</v>
      </c>
      <c r="BD258" s="92">
        <f t="shared" si="58"/>
        <v>4.0028255238993005E-3</v>
      </c>
      <c r="BE258" s="92">
        <f t="shared" si="58"/>
        <v>6.7911714770796383E-3</v>
      </c>
      <c r="BF258" s="92">
        <f t="shared" si="58"/>
        <v>-1.6084303937881406E-2</v>
      </c>
      <c r="BG258" s="92">
        <f t="shared" si="58"/>
        <v>2.0143884892086295E-2</v>
      </c>
      <c r="BH258" s="92">
        <f t="shared" si="58"/>
        <v>-2.6442307692307709E-2</v>
      </c>
      <c r="BI258" s="92">
        <f t="shared" si="58"/>
        <v>-5.5479452054794542E-2</v>
      </c>
      <c r="BJ258" s="92">
        <f t="shared" si="58"/>
        <v>-2.119517221077416E-2</v>
      </c>
      <c r="BK258" s="92">
        <f t="shared" si="60"/>
        <v>-2.5364616360176173E-3</v>
      </c>
      <c r="BL258" s="92">
        <f t="shared" si="60"/>
        <v>-1.2578616352201255E-2</v>
      </c>
      <c r="BM258" s="92">
        <f t="shared" si="60"/>
        <v>2.6229431979760687E-3</v>
      </c>
      <c r="BN258" s="81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1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1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1"/>
      <c r="DH258" s="81"/>
      <c r="DI258" s="81"/>
      <c r="DJ258" s="81"/>
      <c r="DK258" s="81"/>
      <c r="DL258" s="81"/>
      <c r="DM258" s="81"/>
    </row>
    <row r="259" spans="1:117" x14ac:dyDescent="0.35">
      <c r="A259" s="81"/>
      <c r="B259" s="86">
        <f t="shared" si="52"/>
        <v>43049</v>
      </c>
      <c r="C259" s="87">
        <v>44.94</v>
      </c>
      <c r="D259" s="87">
        <v>89.16</v>
      </c>
      <c r="E259" s="87">
        <v>80.45</v>
      </c>
      <c r="F259" s="87">
        <v>56.96</v>
      </c>
      <c r="G259" s="87">
        <v>43.8</v>
      </c>
      <c r="H259" s="87">
        <v>27.2</v>
      </c>
      <c r="I259" s="87">
        <v>66.55</v>
      </c>
      <c r="J259" s="87">
        <v>75.900000000000006</v>
      </c>
      <c r="K259" s="87">
        <v>121.13</v>
      </c>
      <c r="L259" s="87">
        <v>80.08</v>
      </c>
      <c r="M259" s="87">
        <v>47.92</v>
      </c>
      <c r="N259" s="87">
        <v>66.459999999999994</v>
      </c>
      <c r="O259" s="87" t="s">
        <v>82</v>
      </c>
      <c r="P259" s="87">
        <v>85.39</v>
      </c>
      <c r="Q259" s="87">
        <v>17.7</v>
      </c>
      <c r="R259" s="87">
        <v>26.73</v>
      </c>
      <c r="S259" s="87">
        <v>10.5</v>
      </c>
      <c r="T259" s="87">
        <v>21.07</v>
      </c>
      <c r="U259" s="87">
        <v>49.75</v>
      </c>
      <c r="V259" s="87">
        <v>34.33</v>
      </c>
      <c r="W259" s="87" t="s">
        <v>82</v>
      </c>
      <c r="X259" s="87">
        <v>40.950000000000003</v>
      </c>
      <c r="Y259" s="87">
        <v>17.47</v>
      </c>
      <c r="Z259" s="87">
        <v>17.670000000000002</v>
      </c>
      <c r="AA259" s="87">
        <v>14.55</v>
      </c>
      <c r="AB259" s="87">
        <v>52.4</v>
      </c>
      <c r="AC259" s="87">
        <v>27</v>
      </c>
      <c r="AD259" s="87">
        <v>31.54</v>
      </c>
      <c r="AE259" s="87">
        <v>77.849999999999994</v>
      </c>
      <c r="AF259" s="87">
        <v>28.62</v>
      </c>
      <c r="AG259" s="87">
        <v>2582.3000000000002</v>
      </c>
      <c r="AH259" s="81"/>
      <c r="AI259" s="92">
        <f t="shared" si="57"/>
        <v>-5.7522123893806176E-3</v>
      </c>
      <c r="AJ259" s="92">
        <f t="shared" si="57"/>
        <v>1.7924420595958335E-2</v>
      </c>
      <c r="AK259" s="92">
        <f t="shared" si="57"/>
        <v>5.6249999999999911E-3</v>
      </c>
      <c r="AL259" s="92">
        <f t="shared" si="57"/>
        <v>-4.3698654081454347E-3</v>
      </c>
      <c r="AM259" s="92">
        <f t="shared" si="57"/>
        <v>-5.6753688989784612E-3</v>
      </c>
      <c r="AN259" s="92">
        <f t="shared" si="57"/>
        <v>-4.7566776436150926E-3</v>
      </c>
      <c r="AO259" s="92">
        <f t="shared" si="57"/>
        <v>-1.5003750937735427E-3</v>
      </c>
      <c r="AP259" s="92">
        <f t="shared" si="56"/>
        <v>-6.8045014394136905E-3</v>
      </c>
      <c r="AQ259" s="92">
        <f t="shared" si="56"/>
        <v>1.8070263909900852E-2</v>
      </c>
      <c r="AR259" s="92">
        <f t="shared" si="56"/>
        <v>-5.2173913043478404E-3</v>
      </c>
      <c r="AS259" s="92">
        <f t="shared" si="59"/>
        <v>6.9342298802268498E-3</v>
      </c>
      <c r="AT259" s="92">
        <f t="shared" si="59"/>
        <v>-8.2077301895241428E-3</v>
      </c>
      <c r="AU259" s="92" t="str">
        <f t="shared" si="59"/>
        <v>-</v>
      </c>
      <c r="AV259" s="92">
        <f t="shared" si="59"/>
        <v>-1.753565583352934E-3</v>
      </c>
      <c r="AW259" s="92">
        <f t="shared" si="59"/>
        <v>-3.3842794759825434E-2</v>
      </c>
      <c r="AX259" s="92">
        <f t="shared" si="59"/>
        <v>-2.3383266350018306E-2</v>
      </c>
      <c r="AY259" s="92">
        <f t="shared" si="58"/>
        <v>-3.2258064516129004E-2</v>
      </c>
      <c r="AZ259" s="92">
        <f t="shared" si="58"/>
        <v>2.8557829604949347E-3</v>
      </c>
      <c r="BA259" s="92">
        <f t="shared" si="58"/>
        <v>1.6135620915032733E-2</v>
      </c>
      <c r="BB259" s="92">
        <f t="shared" si="58"/>
        <v>1.5079834417504268E-2</v>
      </c>
      <c r="BC259" s="92" t="str">
        <f t="shared" si="58"/>
        <v>-</v>
      </c>
      <c r="BD259" s="92">
        <f t="shared" si="58"/>
        <v>-3.9634146341463339E-2</v>
      </c>
      <c r="BE259" s="92">
        <f t="shared" si="58"/>
        <v>-1.7987633501967415E-2</v>
      </c>
      <c r="BF259" s="92">
        <f t="shared" si="58"/>
        <v>-3.9458850056367512E-3</v>
      </c>
      <c r="BG259" s="92">
        <f t="shared" si="58"/>
        <v>2.609308885754591E-2</v>
      </c>
      <c r="BH259" s="92">
        <f t="shared" si="58"/>
        <v>-4.7483380816714105E-3</v>
      </c>
      <c r="BI259" s="92">
        <f t="shared" si="58"/>
        <v>-2.1029731689630071E-2</v>
      </c>
      <c r="BJ259" s="92">
        <f t="shared" si="58"/>
        <v>-5.142857142857149E-2</v>
      </c>
      <c r="BK259" s="92">
        <f t="shared" si="60"/>
        <v>-1.0171646535283019E-2</v>
      </c>
      <c r="BL259" s="92">
        <f t="shared" si="60"/>
        <v>1.2738853503184711E-2</v>
      </c>
      <c r="BM259" s="92">
        <f t="shared" si="60"/>
        <v>-2.1407815011746933E-3</v>
      </c>
      <c r="BN259" s="81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1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1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1"/>
      <c r="DH259" s="81"/>
      <c r="DI259" s="81"/>
      <c r="DJ259" s="81"/>
      <c r="DK259" s="81"/>
      <c r="DL259" s="81"/>
      <c r="DM259" s="81"/>
    </row>
    <row r="260" spans="1:117" x14ac:dyDescent="0.35">
      <c r="A260" s="81"/>
      <c r="B260" s="86">
        <f t="shared" si="52"/>
        <v>43056</v>
      </c>
      <c r="C260" s="87">
        <v>44.5</v>
      </c>
      <c r="D260" s="87">
        <v>89.33</v>
      </c>
      <c r="E260" s="87">
        <v>81.55</v>
      </c>
      <c r="F260" s="87">
        <v>58.05</v>
      </c>
      <c r="G260" s="87">
        <v>44.75</v>
      </c>
      <c r="H260" s="87">
        <v>27.08</v>
      </c>
      <c r="I260" s="87">
        <v>66.7</v>
      </c>
      <c r="J260" s="87">
        <v>77.12</v>
      </c>
      <c r="K260" s="87">
        <v>119.51</v>
      </c>
      <c r="L260" s="87">
        <v>82.69</v>
      </c>
      <c r="M260" s="87">
        <v>47.97</v>
      </c>
      <c r="N260" s="87">
        <v>66.59</v>
      </c>
      <c r="O260" s="87" t="s">
        <v>82</v>
      </c>
      <c r="P260" s="87">
        <v>84.32</v>
      </c>
      <c r="Q260" s="87">
        <v>17.239999999999998</v>
      </c>
      <c r="R260" s="87">
        <v>26.24</v>
      </c>
      <c r="S260" s="87">
        <v>9.75</v>
      </c>
      <c r="T260" s="87">
        <v>20.63</v>
      </c>
      <c r="U260" s="87">
        <v>48.7</v>
      </c>
      <c r="V260" s="87">
        <v>34.25</v>
      </c>
      <c r="W260" s="87" t="s">
        <v>82</v>
      </c>
      <c r="X260" s="87">
        <v>40.85</v>
      </c>
      <c r="Y260" s="87">
        <v>16.309999999999999</v>
      </c>
      <c r="Z260" s="87">
        <v>17.010000000000002</v>
      </c>
      <c r="AA260" s="87">
        <v>14.28</v>
      </c>
      <c r="AB260" s="87">
        <v>50.67</v>
      </c>
      <c r="AC260" s="87">
        <v>26.79</v>
      </c>
      <c r="AD260" s="87">
        <v>32.65</v>
      </c>
      <c r="AE260" s="87">
        <v>78.55</v>
      </c>
      <c r="AF260" s="87">
        <v>27.26</v>
      </c>
      <c r="AG260" s="87">
        <v>2578.85</v>
      </c>
      <c r="AH260" s="81"/>
      <c r="AI260" s="92">
        <f t="shared" si="57"/>
        <v>-9.7908322207387322E-3</v>
      </c>
      <c r="AJ260" s="92">
        <f t="shared" si="57"/>
        <v>1.9066846119335512E-3</v>
      </c>
      <c r="AK260" s="92">
        <f t="shared" si="57"/>
        <v>1.3673088875077566E-2</v>
      </c>
      <c r="AL260" s="92">
        <f t="shared" si="57"/>
        <v>1.9136235955056202E-2</v>
      </c>
      <c r="AM260" s="92">
        <f t="shared" si="57"/>
        <v>2.1689497716895101E-2</v>
      </c>
      <c r="AN260" s="92">
        <f t="shared" si="57"/>
        <v>-4.4117647058823373E-3</v>
      </c>
      <c r="AO260" s="92">
        <f t="shared" si="57"/>
        <v>2.2539444027047661E-3</v>
      </c>
      <c r="AP260" s="92">
        <f t="shared" si="56"/>
        <v>1.6073781291172651E-2</v>
      </c>
      <c r="AQ260" s="92">
        <f t="shared" si="56"/>
        <v>-1.3374060926277465E-2</v>
      </c>
      <c r="AR260" s="92">
        <f t="shared" si="56"/>
        <v>3.2592407592407557E-2</v>
      </c>
      <c r="AS260" s="92">
        <f t="shared" si="59"/>
        <v>1.0434056761268184E-3</v>
      </c>
      <c r="AT260" s="92">
        <f t="shared" si="59"/>
        <v>1.9560637977731332E-3</v>
      </c>
      <c r="AU260" s="92" t="str">
        <f t="shared" si="59"/>
        <v>-</v>
      </c>
      <c r="AV260" s="92">
        <f t="shared" si="59"/>
        <v>-1.2530741304602522E-2</v>
      </c>
      <c r="AW260" s="92">
        <f t="shared" si="59"/>
        <v>-2.5988700564971823E-2</v>
      </c>
      <c r="AX260" s="92">
        <f t="shared" si="59"/>
        <v>-1.8331462775907248E-2</v>
      </c>
      <c r="AY260" s="92">
        <f t="shared" si="58"/>
        <v>-7.1428571428571397E-2</v>
      </c>
      <c r="AZ260" s="92">
        <f t="shared" si="58"/>
        <v>-2.0882771713336523E-2</v>
      </c>
      <c r="BA260" s="92">
        <f t="shared" si="58"/>
        <v>-2.1105527638190846E-2</v>
      </c>
      <c r="BB260" s="92">
        <f t="shared" si="58"/>
        <v>-2.3303233323622718E-3</v>
      </c>
      <c r="BC260" s="92" t="str">
        <f t="shared" si="58"/>
        <v>-</v>
      </c>
      <c r="BD260" s="92">
        <f t="shared" si="58"/>
        <v>-2.4420024420024333E-3</v>
      </c>
      <c r="BE260" s="92">
        <f t="shared" si="58"/>
        <v>-6.6399542072123618E-2</v>
      </c>
      <c r="BF260" s="92">
        <f t="shared" si="58"/>
        <v>-3.7351443123938899E-2</v>
      </c>
      <c r="BG260" s="92">
        <f t="shared" si="58"/>
        <v>-1.855670103092788E-2</v>
      </c>
      <c r="BH260" s="92">
        <f t="shared" si="58"/>
        <v>-3.301526717557246E-2</v>
      </c>
      <c r="BI260" s="92">
        <f t="shared" si="58"/>
        <v>-7.7777777777777724E-3</v>
      </c>
      <c r="BJ260" s="92">
        <f t="shared" si="58"/>
        <v>3.519340519974623E-2</v>
      </c>
      <c r="BK260" s="92">
        <f t="shared" si="60"/>
        <v>8.9916506101477278E-3</v>
      </c>
      <c r="BL260" s="92">
        <f t="shared" si="60"/>
        <v>-4.7519217330538099E-2</v>
      </c>
      <c r="BM260" s="92">
        <f t="shared" si="60"/>
        <v>-1.3360182782791163E-3</v>
      </c>
      <c r="BN260" s="81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1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1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1"/>
      <c r="DH260" s="81"/>
      <c r="DI260" s="81"/>
      <c r="DJ260" s="81"/>
      <c r="DK260" s="81"/>
      <c r="DL260" s="81"/>
      <c r="DM260" s="81"/>
    </row>
    <row r="261" spans="1:117" x14ac:dyDescent="0.35">
      <c r="A261" s="81"/>
      <c r="B261" s="86">
        <f t="shared" si="52"/>
        <v>43063</v>
      </c>
      <c r="C261" s="87">
        <v>45.06</v>
      </c>
      <c r="D261" s="87">
        <v>88.72</v>
      </c>
      <c r="E261" s="87">
        <v>82.35</v>
      </c>
      <c r="F261" s="87">
        <v>57.47</v>
      </c>
      <c r="G261" s="87">
        <v>42.55</v>
      </c>
      <c r="H261" s="87">
        <v>27.04</v>
      </c>
      <c r="I261" s="87">
        <v>66.650000000000006</v>
      </c>
      <c r="J261" s="87">
        <v>76.790000000000006</v>
      </c>
      <c r="K261" s="87">
        <v>118.7</v>
      </c>
      <c r="L261" s="87">
        <v>81.7</v>
      </c>
      <c r="M261" s="87">
        <v>47.45</v>
      </c>
      <c r="N261" s="87">
        <v>67.180000000000007</v>
      </c>
      <c r="O261" s="87" t="s">
        <v>82</v>
      </c>
      <c r="P261" s="87">
        <v>84.23</v>
      </c>
      <c r="Q261" s="87">
        <v>17.420000000000002</v>
      </c>
      <c r="R261" s="87">
        <v>25.94</v>
      </c>
      <c r="S261" s="87">
        <v>9.6999999999999993</v>
      </c>
      <c r="T261" s="87">
        <v>20.92</v>
      </c>
      <c r="U261" s="87">
        <v>47.96</v>
      </c>
      <c r="V261" s="87">
        <v>33.549999999999997</v>
      </c>
      <c r="W261" s="87" t="s">
        <v>82</v>
      </c>
      <c r="X261" s="87">
        <v>40</v>
      </c>
      <c r="Y261" s="87">
        <v>16.23</v>
      </c>
      <c r="Z261" s="87">
        <v>17.190000000000001</v>
      </c>
      <c r="AA261" s="87">
        <v>13.95</v>
      </c>
      <c r="AB261" s="87">
        <v>51.04</v>
      </c>
      <c r="AC261" s="87">
        <v>26.35</v>
      </c>
      <c r="AD261" s="87">
        <v>32.82</v>
      </c>
      <c r="AE261" s="87">
        <v>78.3</v>
      </c>
      <c r="AF261" s="87">
        <v>28.07</v>
      </c>
      <c r="AG261" s="87">
        <v>2602.42</v>
      </c>
      <c r="AH261" s="81"/>
      <c r="AI261" s="92">
        <f t="shared" si="57"/>
        <v>1.2584269662921477E-2</v>
      </c>
      <c r="AJ261" s="92">
        <f t="shared" si="57"/>
        <v>-6.8286130079480145E-3</v>
      </c>
      <c r="AK261" s="92">
        <f t="shared" si="57"/>
        <v>9.8099325567135853E-3</v>
      </c>
      <c r="AL261" s="92">
        <f t="shared" si="57"/>
        <v>-9.9913867355727604E-3</v>
      </c>
      <c r="AM261" s="92">
        <f t="shared" si="57"/>
        <v>-4.9162011173184417E-2</v>
      </c>
      <c r="AN261" s="92">
        <f t="shared" si="57"/>
        <v>-1.477104874446078E-3</v>
      </c>
      <c r="AO261" s="92">
        <f t="shared" si="57"/>
        <v>-7.496251874062887E-4</v>
      </c>
      <c r="AP261" s="92">
        <f t="shared" si="56"/>
        <v>-4.2790456431535118E-3</v>
      </c>
      <c r="AQ261" s="92">
        <f t="shared" si="56"/>
        <v>-6.7776755083256424E-3</v>
      </c>
      <c r="AR261" s="92">
        <f t="shared" si="56"/>
        <v>-1.1972427137501462E-2</v>
      </c>
      <c r="AS261" s="92">
        <f t="shared" si="59"/>
        <v>-1.0840108401083959E-2</v>
      </c>
      <c r="AT261" s="92">
        <f t="shared" si="59"/>
        <v>8.8601892176003449E-3</v>
      </c>
      <c r="AU261" s="92" t="str">
        <f t="shared" si="59"/>
        <v>-</v>
      </c>
      <c r="AV261" s="92">
        <f t="shared" si="59"/>
        <v>-1.0673624288424222E-3</v>
      </c>
      <c r="AW261" s="92">
        <f t="shared" si="59"/>
        <v>1.0440835266821491E-2</v>
      </c>
      <c r="AX261" s="92">
        <f t="shared" si="59"/>
        <v>-1.143292682926822E-2</v>
      </c>
      <c r="AY261" s="92">
        <f t="shared" si="58"/>
        <v>-5.128205128205221E-3</v>
      </c>
      <c r="AZ261" s="92">
        <f t="shared" si="58"/>
        <v>1.405719825496865E-2</v>
      </c>
      <c r="BA261" s="92">
        <f t="shared" si="58"/>
        <v>-1.5195071868583154E-2</v>
      </c>
      <c r="BB261" s="92">
        <f t="shared" si="58"/>
        <v>-2.0437956204379604E-2</v>
      </c>
      <c r="BC261" s="92" t="str">
        <f t="shared" si="58"/>
        <v>-</v>
      </c>
      <c r="BD261" s="92">
        <f t="shared" si="58"/>
        <v>-2.0807833537331732E-2</v>
      </c>
      <c r="BE261" s="92">
        <f t="shared" si="58"/>
        <v>-4.9049662783566816E-3</v>
      </c>
      <c r="BF261" s="92">
        <f t="shared" si="58"/>
        <v>1.058201058201047E-2</v>
      </c>
      <c r="BG261" s="92">
        <f t="shared" si="58"/>
        <v>-2.3109243697479021E-2</v>
      </c>
      <c r="BH261" s="92">
        <f t="shared" si="58"/>
        <v>7.3021511742648038E-3</v>
      </c>
      <c r="BI261" s="92">
        <f t="shared" si="58"/>
        <v>-1.6424038820455289E-2</v>
      </c>
      <c r="BJ261" s="92">
        <f t="shared" si="58"/>
        <v>5.2067381316998063E-3</v>
      </c>
      <c r="BK261" s="92">
        <f t="shared" si="60"/>
        <v>-3.1826861871419032E-3</v>
      </c>
      <c r="BL261" s="92">
        <f t="shared" si="60"/>
        <v>2.9713866471019701E-2</v>
      </c>
      <c r="BM261" s="92">
        <f t="shared" si="60"/>
        <v>9.1397328266475952E-3</v>
      </c>
      <c r="BN261" s="81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1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1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1"/>
      <c r="DH261" s="81"/>
      <c r="DI261" s="81"/>
      <c r="DJ261" s="81"/>
      <c r="DK261" s="81"/>
      <c r="DL261" s="81"/>
      <c r="DM261" s="81"/>
    </row>
    <row r="262" spans="1:117" x14ac:dyDescent="0.35">
      <c r="A262" s="81"/>
      <c r="B262" s="86">
        <f t="shared" si="52"/>
        <v>43070</v>
      </c>
      <c r="C262" s="87">
        <v>44.89</v>
      </c>
      <c r="D262" s="87">
        <v>92.24</v>
      </c>
      <c r="E262" s="87">
        <v>84.75</v>
      </c>
      <c r="F262" s="87">
        <v>58.83</v>
      </c>
      <c r="G262" s="87">
        <v>44.35</v>
      </c>
      <c r="H262" s="87">
        <v>27.33</v>
      </c>
      <c r="I262" s="87">
        <v>68.400000000000006</v>
      </c>
      <c r="J262" s="87">
        <v>78.78</v>
      </c>
      <c r="K262" s="87">
        <v>120.48</v>
      </c>
      <c r="L262" s="87">
        <v>86.23</v>
      </c>
      <c r="M262" s="87">
        <v>48.62</v>
      </c>
      <c r="N262" s="87">
        <v>68.92</v>
      </c>
      <c r="O262" s="87" t="s">
        <v>82</v>
      </c>
      <c r="P262" s="87">
        <v>84.99</v>
      </c>
      <c r="Q262" s="87">
        <v>18.010000000000002</v>
      </c>
      <c r="R262" s="87">
        <v>26.34</v>
      </c>
      <c r="S262" s="87">
        <v>9.9</v>
      </c>
      <c r="T262" s="87">
        <v>21.7</v>
      </c>
      <c r="U262" s="87">
        <v>48.48</v>
      </c>
      <c r="V262" s="87">
        <v>35.299999999999997</v>
      </c>
      <c r="W262" s="87" t="s">
        <v>82</v>
      </c>
      <c r="X262" s="87">
        <v>41.1</v>
      </c>
      <c r="Y262" s="87">
        <v>16.420000000000002</v>
      </c>
      <c r="Z262" s="87">
        <v>17.41</v>
      </c>
      <c r="AA262" s="87">
        <v>13.65</v>
      </c>
      <c r="AB262" s="87">
        <v>52.11</v>
      </c>
      <c r="AC262" s="87">
        <v>26.87</v>
      </c>
      <c r="AD262" s="87">
        <v>33.82</v>
      </c>
      <c r="AE262" s="87">
        <v>81.75</v>
      </c>
      <c r="AF262" s="87">
        <v>29.29</v>
      </c>
      <c r="AG262" s="87">
        <v>2642.22</v>
      </c>
      <c r="AH262" s="81"/>
      <c r="AI262" s="92">
        <f t="shared" si="57"/>
        <v>-3.772747447847391E-3</v>
      </c>
      <c r="AJ262" s="92">
        <f t="shared" si="57"/>
        <v>3.9675383228133354E-2</v>
      </c>
      <c r="AK262" s="92">
        <f t="shared" si="57"/>
        <v>2.9143897996357193E-2</v>
      </c>
      <c r="AL262" s="92">
        <f t="shared" si="57"/>
        <v>2.3664520619453677E-2</v>
      </c>
      <c r="AM262" s="92">
        <f t="shared" si="57"/>
        <v>4.2303172737955475E-2</v>
      </c>
      <c r="AN262" s="92">
        <f t="shared" si="57"/>
        <v>1.072485207100593E-2</v>
      </c>
      <c r="AO262" s="92">
        <f t="shared" si="57"/>
        <v>2.6256564141035277E-2</v>
      </c>
      <c r="AP262" s="92">
        <f t="shared" si="56"/>
        <v>2.591483266050254E-2</v>
      </c>
      <c r="AQ262" s="92">
        <f t="shared" si="56"/>
        <v>1.4995787700084362E-2</v>
      </c>
      <c r="AR262" s="92">
        <f t="shared" si="56"/>
        <v>5.5446756425948651E-2</v>
      </c>
      <c r="AS262" s="92">
        <f t="shared" si="59"/>
        <v>2.465753424657513E-2</v>
      </c>
      <c r="AT262" s="92">
        <f t="shared" si="59"/>
        <v>2.5900565644537021E-2</v>
      </c>
      <c r="AU262" s="92" t="str">
        <f t="shared" si="59"/>
        <v>-</v>
      </c>
      <c r="AV262" s="92">
        <f t="shared" si="59"/>
        <v>9.0229134512642695E-3</v>
      </c>
      <c r="AW262" s="92">
        <f t="shared" si="59"/>
        <v>3.386911595866815E-2</v>
      </c>
      <c r="AX262" s="92">
        <f t="shared" si="59"/>
        <v>1.542020046260606E-2</v>
      </c>
      <c r="AY262" s="92">
        <f t="shared" si="58"/>
        <v>2.0618556701031077E-2</v>
      </c>
      <c r="AZ262" s="92">
        <f t="shared" si="58"/>
        <v>3.728489483747599E-2</v>
      </c>
      <c r="BA262" s="92">
        <f t="shared" si="58"/>
        <v>1.0842368640533673E-2</v>
      </c>
      <c r="BB262" s="92">
        <f t="shared" si="58"/>
        <v>5.216095380029806E-2</v>
      </c>
      <c r="BC262" s="92" t="str">
        <f t="shared" si="58"/>
        <v>-</v>
      </c>
      <c r="BD262" s="92">
        <f t="shared" si="58"/>
        <v>2.750000000000008E-2</v>
      </c>
      <c r="BE262" s="92">
        <f t="shared" si="58"/>
        <v>1.1706715958102354E-2</v>
      </c>
      <c r="BF262" s="92">
        <f t="shared" si="58"/>
        <v>1.2798138452588592E-2</v>
      </c>
      <c r="BG262" s="92">
        <f t="shared" si="58"/>
        <v>-2.1505376344085891E-2</v>
      </c>
      <c r="BH262" s="92">
        <f t="shared" si="58"/>
        <v>2.096394984326011E-2</v>
      </c>
      <c r="BI262" s="92">
        <f t="shared" si="58"/>
        <v>1.9734345351043681E-2</v>
      </c>
      <c r="BJ262" s="92">
        <f t="shared" si="58"/>
        <v>3.0469226081657474E-2</v>
      </c>
      <c r="BK262" s="92">
        <f t="shared" si="60"/>
        <v>4.4061302681992265E-2</v>
      </c>
      <c r="BL262" s="92">
        <f t="shared" si="60"/>
        <v>4.3462771642322817E-2</v>
      </c>
      <c r="BM262" s="92">
        <f t="shared" si="60"/>
        <v>1.529345762790002E-2</v>
      </c>
      <c r="BN262" s="81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1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1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1"/>
      <c r="DH262" s="81"/>
      <c r="DI262" s="81"/>
      <c r="DJ262" s="81"/>
      <c r="DK262" s="81"/>
      <c r="DL262" s="81"/>
      <c r="DM262" s="81"/>
    </row>
    <row r="263" spans="1:117" x14ac:dyDescent="0.35">
      <c r="A263" s="81"/>
      <c r="B263" s="86">
        <f t="shared" si="52"/>
        <v>43077</v>
      </c>
      <c r="C263" s="87">
        <v>45.59</v>
      </c>
      <c r="D263" s="87">
        <v>91.8</v>
      </c>
      <c r="E263" s="87">
        <v>82.45</v>
      </c>
      <c r="F263" s="87">
        <v>57.96</v>
      </c>
      <c r="G263" s="87">
        <v>43.6</v>
      </c>
      <c r="H263" s="87">
        <v>27.14</v>
      </c>
      <c r="I263" s="87">
        <v>67.2</v>
      </c>
      <c r="J263" s="87">
        <v>77.5</v>
      </c>
      <c r="K263" s="87">
        <v>116.69</v>
      </c>
      <c r="L263" s="87">
        <v>82.81</v>
      </c>
      <c r="M263" s="87">
        <v>49.6</v>
      </c>
      <c r="N263" s="87">
        <v>69.09</v>
      </c>
      <c r="O263" s="87" t="s">
        <v>82</v>
      </c>
      <c r="P263" s="87">
        <v>85.79</v>
      </c>
      <c r="Q263" s="87">
        <v>18.600000000000001</v>
      </c>
      <c r="R263" s="87">
        <v>25.5</v>
      </c>
      <c r="S263" s="87">
        <v>9.5</v>
      </c>
      <c r="T263" s="87">
        <v>21.39</v>
      </c>
      <c r="U263" s="87">
        <v>47.4</v>
      </c>
      <c r="V263" s="87">
        <v>35.72</v>
      </c>
      <c r="W263" s="87" t="s">
        <v>82</v>
      </c>
      <c r="X263" s="87">
        <v>41</v>
      </c>
      <c r="Y263" s="87">
        <v>16.07</v>
      </c>
      <c r="Z263" s="87">
        <v>17.79</v>
      </c>
      <c r="AA263" s="87">
        <v>13.21</v>
      </c>
      <c r="AB263" s="87">
        <v>53.01</v>
      </c>
      <c r="AC263" s="87">
        <v>26.76</v>
      </c>
      <c r="AD263" s="87">
        <v>32.99</v>
      </c>
      <c r="AE263" s="87">
        <v>80.2</v>
      </c>
      <c r="AF263" s="87">
        <v>28.55</v>
      </c>
      <c r="AG263" s="87">
        <v>2651.5</v>
      </c>
      <c r="AH263" s="81"/>
      <c r="AI263" s="92">
        <f t="shared" si="57"/>
        <v>1.5593673423925258E-2</v>
      </c>
      <c r="AJ263" s="92">
        <f t="shared" si="57"/>
        <v>-4.7701647875108E-3</v>
      </c>
      <c r="AK263" s="92">
        <f t="shared" si="57"/>
        <v>-2.7138643067846524E-2</v>
      </c>
      <c r="AL263" s="92">
        <f t="shared" si="57"/>
        <v>-1.4788373278939226E-2</v>
      </c>
      <c r="AM263" s="92">
        <f t="shared" si="57"/>
        <v>-1.6910935738444155E-2</v>
      </c>
      <c r="AN263" s="92">
        <f t="shared" si="57"/>
        <v>-6.9520673252835286E-3</v>
      </c>
      <c r="AO263" s="92">
        <f t="shared" si="57"/>
        <v>-1.7543859649122862E-2</v>
      </c>
      <c r="AP263" s="92">
        <f t="shared" si="56"/>
        <v>-1.6247778624016274E-2</v>
      </c>
      <c r="AQ263" s="92">
        <f t="shared" si="56"/>
        <v>-3.1457503320053148E-2</v>
      </c>
      <c r="AR263" s="92">
        <f t="shared" si="56"/>
        <v>-3.9661370752638314E-2</v>
      </c>
      <c r="AS263" s="92">
        <f t="shared" si="59"/>
        <v>2.0156314273961362E-2</v>
      </c>
      <c r="AT263" s="92">
        <f t="shared" si="59"/>
        <v>2.4666279744631758E-3</v>
      </c>
      <c r="AU263" s="92" t="str">
        <f t="shared" si="59"/>
        <v>-</v>
      </c>
      <c r="AV263" s="92">
        <f t="shared" si="59"/>
        <v>9.4128721026003337E-3</v>
      </c>
      <c r="AW263" s="92">
        <f t="shared" si="59"/>
        <v>3.2759578012215407E-2</v>
      </c>
      <c r="AX263" s="92">
        <f t="shared" si="59"/>
        <v>-3.1890660592255093E-2</v>
      </c>
      <c r="AY263" s="92">
        <f t="shared" si="58"/>
        <v>-4.0404040404040442E-2</v>
      </c>
      <c r="AZ263" s="92">
        <f t="shared" si="58"/>
        <v>-1.4285714285714235E-2</v>
      </c>
      <c r="BA263" s="92">
        <f t="shared" si="58"/>
        <v>-2.2277227722772297E-2</v>
      </c>
      <c r="BB263" s="92">
        <f t="shared" si="58"/>
        <v>1.1898016997167193E-2</v>
      </c>
      <c r="BC263" s="92" t="str">
        <f t="shared" si="58"/>
        <v>-</v>
      </c>
      <c r="BD263" s="92">
        <f t="shared" si="58"/>
        <v>-2.4330900243308973E-3</v>
      </c>
      <c r="BE263" s="92">
        <f t="shared" si="58"/>
        <v>-2.1315468940316773E-2</v>
      </c>
      <c r="BF263" s="92">
        <f t="shared" si="58"/>
        <v>2.1826536473291247E-2</v>
      </c>
      <c r="BG263" s="92">
        <f t="shared" si="58"/>
        <v>-3.2234432234432231E-2</v>
      </c>
      <c r="BH263" s="92">
        <f t="shared" si="58"/>
        <v>1.7271157167530138E-2</v>
      </c>
      <c r="BI263" s="92">
        <f t="shared" si="58"/>
        <v>-4.0937848902120599E-3</v>
      </c>
      <c r="BJ263" s="92">
        <f t="shared" si="58"/>
        <v>-2.4541691306918967E-2</v>
      </c>
      <c r="BK263" s="92">
        <f t="shared" si="60"/>
        <v>-1.8960244648318025E-2</v>
      </c>
      <c r="BL263" s="92">
        <f t="shared" si="60"/>
        <v>-2.5264595425059655E-2</v>
      </c>
      <c r="BM263" s="92">
        <f t="shared" si="60"/>
        <v>3.512198075860562E-3</v>
      </c>
      <c r="BN263" s="81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1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1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1"/>
      <c r="DH263" s="81"/>
      <c r="DI263" s="81"/>
      <c r="DJ263" s="81"/>
      <c r="DK263" s="81"/>
      <c r="DL263" s="81"/>
      <c r="DM263" s="81"/>
    </row>
    <row r="264" spans="1:117" x14ac:dyDescent="0.35">
      <c r="A264" s="81"/>
      <c r="B264" s="86">
        <f t="shared" ref="B264:B327" si="61">B263+7</f>
        <v>43084</v>
      </c>
      <c r="C264" s="87">
        <v>45.14</v>
      </c>
      <c r="D264" s="87">
        <v>89.37</v>
      </c>
      <c r="E264" s="87">
        <v>81.650000000000006</v>
      </c>
      <c r="F264" s="87">
        <v>55.65</v>
      </c>
      <c r="G264" s="87">
        <v>40.950000000000003</v>
      </c>
      <c r="H264" s="87">
        <v>26.51</v>
      </c>
      <c r="I264" s="87">
        <v>65.05</v>
      </c>
      <c r="J264" s="87">
        <v>76.38</v>
      </c>
      <c r="K264" s="87">
        <v>116.53</v>
      </c>
      <c r="L264" s="87">
        <v>80.11</v>
      </c>
      <c r="M264" s="87">
        <v>47.93</v>
      </c>
      <c r="N264" s="87">
        <v>67.63</v>
      </c>
      <c r="O264" s="87" t="s">
        <v>82</v>
      </c>
      <c r="P264" s="87">
        <v>85.86</v>
      </c>
      <c r="Q264" s="87">
        <v>19.32</v>
      </c>
      <c r="R264" s="87">
        <v>26.15</v>
      </c>
      <c r="S264" s="87">
        <v>10.15</v>
      </c>
      <c r="T264" s="87">
        <v>20.71</v>
      </c>
      <c r="U264" s="87">
        <v>49.6</v>
      </c>
      <c r="V264" s="87">
        <v>36.86</v>
      </c>
      <c r="W264" s="87" t="s">
        <v>82</v>
      </c>
      <c r="X264" s="87">
        <v>41.7</v>
      </c>
      <c r="Y264" s="87">
        <v>16.77</v>
      </c>
      <c r="Z264" s="87">
        <v>17.93</v>
      </c>
      <c r="AA264" s="87">
        <v>13.64</v>
      </c>
      <c r="AB264" s="87">
        <v>52.16</v>
      </c>
      <c r="AC264" s="87">
        <v>28.9</v>
      </c>
      <c r="AD264" s="87">
        <v>32.340000000000003</v>
      </c>
      <c r="AE264" s="87">
        <v>77.05</v>
      </c>
      <c r="AF264" s="87">
        <v>29.73</v>
      </c>
      <c r="AG264" s="87">
        <v>2675.81</v>
      </c>
      <c r="AH264" s="81"/>
      <c r="AI264" s="92">
        <f t="shared" si="57"/>
        <v>-9.8705856547489645E-3</v>
      </c>
      <c r="AJ264" s="92">
        <f t="shared" si="57"/>
        <v>-2.6470588235294024E-2</v>
      </c>
      <c r="AK264" s="92">
        <f t="shared" si="57"/>
        <v>-9.7028502122498139E-3</v>
      </c>
      <c r="AL264" s="92">
        <f t="shared" si="57"/>
        <v>-3.9855072463768182E-2</v>
      </c>
      <c r="AM264" s="92">
        <f t="shared" si="57"/>
        <v>-6.0779816513761409E-2</v>
      </c>
      <c r="AN264" s="92">
        <f t="shared" si="57"/>
        <v>-2.321296978629328E-2</v>
      </c>
      <c r="AO264" s="92">
        <f t="shared" si="57"/>
        <v>-3.1994047619047672E-2</v>
      </c>
      <c r="AP264" s="92">
        <f t="shared" si="56"/>
        <v>-1.445161290322583E-2</v>
      </c>
      <c r="AQ264" s="92">
        <f t="shared" si="56"/>
        <v>-1.3711543405604543E-3</v>
      </c>
      <c r="AR264" s="92">
        <f t="shared" si="56"/>
        <v>-3.2604757879483137E-2</v>
      </c>
      <c r="AS264" s="92">
        <f t="shared" si="59"/>
        <v>-3.3669354838709697E-2</v>
      </c>
      <c r="AT264" s="92">
        <f t="shared" si="59"/>
        <v>-2.1131856998118481E-2</v>
      </c>
      <c r="AU264" s="92" t="str">
        <f t="shared" si="59"/>
        <v>-</v>
      </c>
      <c r="AV264" s="92">
        <f t="shared" si="59"/>
        <v>8.1594591444211773E-4</v>
      </c>
      <c r="AW264" s="92">
        <f t="shared" si="59"/>
        <v>3.8709677419354716E-2</v>
      </c>
      <c r="AX264" s="92">
        <f t="shared" si="59"/>
        <v>2.5490196078431282E-2</v>
      </c>
      <c r="AY264" s="92">
        <f t="shared" si="58"/>
        <v>6.8421052631578938E-2</v>
      </c>
      <c r="AZ264" s="92">
        <f t="shared" si="58"/>
        <v>-3.179055633473582E-2</v>
      </c>
      <c r="BA264" s="92">
        <f t="shared" si="58"/>
        <v>4.6413502109704741E-2</v>
      </c>
      <c r="BB264" s="92">
        <f t="shared" si="58"/>
        <v>3.1914893617021267E-2</v>
      </c>
      <c r="BC264" s="92" t="str">
        <f t="shared" si="58"/>
        <v>-</v>
      </c>
      <c r="BD264" s="92">
        <f t="shared" si="58"/>
        <v>1.7073170731707332E-2</v>
      </c>
      <c r="BE264" s="92">
        <f t="shared" si="58"/>
        <v>4.3559427504667125E-2</v>
      </c>
      <c r="BF264" s="92">
        <f t="shared" si="58"/>
        <v>7.8695896571108204E-3</v>
      </c>
      <c r="BG264" s="92">
        <f t="shared" si="58"/>
        <v>3.2551097653293004E-2</v>
      </c>
      <c r="BH264" s="92">
        <f t="shared" si="58"/>
        <v>-1.6034710431994004E-2</v>
      </c>
      <c r="BI264" s="92">
        <f t="shared" si="58"/>
        <v>7.9970104633781736E-2</v>
      </c>
      <c r="BJ264" s="92">
        <f t="shared" si="58"/>
        <v>-1.97029402849348E-2</v>
      </c>
      <c r="BK264" s="92">
        <f t="shared" si="60"/>
        <v>-3.9276807980049955E-2</v>
      </c>
      <c r="BL264" s="92">
        <f t="shared" si="60"/>
        <v>4.1330998248686468E-2</v>
      </c>
      <c r="BM264" s="92">
        <f t="shared" si="60"/>
        <v>9.1683952479728603E-3</v>
      </c>
      <c r="BN264" s="81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1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1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1"/>
      <c r="DH264" s="81"/>
      <c r="DI264" s="81"/>
      <c r="DJ264" s="81"/>
      <c r="DK264" s="81"/>
      <c r="DL264" s="81"/>
      <c r="DM264" s="81"/>
    </row>
    <row r="265" spans="1:117" x14ac:dyDescent="0.35">
      <c r="A265" s="81"/>
      <c r="B265" s="86">
        <f t="shared" si="61"/>
        <v>43091</v>
      </c>
      <c r="C265" s="87">
        <v>45.21</v>
      </c>
      <c r="D265" s="87">
        <v>85.09</v>
      </c>
      <c r="E265" s="87">
        <v>76.8</v>
      </c>
      <c r="F265" s="87">
        <v>54.79</v>
      </c>
      <c r="G265" s="87">
        <v>38.75</v>
      </c>
      <c r="H265" s="87">
        <v>25.28</v>
      </c>
      <c r="I265" s="87">
        <v>58.95</v>
      </c>
      <c r="J265" s="87">
        <v>72.59</v>
      </c>
      <c r="K265" s="87">
        <v>108.31</v>
      </c>
      <c r="L265" s="87">
        <v>80.23</v>
      </c>
      <c r="M265" s="87">
        <v>47.02</v>
      </c>
      <c r="N265" s="87">
        <v>64.819999999999993</v>
      </c>
      <c r="O265" s="87" t="s">
        <v>82</v>
      </c>
      <c r="P265" s="87">
        <v>85.65</v>
      </c>
      <c r="Q265" s="87">
        <v>18.55</v>
      </c>
      <c r="R265" s="87">
        <v>26.5</v>
      </c>
      <c r="S265" s="87">
        <v>10.4</v>
      </c>
      <c r="T265" s="87">
        <v>20.57</v>
      </c>
      <c r="U265" s="87">
        <v>53</v>
      </c>
      <c r="V265" s="87">
        <v>36.58</v>
      </c>
      <c r="W265" s="87" t="s">
        <v>82</v>
      </c>
      <c r="X265" s="87">
        <v>41.37</v>
      </c>
      <c r="Y265" s="87">
        <v>16.850000000000001</v>
      </c>
      <c r="Z265" s="87">
        <v>18.05</v>
      </c>
      <c r="AA265" s="87">
        <v>13.88</v>
      </c>
      <c r="AB265" s="87">
        <v>53.21</v>
      </c>
      <c r="AC265" s="87">
        <v>27.82</v>
      </c>
      <c r="AD265" s="87">
        <v>31</v>
      </c>
      <c r="AE265" s="87">
        <v>73.95</v>
      </c>
      <c r="AF265" s="87">
        <v>30.31</v>
      </c>
      <c r="AG265" s="87">
        <v>2683.34</v>
      </c>
      <c r="AH265" s="81"/>
      <c r="AI265" s="92">
        <f t="shared" si="57"/>
        <v>1.550731058927779E-3</v>
      </c>
      <c r="AJ265" s="92">
        <f t="shared" si="57"/>
        <v>-4.7890791093208041E-2</v>
      </c>
      <c r="AK265" s="92">
        <f t="shared" si="57"/>
        <v>-5.9399877526025824E-2</v>
      </c>
      <c r="AL265" s="92">
        <f t="shared" si="57"/>
        <v>-1.5453728661275812E-2</v>
      </c>
      <c r="AM265" s="92">
        <f t="shared" si="57"/>
        <v>-5.3724053724053755E-2</v>
      </c>
      <c r="AN265" s="92">
        <f t="shared" si="57"/>
        <v>-4.639758581667297E-2</v>
      </c>
      <c r="AO265" s="92">
        <f t="shared" si="57"/>
        <v>-9.3774019984627088E-2</v>
      </c>
      <c r="AP265" s="92">
        <f t="shared" si="56"/>
        <v>-4.9620319455354722E-2</v>
      </c>
      <c r="AQ265" s="92">
        <f t="shared" si="56"/>
        <v>-7.0539775165193497E-2</v>
      </c>
      <c r="AR265" s="92">
        <f t="shared" si="56"/>
        <v>1.4979403320434237E-3</v>
      </c>
      <c r="AS265" s="92">
        <f t="shared" si="59"/>
        <v>-1.8986021281034771E-2</v>
      </c>
      <c r="AT265" s="92">
        <f t="shared" si="59"/>
        <v>-4.1549608162058327E-2</v>
      </c>
      <c r="AU265" s="92" t="str">
        <f t="shared" si="59"/>
        <v>-</v>
      </c>
      <c r="AV265" s="92">
        <f t="shared" si="59"/>
        <v>-2.445842068483528E-3</v>
      </c>
      <c r="AW265" s="92">
        <f t="shared" si="59"/>
        <v>-3.9855072463768071E-2</v>
      </c>
      <c r="AX265" s="92">
        <f t="shared" si="59"/>
        <v>1.3384321223709472E-2</v>
      </c>
      <c r="AY265" s="92">
        <f t="shared" si="58"/>
        <v>2.4630541871921263E-2</v>
      </c>
      <c r="AZ265" s="92">
        <f t="shared" si="58"/>
        <v>-6.7600193143408926E-3</v>
      </c>
      <c r="BA265" s="92">
        <f t="shared" si="58"/>
        <v>6.8548387096774244E-2</v>
      </c>
      <c r="BB265" s="92">
        <f t="shared" si="58"/>
        <v>-7.596310363537695E-3</v>
      </c>
      <c r="BC265" s="92" t="str">
        <f t="shared" si="58"/>
        <v>-</v>
      </c>
      <c r="BD265" s="92">
        <f t="shared" si="58"/>
        <v>-7.9136690647483299E-3</v>
      </c>
      <c r="BE265" s="92">
        <f t="shared" si="58"/>
        <v>4.7704233750747171E-3</v>
      </c>
      <c r="BF265" s="92">
        <f t="shared" si="58"/>
        <v>6.6926938092581878E-3</v>
      </c>
      <c r="BG265" s="92">
        <f t="shared" si="58"/>
        <v>1.7595307917888547E-2</v>
      </c>
      <c r="BH265" s="92">
        <f t="shared" si="58"/>
        <v>2.013036809815949E-2</v>
      </c>
      <c r="BI265" s="92">
        <f t="shared" si="58"/>
        <v>-3.7370242214532778E-2</v>
      </c>
      <c r="BJ265" s="92">
        <f t="shared" si="58"/>
        <v>-4.1434755720470062E-2</v>
      </c>
      <c r="BK265" s="92">
        <f t="shared" si="60"/>
        <v>-4.0233614536015483E-2</v>
      </c>
      <c r="BL265" s="92">
        <f t="shared" si="60"/>
        <v>1.9508913555331242E-2</v>
      </c>
      <c r="BM265" s="92">
        <f t="shared" si="60"/>
        <v>2.8141011506797042E-3</v>
      </c>
      <c r="BN265" s="81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1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1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1"/>
      <c r="DH265" s="81"/>
      <c r="DI265" s="81"/>
      <c r="DJ265" s="81"/>
      <c r="DK265" s="81"/>
      <c r="DL265" s="81"/>
      <c r="DM265" s="81"/>
    </row>
    <row r="266" spans="1:117" x14ac:dyDescent="0.35">
      <c r="A266" s="81"/>
      <c r="B266" s="86">
        <f t="shared" si="61"/>
        <v>43098</v>
      </c>
      <c r="C266" s="87">
        <v>46.23</v>
      </c>
      <c r="D266" s="87">
        <v>85.89</v>
      </c>
      <c r="E266" s="87">
        <v>78.55</v>
      </c>
      <c r="F266" s="87">
        <v>54.91</v>
      </c>
      <c r="G266" s="87">
        <v>40.200000000000003</v>
      </c>
      <c r="H266" s="87">
        <v>25.67</v>
      </c>
      <c r="I266" s="87">
        <v>59.65</v>
      </c>
      <c r="J266" s="87">
        <v>73.260000000000005</v>
      </c>
      <c r="K266" s="87">
        <v>106.92</v>
      </c>
      <c r="L266" s="87">
        <v>80.48</v>
      </c>
      <c r="M266" s="87">
        <v>46.95</v>
      </c>
      <c r="N266" s="87">
        <v>65.02</v>
      </c>
      <c r="O266" s="87" t="s">
        <v>82</v>
      </c>
      <c r="P266" s="87">
        <v>85.84</v>
      </c>
      <c r="Q266" s="87">
        <v>19.72</v>
      </c>
      <c r="R266" s="87">
        <v>26.9</v>
      </c>
      <c r="S266" s="87">
        <v>10.5</v>
      </c>
      <c r="T266" s="87">
        <v>21.47</v>
      </c>
      <c r="U266" s="87">
        <v>53.84</v>
      </c>
      <c r="V266" s="87">
        <v>36.33</v>
      </c>
      <c r="W266" s="87" t="s">
        <v>82</v>
      </c>
      <c r="X266" s="87">
        <v>39.54</v>
      </c>
      <c r="Y266" s="87">
        <v>17.260000000000002</v>
      </c>
      <c r="Z266" s="87">
        <v>18.07</v>
      </c>
      <c r="AA266" s="87">
        <v>12.91</v>
      </c>
      <c r="AB266" s="87">
        <v>53.45</v>
      </c>
      <c r="AC266" s="87">
        <v>27.08</v>
      </c>
      <c r="AD266" s="87">
        <v>31.23</v>
      </c>
      <c r="AE266" s="87">
        <v>75.150000000000006</v>
      </c>
      <c r="AF266" s="87">
        <v>30.49</v>
      </c>
      <c r="AG266" s="87">
        <v>2673.61</v>
      </c>
      <c r="AH266" s="81"/>
      <c r="AI266" s="92">
        <f t="shared" si="57"/>
        <v>2.2561380225613714E-2</v>
      </c>
      <c r="AJ266" s="92">
        <f t="shared" si="57"/>
        <v>9.4018098483958923E-3</v>
      </c>
      <c r="AK266" s="92">
        <f t="shared" si="57"/>
        <v>2.2786458333333259E-2</v>
      </c>
      <c r="AL266" s="92">
        <f t="shared" si="57"/>
        <v>2.1901806899069509E-3</v>
      </c>
      <c r="AM266" s="92">
        <f t="shared" si="57"/>
        <v>3.741935483870984E-2</v>
      </c>
      <c r="AN266" s="92">
        <f t="shared" si="57"/>
        <v>1.5427215189873333E-2</v>
      </c>
      <c r="AO266" s="92">
        <f t="shared" si="57"/>
        <v>1.187446988973706E-2</v>
      </c>
      <c r="AP266" s="92">
        <f t="shared" si="56"/>
        <v>9.2299214767874727E-3</v>
      </c>
      <c r="AQ266" s="92">
        <f t="shared" si="56"/>
        <v>-1.283353337641957E-2</v>
      </c>
      <c r="AR266" s="92">
        <f t="shared" si="56"/>
        <v>3.1160413810296106E-3</v>
      </c>
      <c r="AS266" s="92">
        <f t="shared" si="59"/>
        <v>-1.4887282007656211E-3</v>
      </c>
      <c r="AT266" s="92">
        <f t="shared" si="59"/>
        <v>3.0854674483185018E-3</v>
      </c>
      <c r="AU266" s="92" t="str">
        <f t="shared" si="59"/>
        <v>-</v>
      </c>
      <c r="AV266" s="92">
        <f t="shared" si="59"/>
        <v>2.2183304144773874E-3</v>
      </c>
      <c r="AW266" s="92">
        <f t="shared" si="59"/>
        <v>6.3072776280323373E-2</v>
      </c>
      <c r="AX266" s="92">
        <f t="shared" si="59"/>
        <v>1.5094339622641506E-2</v>
      </c>
      <c r="AY266" s="92">
        <f t="shared" si="58"/>
        <v>9.6153846153845812E-3</v>
      </c>
      <c r="AZ266" s="92">
        <f t="shared" si="58"/>
        <v>4.3753038405444755E-2</v>
      </c>
      <c r="BA266" s="92">
        <f t="shared" si="58"/>
        <v>1.584905660377367E-2</v>
      </c>
      <c r="BB266" s="92">
        <f t="shared" si="58"/>
        <v>-6.8343357025697493E-3</v>
      </c>
      <c r="BC266" s="92" t="str">
        <f t="shared" si="58"/>
        <v>-</v>
      </c>
      <c r="BD266" s="92">
        <f t="shared" si="58"/>
        <v>-4.4234952864394494E-2</v>
      </c>
      <c r="BE266" s="92">
        <f t="shared" si="58"/>
        <v>2.4332344213649826E-2</v>
      </c>
      <c r="BF266" s="92">
        <f t="shared" si="58"/>
        <v>1.1080332409971749E-3</v>
      </c>
      <c r="BG266" s="92">
        <f t="shared" si="58"/>
        <v>-6.9884726224783922E-2</v>
      </c>
      <c r="BH266" s="92">
        <f t="shared" si="58"/>
        <v>4.5104303702312443E-3</v>
      </c>
      <c r="BI266" s="92">
        <f t="shared" si="58"/>
        <v>-2.6599568655643502E-2</v>
      </c>
      <c r="BJ266" s="92">
        <f t="shared" si="58"/>
        <v>7.4193548387095909E-3</v>
      </c>
      <c r="BK266" s="92">
        <f t="shared" si="60"/>
        <v>1.6227180527383478E-2</v>
      </c>
      <c r="BL266" s="92">
        <f t="shared" si="60"/>
        <v>5.9386341141536292E-3</v>
      </c>
      <c r="BM266" s="92">
        <f t="shared" si="60"/>
        <v>-3.6260779476324778E-3</v>
      </c>
      <c r="BN266" s="81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1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1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1"/>
      <c r="DH266" s="81"/>
      <c r="DI266" s="81"/>
      <c r="DJ266" s="81"/>
      <c r="DK266" s="81"/>
      <c r="DL266" s="81"/>
      <c r="DM266" s="81"/>
    </row>
    <row r="267" spans="1:117" x14ac:dyDescent="0.35">
      <c r="A267" s="81"/>
      <c r="B267" s="86">
        <f t="shared" si="61"/>
        <v>43105</v>
      </c>
      <c r="C267" s="87">
        <v>47.55</v>
      </c>
      <c r="D267" s="87">
        <v>83.19</v>
      </c>
      <c r="E267" s="87">
        <v>76</v>
      </c>
      <c r="F267" s="87">
        <v>56.08</v>
      </c>
      <c r="G267" s="87">
        <v>39.4</v>
      </c>
      <c r="H267" s="87">
        <v>24.79</v>
      </c>
      <c r="I267" s="87">
        <v>58.65</v>
      </c>
      <c r="J267" s="87">
        <v>71.150000000000006</v>
      </c>
      <c r="K267" s="87">
        <v>108.45</v>
      </c>
      <c r="L267" s="87">
        <v>78.84</v>
      </c>
      <c r="M267" s="87">
        <v>47.55</v>
      </c>
      <c r="N267" s="87">
        <v>62.5</v>
      </c>
      <c r="O267" s="87" t="s">
        <v>82</v>
      </c>
      <c r="P267" s="87">
        <v>86.05</v>
      </c>
      <c r="Q267" s="87">
        <v>20.81</v>
      </c>
      <c r="R267" s="87">
        <v>28.5</v>
      </c>
      <c r="S267" s="87">
        <v>9.65</v>
      </c>
      <c r="T267" s="87">
        <v>21.51</v>
      </c>
      <c r="U267" s="87">
        <v>55.2</v>
      </c>
      <c r="V267" s="87">
        <v>38.340000000000003</v>
      </c>
      <c r="W267" s="87" t="s">
        <v>82</v>
      </c>
      <c r="X267" s="87">
        <v>41.59</v>
      </c>
      <c r="Y267" s="87">
        <v>17.28</v>
      </c>
      <c r="Z267" s="87">
        <v>18.95</v>
      </c>
      <c r="AA267" s="87">
        <v>13.02</v>
      </c>
      <c r="AB267" s="87">
        <v>56.06</v>
      </c>
      <c r="AC267" s="87">
        <v>26.69</v>
      </c>
      <c r="AD267" s="87">
        <v>30.68</v>
      </c>
      <c r="AE267" s="87">
        <v>71.7</v>
      </c>
      <c r="AF267" s="87">
        <v>32.46</v>
      </c>
      <c r="AG267" s="87">
        <v>2743.15</v>
      </c>
      <c r="AH267" s="81"/>
      <c r="AI267" s="92">
        <f t="shared" si="57"/>
        <v>2.8552887735236787E-2</v>
      </c>
      <c r="AJ267" s="92">
        <f t="shared" si="57"/>
        <v>-3.143555710792878E-2</v>
      </c>
      <c r="AK267" s="92">
        <f t="shared" si="57"/>
        <v>-3.2463399108847879E-2</v>
      </c>
      <c r="AL267" s="92">
        <f t="shared" si="57"/>
        <v>2.1307594245128403E-2</v>
      </c>
      <c r="AM267" s="92">
        <f t="shared" si="57"/>
        <v>-1.9900497512437942E-2</v>
      </c>
      <c r="AN267" s="92">
        <f t="shared" si="57"/>
        <v>-3.4281262173743721E-2</v>
      </c>
      <c r="AO267" s="92">
        <f t="shared" si="57"/>
        <v>-1.6764459346186089E-2</v>
      </c>
      <c r="AP267" s="92">
        <f t="shared" si="56"/>
        <v>-2.8801528801528753E-2</v>
      </c>
      <c r="AQ267" s="92">
        <f t="shared" si="56"/>
        <v>1.4309764309764272E-2</v>
      </c>
      <c r="AR267" s="92">
        <f t="shared" si="56"/>
        <v>-2.0377733598409553E-2</v>
      </c>
      <c r="AS267" s="92">
        <f t="shared" si="59"/>
        <v>1.2779552715654896E-2</v>
      </c>
      <c r="AT267" s="92">
        <f t="shared" si="59"/>
        <v>-3.8757305444478529E-2</v>
      </c>
      <c r="AU267" s="92" t="str">
        <f t="shared" si="59"/>
        <v>-</v>
      </c>
      <c r="AV267" s="92">
        <f t="shared" si="59"/>
        <v>2.4464119291705E-3</v>
      </c>
      <c r="AW267" s="92">
        <f t="shared" si="59"/>
        <v>5.5273833671399597E-2</v>
      </c>
      <c r="AX267" s="92">
        <f t="shared" si="59"/>
        <v>5.9479553903345694E-2</v>
      </c>
      <c r="AY267" s="92">
        <f t="shared" si="58"/>
        <v>-8.0952380952380887E-2</v>
      </c>
      <c r="AZ267" s="92">
        <f t="shared" si="58"/>
        <v>1.8630647414998869E-3</v>
      </c>
      <c r="BA267" s="92">
        <f t="shared" si="58"/>
        <v>2.5260029717681931E-2</v>
      </c>
      <c r="BB267" s="92">
        <f t="shared" si="58"/>
        <v>5.5326176713460073E-2</v>
      </c>
      <c r="BC267" s="92" t="str">
        <f t="shared" si="58"/>
        <v>-</v>
      </c>
      <c r="BD267" s="92">
        <f t="shared" si="58"/>
        <v>5.184623166413771E-2</v>
      </c>
      <c r="BE267" s="92">
        <f t="shared" si="58"/>
        <v>1.1587485515642815E-3</v>
      </c>
      <c r="BF267" s="92">
        <f t="shared" si="58"/>
        <v>4.869950193691186E-2</v>
      </c>
      <c r="BG267" s="92">
        <f t="shared" si="58"/>
        <v>8.5205267234700344E-3</v>
      </c>
      <c r="BH267" s="92">
        <f t="shared" si="58"/>
        <v>4.8830682881197296E-2</v>
      </c>
      <c r="BI267" s="92">
        <f t="shared" si="58"/>
        <v>-1.4401772525849177E-2</v>
      </c>
      <c r="BJ267" s="92">
        <f t="shared" si="58"/>
        <v>-1.7611271213576751E-2</v>
      </c>
      <c r="BK267" s="92">
        <f t="shared" si="60"/>
        <v>-4.5908183632734523E-2</v>
      </c>
      <c r="BL267" s="92">
        <f t="shared" si="60"/>
        <v>6.4611347982945322E-2</v>
      </c>
      <c r="BM267" s="92">
        <f t="shared" si="60"/>
        <v>2.6009777043024318E-2</v>
      </c>
      <c r="BN267" s="81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1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1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1"/>
      <c r="DH267" s="81"/>
      <c r="DI267" s="81"/>
      <c r="DJ267" s="81"/>
      <c r="DK267" s="81"/>
      <c r="DL267" s="81"/>
      <c r="DM267" s="81"/>
    </row>
    <row r="268" spans="1:117" x14ac:dyDescent="0.35">
      <c r="A268" s="81"/>
      <c r="B268" s="86">
        <f t="shared" si="61"/>
        <v>43112</v>
      </c>
      <c r="C268" s="87">
        <v>47.17</v>
      </c>
      <c r="D268" s="87">
        <v>79.84</v>
      </c>
      <c r="E268" s="87">
        <v>72.650000000000006</v>
      </c>
      <c r="F268" s="87">
        <v>56.14</v>
      </c>
      <c r="G268" s="87">
        <v>39.450000000000003</v>
      </c>
      <c r="H268" s="87">
        <v>24.07</v>
      </c>
      <c r="I268" s="87">
        <v>57</v>
      </c>
      <c r="J268" s="87">
        <v>68.91</v>
      </c>
      <c r="K268" s="87">
        <v>106.89</v>
      </c>
      <c r="L268" s="87">
        <v>75.75</v>
      </c>
      <c r="M268" s="87">
        <v>47.34</v>
      </c>
      <c r="N268" s="87">
        <v>60.92</v>
      </c>
      <c r="O268" s="87" t="s">
        <v>82</v>
      </c>
      <c r="P268" s="87">
        <v>85.39</v>
      </c>
      <c r="Q268" s="87">
        <v>21.04</v>
      </c>
      <c r="R268" s="87">
        <v>29.55</v>
      </c>
      <c r="S268" s="87">
        <v>10.45</v>
      </c>
      <c r="T268" s="87">
        <v>22.18</v>
      </c>
      <c r="U268" s="87">
        <v>54.73</v>
      </c>
      <c r="V268" s="87">
        <v>41.63</v>
      </c>
      <c r="W268" s="87" t="s">
        <v>82</v>
      </c>
      <c r="X268" s="87">
        <v>43.68</v>
      </c>
      <c r="Y268" s="87">
        <v>18.03</v>
      </c>
      <c r="Z268" s="87">
        <v>19.52</v>
      </c>
      <c r="AA268" s="87">
        <v>13.72</v>
      </c>
      <c r="AB268" s="87">
        <v>58.67</v>
      </c>
      <c r="AC268" s="87">
        <v>26.21</v>
      </c>
      <c r="AD268" s="87">
        <v>29.71</v>
      </c>
      <c r="AE268" s="87">
        <v>68.900000000000006</v>
      </c>
      <c r="AF268" s="87">
        <v>33.21</v>
      </c>
      <c r="AG268" s="87">
        <v>2786.24</v>
      </c>
      <c r="AH268" s="81"/>
      <c r="AI268" s="92">
        <f t="shared" si="57"/>
        <v>-7.9915878023132381E-3</v>
      </c>
      <c r="AJ268" s="92">
        <f t="shared" si="57"/>
        <v>-4.026926313258794E-2</v>
      </c>
      <c r="AK268" s="92">
        <f t="shared" si="57"/>
        <v>-4.4078947368420995E-2</v>
      </c>
      <c r="AL268" s="92">
        <f t="shared" si="57"/>
        <v>1.0699001426532906E-3</v>
      </c>
      <c r="AM268" s="92">
        <f t="shared" si="57"/>
        <v>1.2690355329949554E-3</v>
      </c>
      <c r="AN268" s="92">
        <f t="shared" si="57"/>
        <v>-2.9043969342476772E-2</v>
      </c>
      <c r="AO268" s="92">
        <f t="shared" si="57"/>
        <v>-2.8132992327365658E-2</v>
      </c>
      <c r="AP268" s="92">
        <f t="shared" si="56"/>
        <v>-3.1482782853127333E-2</v>
      </c>
      <c r="AQ268" s="92">
        <f t="shared" si="56"/>
        <v>-1.4384508990318179E-2</v>
      </c>
      <c r="AR268" s="92">
        <f t="shared" si="56"/>
        <v>-3.9193302891933124E-2</v>
      </c>
      <c r="AS268" s="92">
        <f t="shared" si="59"/>
        <v>-4.4164037854887983E-3</v>
      </c>
      <c r="AT268" s="92">
        <f t="shared" si="59"/>
        <v>-2.5279999999999969E-2</v>
      </c>
      <c r="AU268" s="92" t="str">
        <f t="shared" si="59"/>
        <v>-</v>
      </c>
      <c r="AV268" s="92">
        <f t="shared" si="59"/>
        <v>-7.6699593259732524E-3</v>
      </c>
      <c r="AW268" s="92">
        <f t="shared" si="59"/>
        <v>1.1052378664103912E-2</v>
      </c>
      <c r="AX268" s="92">
        <f t="shared" si="59"/>
        <v>3.6842105263158009E-2</v>
      </c>
      <c r="AY268" s="92">
        <f t="shared" si="59"/>
        <v>8.2901554404144928E-2</v>
      </c>
      <c r="AZ268" s="92">
        <f t="shared" si="59"/>
        <v>3.11483031148303E-2</v>
      </c>
      <c r="BA268" s="92">
        <f t="shared" si="59"/>
        <v>-8.5144927536232595E-3</v>
      </c>
      <c r="BB268" s="92">
        <f t="shared" si="59"/>
        <v>8.5811163275951952E-2</v>
      </c>
      <c r="BC268" s="92" t="str">
        <f t="shared" si="59"/>
        <v>-</v>
      </c>
      <c r="BD268" s="92">
        <f t="shared" si="59"/>
        <v>5.0252464534743746E-2</v>
      </c>
      <c r="BE268" s="92">
        <f t="shared" si="59"/>
        <v>4.3402777777777679E-2</v>
      </c>
      <c r="BF268" s="92">
        <f t="shared" si="59"/>
        <v>3.0079155672823266E-2</v>
      </c>
      <c r="BG268" s="92">
        <f t="shared" si="59"/>
        <v>5.3763440860215228E-2</v>
      </c>
      <c r="BH268" s="92">
        <f t="shared" si="59"/>
        <v>4.6557260078487372E-2</v>
      </c>
      <c r="BI268" s="92">
        <f t="shared" ref="BI268:BM331" si="62">IFERROR((AC268/AC267-1),"-")</f>
        <v>-1.7984263769201925E-2</v>
      </c>
      <c r="BJ268" s="92">
        <f t="shared" si="62"/>
        <v>-3.1616688396349346E-2</v>
      </c>
      <c r="BK268" s="92">
        <f t="shared" si="60"/>
        <v>-3.9051603905160381E-2</v>
      </c>
      <c r="BL268" s="92">
        <f t="shared" si="60"/>
        <v>2.310536044362288E-2</v>
      </c>
      <c r="BM268" s="92">
        <f t="shared" si="60"/>
        <v>1.5708218653737394E-2</v>
      </c>
      <c r="BN268" s="81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1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1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1"/>
      <c r="DH268" s="81"/>
      <c r="DI268" s="81"/>
      <c r="DJ268" s="81"/>
      <c r="DK268" s="81"/>
      <c r="DL268" s="81"/>
      <c r="DM268" s="81"/>
    </row>
    <row r="269" spans="1:117" x14ac:dyDescent="0.35">
      <c r="A269" s="81"/>
      <c r="B269" s="86">
        <f t="shared" si="61"/>
        <v>43119</v>
      </c>
      <c r="C269" s="87">
        <v>47.01</v>
      </c>
      <c r="D269" s="87">
        <v>80.83</v>
      </c>
      <c r="E269" s="87">
        <v>69.099999999999994</v>
      </c>
      <c r="F269" s="87">
        <v>55.52</v>
      </c>
      <c r="G269" s="87">
        <v>38.950000000000003</v>
      </c>
      <c r="H269" s="87">
        <v>23.94</v>
      </c>
      <c r="I269" s="87">
        <v>57.55</v>
      </c>
      <c r="J269" s="87">
        <v>69.040000000000006</v>
      </c>
      <c r="K269" s="87">
        <v>105.99</v>
      </c>
      <c r="L269" s="87">
        <v>74.239999999999995</v>
      </c>
      <c r="M269" s="87">
        <v>45.72</v>
      </c>
      <c r="N269" s="87">
        <v>60.44</v>
      </c>
      <c r="O269" s="87" t="s">
        <v>82</v>
      </c>
      <c r="P269" s="87">
        <v>84.57</v>
      </c>
      <c r="Q269" s="87">
        <v>20.71</v>
      </c>
      <c r="R269" s="87">
        <v>28.44</v>
      </c>
      <c r="S269" s="87">
        <v>9.85</v>
      </c>
      <c r="T269" s="87">
        <v>22.2</v>
      </c>
      <c r="U269" s="87">
        <v>55.46</v>
      </c>
      <c r="V269" s="87">
        <v>40.93</v>
      </c>
      <c r="W269" s="87" t="s">
        <v>82</v>
      </c>
      <c r="X269" s="87">
        <v>42.59</v>
      </c>
      <c r="Y269" s="87">
        <v>17.91</v>
      </c>
      <c r="Z269" s="87">
        <v>19.010000000000002</v>
      </c>
      <c r="AA269" s="87">
        <v>13.27</v>
      </c>
      <c r="AB269" s="87">
        <v>58.32</v>
      </c>
      <c r="AC269" s="87">
        <v>27</v>
      </c>
      <c r="AD269" s="87">
        <v>29.29</v>
      </c>
      <c r="AE269" s="87">
        <v>68.400000000000006</v>
      </c>
      <c r="AF269" s="87">
        <v>32.299999999999997</v>
      </c>
      <c r="AG269" s="87">
        <v>2810.3</v>
      </c>
      <c r="AH269" s="81"/>
      <c r="AI269" s="92">
        <f t="shared" si="57"/>
        <v>-3.3919864320542947E-3</v>
      </c>
      <c r="AJ269" s="92">
        <f t="shared" si="57"/>
        <v>1.2399799599198236E-2</v>
      </c>
      <c r="AK269" s="92">
        <f t="shared" si="57"/>
        <v>-4.8864418444597546E-2</v>
      </c>
      <c r="AL269" s="92">
        <f t="shared" si="57"/>
        <v>-1.1043819023868862E-2</v>
      </c>
      <c r="AM269" s="92">
        <f t="shared" si="57"/>
        <v>-1.2674271229404344E-2</v>
      </c>
      <c r="AN269" s="92">
        <f t="shared" si="57"/>
        <v>-5.4009140008308698E-3</v>
      </c>
      <c r="AO269" s="92">
        <f t="shared" si="57"/>
        <v>9.6491228070174628E-3</v>
      </c>
      <c r="AP269" s="92">
        <f t="shared" si="56"/>
        <v>1.8865186475114371E-3</v>
      </c>
      <c r="AQ269" s="92">
        <f t="shared" si="56"/>
        <v>-8.4198708953130419E-3</v>
      </c>
      <c r="AR269" s="92">
        <f t="shared" si="56"/>
        <v>-1.9933993399339989E-2</v>
      </c>
      <c r="AS269" s="92">
        <f t="shared" si="59"/>
        <v>-3.4220532319391705E-2</v>
      </c>
      <c r="AT269" s="92">
        <f t="shared" si="59"/>
        <v>-7.879185817465606E-3</v>
      </c>
      <c r="AU269" s="92" t="str">
        <f t="shared" si="59"/>
        <v>-</v>
      </c>
      <c r="AV269" s="92">
        <f t="shared" si="59"/>
        <v>-9.6029980091346667E-3</v>
      </c>
      <c r="AW269" s="92">
        <f t="shared" si="59"/>
        <v>-1.5684410646387703E-2</v>
      </c>
      <c r="AX269" s="92">
        <f t="shared" si="59"/>
        <v>-3.756345177664977E-2</v>
      </c>
      <c r="AY269" s="92">
        <f t="shared" si="59"/>
        <v>-5.7416267942583699E-2</v>
      </c>
      <c r="AZ269" s="92">
        <f t="shared" si="59"/>
        <v>9.0171325518473289E-4</v>
      </c>
      <c r="BA269" s="92">
        <f t="shared" si="59"/>
        <v>1.3338205737255748E-2</v>
      </c>
      <c r="BB269" s="92">
        <f t="shared" si="59"/>
        <v>-1.6814797021378891E-2</v>
      </c>
      <c r="BC269" s="92" t="str">
        <f t="shared" si="59"/>
        <v>-</v>
      </c>
      <c r="BD269" s="92">
        <f t="shared" si="59"/>
        <v>-2.4954212454212366E-2</v>
      </c>
      <c r="BE269" s="92">
        <f t="shared" si="59"/>
        <v>-6.6555740432613364E-3</v>
      </c>
      <c r="BF269" s="92">
        <f t="shared" si="59"/>
        <v>-2.6127049180327822E-2</v>
      </c>
      <c r="BG269" s="92">
        <f t="shared" si="59"/>
        <v>-3.279883381924209E-2</v>
      </c>
      <c r="BH269" s="92">
        <f t="shared" si="59"/>
        <v>-5.9655701380603166E-3</v>
      </c>
      <c r="BI269" s="92">
        <f t="shared" si="62"/>
        <v>3.0141167493323184E-2</v>
      </c>
      <c r="BJ269" s="92">
        <f t="shared" si="62"/>
        <v>-1.4136654325143105E-2</v>
      </c>
      <c r="BK269" s="92">
        <f t="shared" si="60"/>
        <v>-7.2568940493469292E-3</v>
      </c>
      <c r="BL269" s="92">
        <f t="shared" si="60"/>
        <v>-2.7401385124962485E-2</v>
      </c>
      <c r="BM269" s="92">
        <f t="shared" si="60"/>
        <v>8.6352934420581562E-3</v>
      </c>
      <c r="BN269" s="81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1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1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1"/>
      <c r="DH269" s="81"/>
      <c r="DI269" s="81"/>
      <c r="DJ269" s="81"/>
      <c r="DK269" s="81"/>
      <c r="DL269" s="81"/>
      <c r="DM269" s="81"/>
    </row>
    <row r="270" spans="1:117" x14ac:dyDescent="0.35">
      <c r="A270" s="81"/>
      <c r="B270" s="86">
        <f t="shared" si="61"/>
        <v>43126</v>
      </c>
      <c r="C270" s="87">
        <v>48.06</v>
      </c>
      <c r="D270" s="87">
        <v>83.02</v>
      </c>
      <c r="E270" s="87">
        <v>74.75</v>
      </c>
      <c r="F270" s="87">
        <v>56.77</v>
      </c>
      <c r="G270" s="87">
        <v>39.5</v>
      </c>
      <c r="H270" s="87">
        <v>24.5</v>
      </c>
      <c r="I270" s="87">
        <v>58.45</v>
      </c>
      <c r="J270" s="87">
        <v>70.97</v>
      </c>
      <c r="K270" s="87">
        <v>105.53</v>
      </c>
      <c r="L270" s="87">
        <v>75.19</v>
      </c>
      <c r="M270" s="87">
        <v>46.86</v>
      </c>
      <c r="N270" s="87">
        <v>62</v>
      </c>
      <c r="O270" s="87" t="s">
        <v>82</v>
      </c>
      <c r="P270" s="87">
        <v>84.31</v>
      </c>
      <c r="Q270" s="87">
        <v>22.02</v>
      </c>
      <c r="R270" s="87">
        <v>28.91</v>
      </c>
      <c r="S270" s="87">
        <v>10.55</v>
      </c>
      <c r="T270" s="87">
        <v>21.88</v>
      </c>
      <c r="U270" s="87">
        <v>59.99</v>
      </c>
      <c r="V270" s="87">
        <v>42.49</v>
      </c>
      <c r="W270" s="87" t="s">
        <v>82</v>
      </c>
      <c r="X270" s="87">
        <v>43.35</v>
      </c>
      <c r="Y270" s="87">
        <v>18.95</v>
      </c>
      <c r="Z270" s="87">
        <v>18.77</v>
      </c>
      <c r="AA270" s="87">
        <v>13.2</v>
      </c>
      <c r="AB270" s="87">
        <v>60.15</v>
      </c>
      <c r="AC270" s="87">
        <v>25.78</v>
      </c>
      <c r="AD270" s="87">
        <v>29.49</v>
      </c>
      <c r="AE270" s="87">
        <v>69.25</v>
      </c>
      <c r="AF270" s="87">
        <v>32.53</v>
      </c>
      <c r="AG270" s="87">
        <v>2872.87</v>
      </c>
      <c r="AH270" s="81"/>
      <c r="AI270" s="92">
        <f t="shared" si="57"/>
        <v>2.2335673261008493E-2</v>
      </c>
      <c r="AJ270" s="92">
        <f t="shared" si="57"/>
        <v>2.7093900779413538E-2</v>
      </c>
      <c r="AK270" s="92">
        <f t="shared" si="57"/>
        <v>8.1765557163531177E-2</v>
      </c>
      <c r="AL270" s="92">
        <f t="shared" si="57"/>
        <v>2.2514409221902065E-2</v>
      </c>
      <c r="AM270" s="92">
        <f t="shared" si="57"/>
        <v>1.4120667522464547E-2</v>
      </c>
      <c r="AN270" s="92">
        <f t="shared" si="57"/>
        <v>2.3391812865497075E-2</v>
      </c>
      <c r="AO270" s="92">
        <f t="shared" si="57"/>
        <v>1.5638575152041811E-2</v>
      </c>
      <c r="AP270" s="92">
        <f t="shared" si="56"/>
        <v>2.7954808806488929E-2</v>
      </c>
      <c r="AQ270" s="92">
        <f t="shared" si="56"/>
        <v>-4.3400320784978685E-3</v>
      </c>
      <c r="AR270" s="92">
        <f t="shared" si="56"/>
        <v>1.2796336206896575E-2</v>
      </c>
      <c r="AS270" s="92">
        <f t="shared" si="59"/>
        <v>2.4934383202099841E-2</v>
      </c>
      <c r="AT270" s="92">
        <f t="shared" si="59"/>
        <v>2.5810721376571921E-2</v>
      </c>
      <c r="AU270" s="92" t="str">
        <f t="shared" si="59"/>
        <v>-</v>
      </c>
      <c r="AV270" s="92">
        <f t="shared" si="59"/>
        <v>-3.0743762563555377E-3</v>
      </c>
      <c r="AW270" s="92">
        <f t="shared" si="59"/>
        <v>6.3254466441332591E-2</v>
      </c>
      <c r="AX270" s="92">
        <f t="shared" si="59"/>
        <v>1.6526019690576543E-2</v>
      </c>
      <c r="AY270" s="92">
        <f t="shared" si="59"/>
        <v>7.1065989847715949E-2</v>
      </c>
      <c r="AZ270" s="92">
        <f t="shared" si="59"/>
        <v>-1.4414414414414378E-2</v>
      </c>
      <c r="BA270" s="92">
        <f t="shared" si="59"/>
        <v>8.1680490443562848E-2</v>
      </c>
      <c r="BB270" s="92">
        <f t="shared" si="59"/>
        <v>3.8113852919618996E-2</v>
      </c>
      <c r="BC270" s="92" t="str">
        <f t="shared" si="59"/>
        <v>-</v>
      </c>
      <c r="BD270" s="92">
        <f t="shared" si="59"/>
        <v>1.784456445174909E-2</v>
      </c>
      <c r="BE270" s="92">
        <f t="shared" si="59"/>
        <v>5.8068118369625887E-2</v>
      </c>
      <c r="BF270" s="92">
        <f t="shared" si="59"/>
        <v>-1.2624934245134223E-2</v>
      </c>
      <c r="BG270" s="92">
        <f t="shared" si="59"/>
        <v>-5.2750565184627174E-3</v>
      </c>
      <c r="BH270" s="92">
        <f t="shared" si="59"/>
        <v>3.1378600823045222E-2</v>
      </c>
      <c r="BI270" s="92">
        <f t="shared" si="62"/>
        <v>-4.5185185185185106E-2</v>
      </c>
      <c r="BJ270" s="92">
        <f t="shared" si="62"/>
        <v>6.8282690337999608E-3</v>
      </c>
      <c r="BK270" s="92">
        <f t="shared" si="60"/>
        <v>1.2426900584795231E-2</v>
      </c>
      <c r="BL270" s="92">
        <f t="shared" si="60"/>
        <v>7.1207430340558542E-3</v>
      </c>
      <c r="BM270" s="92">
        <f t="shared" si="60"/>
        <v>2.2264526918834182E-2</v>
      </c>
      <c r="BN270" s="81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1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1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1"/>
      <c r="DH270" s="81"/>
      <c r="DI270" s="81"/>
      <c r="DJ270" s="81"/>
      <c r="DK270" s="81"/>
      <c r="DL270" s="81"/>
      <c r="DM270" s="81"/>
    </row>
    <row r="271" spans="1:117" x14ac:dyDescent="0.35">
      <c r="A271" s="81"/>
      <c r="B271" s="86">
        <f t="shared" si="61"/>
        <v>43133</v>
      </c>
      <c r="C271" s="87">
        <v>46.27</v>
      </c>
      <c r="D271" s="87">
        <v>81.5</v>
      </c>
      <c r="E271" s="87">
        <v>72.45</v>
      </c>
      <c r="F271" s="87">
        <v>49.94</v>
      </c>
      <c r="G271" s="87">
        <v>38.299999999999997</v>
      </c>
      <c r="H271" s="87">
        <v>23.97</v>
      </c>
      <c r="I271" s="87">
        <v>57.05</v>
      </c>
      <c r="J271" s="87">
        <v>69.260000000000005</v>
      </c>
      <c r="K271" s="87">
        <v>105.58</v>
      </c>
      <c r="L271" s="87">
        <v>72.22</v>
      </c>
      <c r="M271" s="87">
        <v>45.7</v>
      </c>
      <c r="N271" s="87">
        <v>60.27</v>
      </c>
      <c r="O271" s="87" t="s">
        <v>82</v>
      </c>
      <c r="P271" s="87">
        <v>84.54</v>
      </c>
      <c r="Q271" s="87">
        <v>20.61</v>
      </c>
      <c r="R271" s="87">
        <v>27.09</v>
      </c>
      <c r="S271" s="87">
        <v>9.6</v>
      </c>
      <c r="T271" s="87">
        <v>21.39</v>
      </c>
      <c r="U271" s="87">
        <v>56.01</v>
      </c>
      <c r="V271" s="87">
        <v>40.53</v>
      </c>
      <c r="W271" s="87" t="s">
        <v>82</v>
      </c>
      <c r="X271" s="87">
        <v>42.21</v>
      </c>
      <c r="Y271" s="87">
        <v>17.48</v>
      </c>
      <c r="Z271" s="87">
        <v>17.5</v>
      </c>
      <c r="AA271" s="87">
        <v>12.06</v>
      </c>
      <c r="AB271" s="87">
        <v>57.75</v>
      </c>
      <c r="AC271" s="87">
        <v>23.32</v>
      </c>
      <c r="AD271" s="87">
        <v>28.73</v>
      </c>
      <c r="AE271" s="87">
        <v>64.650000000000006</v>
      </c>
      <c r="AF271" s="87">
        <v>30.7</v>
      </c>
      <c r="AG271" s="87">
        <v>2762.13</v>
      </c>
      <c r="AH271" s="81"/>
      <c r="AI271" s="92">
        <f t="shared" si="57"/>
        <v>-3.7245110278818161E-2</v>
      </c>
      <c r="AJ271" s="92">
        <f t="shared" si="57"/>
        <v>-1.8308841243073859E-2</v>
      </c>
      <c r="AK271" s="92">
        <f t="shared" si="57"/>
        <v>-3.0769230769230771E-2</v>
      </c>
      <c r="AL271" s="92">
        <f t="shared" si="57"/>
        <v>-0.12031002289941883</v>
      </c>
      <c r="AM271" s="92">
        <f t="shared" si="57"/>
        <v>-3.0379746835443089E-2</v>
      </c>
      <c r="AN271" s="92">
        <f t="shared" si="57"/>
        <v>-2.1632653061224527E-2</v>
      </c>
      <c r="AO271" s="92">
        <f t="shared" si="57"/>
        <v>-2.3952095808383311E-2</v>
      </c>
      <c r="AP271" s="92">
        <f t="shared" si="56"/>
        <v>-2.4094687896294098E-2</v>
      </c>
      <c r="AQ271" s="92">
        <f t="shared" si="56"/>
        <v>4.7379891973853283E-4</v>
      </c>
      <c r="AR271" s="92">
        <f t="shared" si="56"/>
        <v>-3.9499933501795481E-2</v>
      </c>
      <c r="AS271" s="92">
        <f t="shared" si="59"/>
        <v>-2.4754588134869748E-2</v>
      </c>
      <c r="AT271" s="92">
        <f t="shared" si="59"/>
        <v>-2.7903225806451548E-2</v>
      </c>
      <c r="AU271" s="92" t="str">
        <f t="shared" si="59"/>
        <v>-</v>
      </c>
      <c r="AV271" s="92">
        <f t="shared" si="59"/>
        <v>2.728027517495013E-3</v>
      </c>
      <c r="AW271" s="92">
        <f t="shared" si="59"/>
        <v>-6.4032697547683926E-2</v>
      </c>
      <c r="AX271" s="92">
        <f t="shared" si="59"/>
        <v>-6.2953995157384979E-2</v>
      </c>
      <c r="AY271" s="92">
        <f t="shared" si="59"/>
        <v>-9.0047393364928952E-2</v>
      </c>
      <c r="AZ271" s="92">
        <f t="shared" si="59"/>
        <v>-2.2394881170018199E-2</v>
      </c>
      <c r="BA271" s="92">
        <f t="shared" si="59"/>
        <v>-6.6344390731788661E-2</v>
      </c>
      <c r="BB271" s="92">
        <f t="shared" si="59"/>
        <v>-4.6128500823723217E-2</v>
      </c>
      <c r="BC271" s="92" t="str">
        <f t="shared" si="59"/>
        <v>-</v>
      </c>
      <c r="BD271" s="92">
        <f t="shared" si="59"/>
        <v>-2.6297577854671239E-2</v>
      </c>
      <c r="BE271" s="92">
        <f t="shared" si="59"/>
        <v>-7.7572559366754557E-2</v>
      </c>
      <c r="BF271" s="92">
        <f t="shared" si="59"/>
        <v>-6.7661161427810312E-2</v>
      </c>
      <c r="BG271" s="92">
        <f t="shared" si="59"/>
        <v>-8.6363636363636309E-2</v>
      </c>
      <c r="BH271" s="92">
        <f t="shared" si="59"/>
        <v>-3.9900249376558561E-2</v>
      </c>
      <c r="BI271" s="92">
        <f t="shared" si="62"/>
        <v>-9.5422808378588075E-2</v>
      </c>
      <c r="BJ271" s="92">
        <f t="shared" si="62"/>
        <v>-2.5771447948456983E-2</v>
      </c>
      <c r="BK271" s="92">
        <f t="shared" si="60"/>
        <v>-6.6425992779783338E-2</v>
      </c>
      <c r="BL271" s="92">
        <f t="shared" si="60"/>
        <v>-5.6255763910236789E-2</v>
      </c>
      <c r="BM271" s="92">
        <f t="shared" si="60"/>
        <v>-3.8546819034623869E-2</v>
      </c>
      <c r="BN271" s="81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1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1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1"/>
      <c r="DH271" s="81"/>
      <c r="DI271" s="81"/>
      <c r="DJ271" s="81"/>
      <c r="DK271" s="81"/>
      <c r="DL271" s="81"/>
      <c r="DM271" s="81"/>
    </row>
    <row r="272" spans="1:117" x14ac:dyDescent="0.35">
      <c r="A272" s="81"/>
      <c r="B272" s="86">
        <f t="shared" si="61"/>
        <v>43140</v>
      </c>
      <c r="C272" s="87">
        <v>44.99</v>
      </c>
      <c r="D272" s="87">
        <v>81.11</v>
      </c>
      <c r="E272" s="87">
        <v>70.5</v>
      </c>
      <c r="F272" s="87">
        <v>49.92</v>
      </c>
      <c r="G272" s="87">
        <v>37.9</v>
      </c>
      <c r="H272" s="87">
        <v>23.09</v>
      </c>
      <c r="I272" s="87">
        <v>56.1</v>
      </c>
      <c r="J272" s="87">
        <v>68.209999999999994</v>
      </c>
      <c r="K272" s="87">
        <v>106.11</v>
      </c>
      <c r="L272" s="87">
        <v>69.91</v>
      </c>
      <c r="M272" s="87">
        <v>44.01</v>
      </c>
      <c r="N272" s="87">
        <v>63.18</v>
      </c>
      <c r="O272" s="87" t="s">
        <v>82</v>
      </c>
      <c r="P272" s="87">
        <v>84.8</v>
      </c>
      <c r="Q272" s="87">
        <v>19.27</v>
      </c>
      <c r="R272" s="87">
        <v>25.33</v>
      </c>
      <c r="S272" s="87">
        <v>8.9</v>
      </c>
      <c r="T272" s="87">
        <v>19.45</v>
      </c>
      <c r="U272" s="87">
        <v>55.57</v>
      </c>
      <c r="V272" s="87">
        <v>37.94</v>
      </c>
      <c r="W272" s="87" t="s">
        <v>82</v>
      </c>
      <c r="X272" s="87">
        <v>40.450000000000003</v>
      </c>
      <c r="Y272" s="87">
        <v>16.62</v>
      </c>
      <c r="Z272" s="87">
        <v>17.239999999999998</v>
      </c>
      <c r="AA272" s="87">
        <v>11.52</v>
      </c>
      <c r="AB272" s="87">
        <v>54.33</v>
      </c>
      <c r="AC272" s="87">
        <v>23.21</v>
      </c>
      <c r="AD272" s="87">
        <v>27.23</v>
      </c>
      <c r="AE272" s="87">
        <v>65.7</v>
      </c>
      <c r="AF272" s="87">
        <v>28.61</v>
      </c>
      <c r="AG272" s="87">
        <v>2619.5500000000002</v>
      </c>
      <c r="AH272" s="81"/>
      <c r="AI272" s="92">
        <f t="shared" si="57"/>
        <v>-2.766371298897774E-2</v>
      </c>
      <c r="AJ272" s="92">
        <f t="shared" si="57"/>
        <v>-4.7852760736196709E-3</v>
      </c>
      <c r="AK272" s="92">
        <f t="shared" si="57"/>
        <v>-2.6915113871635699E-2</v>
      </c>
      <c r="AL272" s="92">
        <f t="shared" ref="AL272:BA308" si="63">IFERROR((F272/F271-1),"-")</f>
        <v>-4.0048057669195281E-4</v>
      </c>
      <c r="AM272" s="92">
        <f t="shared" si="63"/>
        <v>-1.0443864229764954E-2</v>
      </c>
      <c r="AN272" s="92">
        <f t="shared" si="63"/>
        <v>-3.6712557363370868E-2</v>
      </c>
      <c r="AO272" s="92">
        <f t="shared" si="63"/>
        <v>-1.6652059596844793E-2</v>
      </c>
      <c r="AP272" s="92">
        <f t="shared" si="56"/>
        <v>-1.5160265665608019E-2</v>
      </c>
      <c r="AQ272" s="92">
        <f t="shared" si="56"/>
        <v>5.0198901307065835E-3</v>
      </c>
      <c r="AR272" s="92">
        <f t="shared" si="56"/>
        <v>-3.1985599556909494E-2</v>
      </c>
      <c r="AS272" s="92">
        <f t="shared" si="59"/>
        <v>-3.6980306345733127E-2</v>
      </c>
      <c r="AT272" s="92">
        <f t="shared" si="59"/>
        <v>4.8282727725236452E-2</v>
      </c>
      <c r="AU272" s="92" t="str">
        <f t="shared" si="59"/>
        <v>-</v>
      </c>
      <c r="AV272" s="92">
        <f t="shared" si="59"/>
        <v>3.0754672344450729E-3</v>
      </c>
      <c r="AW272" s="92">
        <f t="shared" si="59"/>
        <v>-6.5016982047549687E-2</v>
      </c>
      <c r="AX272" s="92">
        <f t="shared" si="59"/>
        <v>-6.4968623108158097E-2</v>
      </c>
      <c r="AY272" s="92">
        <f t="shared" si="59"/>
        <v>-7.291666666666663E-2</v>
      </c>
      <c r="AZ272" s="92">
        <f t="shared" si="59"/>
        <v>-9.0696587190275846E-2</v>
      </c>
      <c r="BA272" s="92">
        <f t="shared" si="59"/>
        <v>-7.855740046420201E-3</v>
      </c>
      <c r="BB272" s="92">
        <f t="shared" si="59"/>
        <v>-6.390328151986191E-2</v>
      </c>
      <c r="BC272" s="92" t="str">
        <f t="shared" si="59"/>
        <v>-</v>
      </c>
      <c r="BD272" s="92">
        <f t="shared" si="59"/>
        <v>-4.1696280502250604E-2</v>
      </c>
      <c r="BE272" s="92">
        <f t="shared" si="59"/>
        <v>-4.9199084668192228E-2</v>
      </c>
      <c r="BF272" s="92">
        <f t="shared" si="59"/>
        <v>-1.4857142857142902E-2</v>
      </c>
      <c r="BG272" s="92">
        <f t="shared" si="59"/>
        <v>-4.4776119402985204E-2</v>
      </c>
      <c r="BH272" s="92">
        <f t="shared" si="59"/>
        <v>-5.9220779220779285E-2</v>
      </c>
      <c r="BI272" s="92">
        <f t="shared" si="62"/>
        <v>-4.7169811320754151E-3</v>
      </c>
      <c r="BJ272" s="92">
        <f t="shared" si="62"/>
        <v>-5.2210233205708279E-2</v>
      </c>
      <c r="BK272" s="92">
        <f t="shared" si="60"/>
        <v>1.6241299303944245E-2</v>
      </c>
      <c r="BL272" s="92">
        <f t="shared" si="60"/>
        <v>-6.807817589576548E-2</v>
      </c>
      <c r="BM272" s="92">
        <f t="shared" si="60"/>
        <v>-5.161958343741968E-2</v>
      </c>
      <c r="BN272" s="81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1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1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1"/>
      <c r="DH272" s="81"/>
      <c r="DI272" s="81"/>
      <c r="DJ272" s="81"/>
      <c r="DK272" s="81"/>
      <c r="DL272" s="81"/>
      <c r="DM272" s="81"/>
    </row>
    <row r="273" spans="1:117" x14ac:dyDescent="0.35">
      <c r="A273" s="81"/>
      <c r="B273" s="86">
        <f t="shared" si="61"/>
        <v>43147</v>
      </c>
      <c r="C273" s="87">
        <v>43.29</v>
      </c>
      <c r="D273" s="87">
        <v>82.96</v>
      </c>
      <c r="E273" s="87">
        <v>68.55</v>
      </c>
      <c r="F273" s="87">
        <v>50.05</v>
      </c>
      <c r="G273" s="87">
        <v>39.25</v>
      </c>
      <c r="H273" s="87">
        <v>23.48</v>
      </c>
      <c r="I273" s="87">
        <v>56.25</v>
      </c>
      <c r="J273" s="87">
        <v>68.17</v>
      </c>
      <c r="K273" s="87">
        <v>109.01</v>
      </c>
      <c r="L273" s="87">
        <v>68.849999999999994</v>
      </c>
      <c r="M273" s="87">
        <v>43.7</v>
      </c>
      <c r="N273" s="87">
        <v>62.97</v>
      </c>
      <c r="O273" s="87" t="s">
        <v>82</v>
      </c>
      <c r="P273" s="87">
        <v>84.25</v>
      </c>
      <c r="Q273" s="87">
        <v>20.52</v>
      </c>
      <c r="R273" s="87">
        <v>25.21</v>
      </c>
      <c r="S273" s="87">
        <v>9.35</v>
      </c>
      <c r="T273" s="87">
        <v>20.71</v>
      </c>
      <c r="U273" s="87">
        <v>57.64</v>
      </c>
      <c r="V273" s="87">
        <v>36.450000000000003</v>
      </c>
      <c r="W273" s="87" t="s">
        <v>82</v>
      </c>
      <c r="X273" s="87">
        <v>39.86</v>
      </c>
      <c r="Y273" s="87">
        <v>16.760000000000002</v>
      </c>
      <c r="Z273" s="87">
        <v>17.059999999999999</v>
      </c>
      <c r="AA273" s="87">
        <v>11.1</v>
      </c>
      <c r="AB273" s="87">
        <v>56.91</v>
      </c>
      <c r="AC273" s="87">
        <v>24.27</v>
      </c>
      <c r="AD273" s="87">
        <v>27.14</v>
      </c>
      <c r="AE273" s="87">
        <v>66.2</v>
      </c>
      <c r="AF273" s="87">
        <v>28.91</v>
      </c>
      <c r="AG273" s="87">
        <v>2732.22</v>
      </c>
      <c r="AH273" s="81"/>
      <c r="AI273" s="92">
        <f t="shared" ref="AI273:AV330" si="64">IFERROR((C273/C272-1),"-")</f>
        <v>-3.7786174705490172E-2</v>
      </c>
      <c r="AJ273" s="92">
        <f t="shared" si="64"/>
        <v>2.2808531623720762E-2</v>
      </c>
      <c r="AK273" s="92">
        <f t="shared" si="64"/>
        <v>-2.7659574468085202E-2</v>
      </c>
      <c r="AL273" s="92">
        <f t="shared" si="63"/>
        <v>2.6041666666665186E-3</v>
      </c>
      <c r="AM273" s="92">
        <f t="shared" si="63"/>
        <v>3.5620052770448662E-2</v>
      </c>
      <c r="AN273" s="92">
        <f t="shared" si="63"/>
        <v>1.6890428757037723E-2</v>
      </c>
      <c r="AO273" s="92">
        <f t="shared" si="63"/>
        <v>2.673796791443861E-3</v>
      </c>
      <c r="AP273" s="92">
        <f t="shared" si="56"/>
        <v>-5.8642427796495866E-4</v>
      </c>
      <c r="AQ273" s="92">
        <f t="shared" si="56"/>
        <v>2.7330129111299728E-2</v>
      </c>
      <c r="AR273" s="92">
        <f t="shared" si="56"/>
        <v>-1.5162351594907753E-2</v>
      </c>
      <c r="AS273" s="92">
        <f t="shared" si="59"/>
        <v>-7.043853669620459E-3</v>
      </c>
      <c r="AT273" s="92">
        <f t="shared" si="59"/>
        <v>-3.323836657169954E-3</v>
      </c>
      <c r="AU273" s="92" t="str">
        <f t="shared" si="59"/>
        <v>-</v>
      </c>
      <c r="AV273" s="92">
        <f t="shared" si="59"/>
        <v>-6.4858490566037652E-3</v>
      </c>
      <c r="AW273" s="92">
        <f t="shared" si="59"/>
        <v>6.4867669953295293E-2</v>
      </c>
      <c r="AX273" s="92">
        <f t="shared" si="59"/>
        <v>-4.7374654559809715E-3</v>
      </c>
      <c r="AY273" s="92">
        <f t="shared" si="59"/>
        <v>5.0561797752809001E-2</v>
      </c>
      <c r="AZ273" s="92">
        <f t="shared" si="59"/>
        <v>6.4781491002570801E-2</v>
      </c>
      <c r="BA273" s="92">
        <f t="shared" si="59"/>
        <v>3.7250314918121363E-2</v>
      </c>
      <c r="BB273" s="92">
        <f t="shared" si="59"/>
        <v>-3.9272535582498547E-2</v>
      </c>
      <c r="BC273" s="92" t="str">
        <f t="shared" si="59"/>
        <v>-</v>
      </c>
      <c r="BD273" s="92">
        <f t="shared" si="59"/>
        <v>-1.4585908529048286E-2</v>
      </c>
      <c r="BE273" s="92">
        <f t="shared" si="59"/>
        <v>8.4235860409145324E-3</v>
      </c>
      <c r="BF273" s="92">
        <f t="shared" si="59"/>
        <v>-1.044083526682138E-2</v>
      </c>
      <c r="BG273" s="92">
        <f t="shared" si="59"/>
        <v>-3.645833333333337E-2</v>
      </c>
      <c r="BH273" s="92">
        <f t="shared" si="59"/>
        <v>4.748757592490338E-2</v>
      </c>
      <c r="BI273" s="92">
        <f t="shared" si="62"/>
        <v>4.56699698405858E-2</v>
      </c>
      <c r="BJ273" s="92">
        <f t="shared" si="62"/>
        <v>-3.3051781123760726E-3</v>
      </c>
      <c r="BK273" s="92">
        <f t="shared" si="60"/>
        <v>7.6103500761035558E-3</v>
      </c>
      <c r="BL273" s="92">
        <f t="shared" si="60"/>
        <v>1.0485844110450948E-2</v>
      </c>
      <c r="BM273" s="92">
        <f t="shared" si="60"/>
        <v>4.3011204214464138E-2</v>
      </c>
      <c r="BN273" s="81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1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1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1"/>
      <c r="DH273" s="81"/>
      <c r="DI273" s="81"/>
      <c r="DJ273" s="81"/>
      <c r="DK273" s="81"/>
      <c r="DL273" s="81"/>
      <c r="DM273" s="81"/>
    </row>
    <row r="274" spans="1:117" x14ac:dyDescent="0.35">
      <c r="A274" s="81"/>
      <c r="B274" s="86">
        <f t="shared" si="61"/>
        <v>43154</v>
      </c>
      <c r="C274" s="87">
        <v>43.33</v>
      </c>
      <c r="D274" s="87">
        <v>82.59</v>
      </c>
      <c r="E274" s="87">
        <v>69.349999999999994</v>
      </c>
      <c r="F274" s="87">
        <v>50.7</v>
      </c>
      <c r="G274" s="87">
        <v>39.6</v>
      </c>
      <c r="H274" s="87">
        <v>23.6</v>
      </c>
      <c r="I274" s="87">
        <v>56.3</v>
      </c>
      <c r="J274" s="87">
        <v>67.06</v>
      </c>
      <c r="K274" s="87">
        <v>109.57</v>
      </c>
      <c r="L274" s="87">
        <v>69.17</v>
      </c>
      <c r="M274" s="87">
        <v>44.15</v>
      </c>
      <c r="N274" s="87">
        <v>63.07</v>
      </c>
      <c r="O274" s="87" t="s">
        <v>82</v>
      </c>
      <c r="P274" s="87">
        <v>83.25</v>
      </c>
      <c r="Q274" s="87">
        <v>19.190000000000001</v>
      </c>
      <c r="R274" s="87">
        <v>24.71</v>
      </c>
      <c r="S274" s="87">
        <v>10.15</v>
      </c>
      <c r="T274" s="87">
        <v>20.010000000000002</v>
      </c>
      <c r="U274" s="87">
        <v>55.71</v>
      </c>
      <c r="V274" s="87">
        <v>35.39</v>
      </c>
      <c r="W274" s="87" t="s">
        <v>82</v>
      </c>
      <c r="X274" s="87">
        <v>39.32</v>
      </c>
      <c r="Y274" s="87">
        <v>16.7</v>
      </c>
      <c r="Z274" s="87">
        <v>17.010000000000002</v>
      </c>
      <c r="AA274" s="87">
        <v>11.45</v>
      </c>
      <c r="AB274" s="87">
        <v>58.02</v>
      </c>
      <c r="AC274" s="87">
        <v>24.16</v>
      </c>
      <c r="AD274" s="87">
        <v>27.15</v>
      </c>
      <c r="AE274" s="87">
        <v>68.25</v>
      </c>
      <c r="AF274" s="87">
        <v>28.74</v>
      </c>
      <c r="AG274" s="87">
        <v>2747.3</v>
      </c>
      <c r="AH274" s="81"/>
      <c r="AI274" s="92">
        <f t="shared" si="64"/>
        <v>9.2400092400080069E-4</v>
      </c>
      <c r="AJ274" s="92">
        <f t="shared" si="64"/>
        <v>-4.4599807135967673E-3</v>
      </c>
      <c r="AK274" s="92">
        <f t="shared" si="64"/>
        <v>1.1670313639678964E-2</v>
      </c>
      <c r="AL274" s="92">
        <f t="shared" si="63"/>
        <v>1.2987012987013102E-2</v>
      </c>
      <c r="AM274" s="92">
        <f t="shared" si="63"/>
        <v>8.9171974522292974E-3</v>
      </c>
      <c r="AN274" s="92">
        <f t="shared" si="63"/>
        <v>5.110732538330609E-3</v>
      </c>
      <c r="AO274" s="92">
        <f t="shared" si="63"/>
        <v>8.8888888888893902E-4</v>
      </c>
      <c r="AP274" s="92">
        <f t="shared" si="56"/>
        <v>-1.6282822355874971E-2</v>
      </c>
      <c r="AQ274" s="92">
        <f t="shared" si="56"/>
        <v>5.1371433813409695E-3</v>
      </c>
      <c r="AR274" s="92">
        <f t="shared" si="56"/>
        <v>4.6477850399420095E-3</v>
      </c>
      <c r="AS274" s="92">
        <f t="shared" si="59"/>
        <v>1.0297482837528404E-2</v>
      </c>
      <c r="AT274" s="92">
        <f t="shared" si="59"/>
        <v>1.5880578053042438E-3</v>
      </c>
      <c r="AU274" s="92" t="str">
        <f t="shared" si="59"/>
        <v>-</v>
      </c>
      <c r="AV274" s="92">
        <f t="shared" si="59"/>
        <v>-1.1869436201780381E-2</v>
      </c>
      <c r="AW274" s="92">
        <f t="shared" si="59"/>
        <v>-6.481481481481477E-2</v>
      </c>
      <c r="AX274" s="92">
        <f t="shared" si="59"/>
        <v>-1.9833399444664779E-2</v>
      </c>
      <c r="AY274" s="92">
        <f t="shared" si="59"/>
        <v>8.5561497326203328E-2</v>
      </c>
      <c r="AZ274" s="92">
        <f t="shared" si="59"/>
        <v>-3.3800096571704463E-2</v>
      </c>
      <c r="BA274" s="92">
        <f t="shared" si="59"/>
        <v>-3.3483691880638489E-2</v>
      </c>
      <c r="BB274" s="92">
        <f t="shared" si="59"/>
        <v>-2.9080932784636526E-2</v>
      </c>
      <c r="BC274" s="92" t="str">
        <f t="shared" si="59"/>
        <v>-</v>
      </c>
      <c r="BD274" s="92">
        <f t="shared" si="59"/>
        <v>-1.354741595584541E-2</v>
      </c>
      <c r="BE274" s="92">
        <f t="shared" si="59"/>
        <v>-3.5799522673032325E-3</v>
      </c>
      <c r="BF274" s="92">
        <f t="shared" si="59"/>
        <v>-2.9308323563890237E-3</v>
      </c>
      <c r="BG274" s="92">
        <f t="shared" si="59"/>
        <v>3.1531531531531432E-2</v>
      </c>
      <c r="BH274" s="92">
        <f t="shared" si="59"/>
        <v>1.950448075909339E-2</v>
      </c>
      <c r="BI274" s="92">
        <f t="shared" si="62"/>
        <v>-4.5323444581788497E-3</v>
      </c>
      <c r="BJ274" s="92">
        <f t="shared" si="62"/>
        <v>3.6845983787769931E-4</v>
      </c>
      <c r="BK274" s="92">
        <f t="shared" si="60"/>
        <v>3.09667673716012E-2</v>
      </c>
      <c r="BL274" s="92">
        <f t="shared" si="60"/>
        <v>-5.8803182289866029E-3</v>
      </c>
      <c r="BM274" s="92">
        <f t="shared" si="60"/>
        <v>5.5193212845232598E-3</v>
      </c>
      <c r="BN274" s="81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1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1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1"/>
      <c r="DH274" s="81"/>
      <c r="DI274" s="81"/>
      <c r="DJ274" s="81"/>
      <c r="DK274" s="81"/>
      <c r="DL274" s="81"/>
      <c r="DM274" s="81"/>
    </row>
    <row r="275" spans="1:117" x14ac:dyDescent="0.35">
      <c r="A275" s="81"/>
      <c r="B275" s="86">
        <f t="shared" si="61"/>
        <v>43161</v>
      </c>
      <c r="C275" s="87">
        <v>41.78</v>
      </c>
      <c r="D275" s="87">
        <v>79.19</v>
      </c>
      <c r="E275" s="87">
        <v>68.45</v>
      </c>
      <c r="F275" s="87">
        <v>50.04</v>
      </c>
      <c r="G275" s="87">
        <v>38.049999999999997</v>
      </c>
      <c r="H275" s="87">
        <v>23.17</v>
      </c>
      <c r="I275" s="87">
        <v>51.95</v>
      </c>
      <c r="J275" s="87">
        <v>62.75</v>
      </c>
      <c r="K275" s="87">
        <v>107.09</v>
      </c>
      <c r="L275" s="87">
        <v>64.14</v>
      </c>
      <c r="M275" s="87">
        <v>42.97</v>
      </c>
      <c r="N275" s="87">
        <v>60.4</v>
      </c>
      <c r="O275" s="87" t="s">
        <v>82</v>
      </c>
      <c r="P275" s="87">
        <v>81.709999999999994</v>
      </c>
      <c r="Q275" s="87">
        <v>18.48</v>
      </c>
      <c r="R275" s="87">
        <v>23.4</v>
      </c>
      <c r="S275" s="87">
        <v>9.5</v>
      </c>
      <c r="T275" s="87">
        <v>19.14</v>
      </c>
      <c r="U275" s="87">
        <v>52.18</v>
      </c>
      <c r="V275" s="87">
        <v>36.42</v>
      </c>
      <c r="W275" s="87" t="s">
        <v>82</v>
      </c>
      <c r="X275" s="87">
        <v>39</v>
      </c>
      <c r="Y275" s="87">
        <v>15.64</v>
      </c>
      <c r="Z275" s="87">
        <v>16.100000000000001</v>
      </c>
      <c r="AA275" s="87">
        <v>10.99</v>
      </c>
      <c r="AB275" s="87">
        <v>57.08</v>
      </c>
      <c r="AC275" s="87">
        <v>24.89</v>
      </c>
      <c r="AD275" s="87">
        <v>26.25</v>
      </c>
      <c r="AE275" s="87">
        <v>67.7</v>
      </c>
      <c r="AF275" s="87">
        <v>27.11</v>
      </c>
      <c r="AG275" s="87">
        <v>2691.25</v>
      </c>
      <c r="AH275" s="81"/>
      <c r="AI275" s="92">
        <f t="shared" si="64"/>
        <v>-3.57719824601892E-2</v>
      </c>
      <c r="AJ275" s="92">
        <f t="shared" si="64"/>
        <v>-4.1167211526819347E-2</v>
      </c>
      <c r="AK275" s="92">
        <f t="shared" si="64"/>
        <v>-1.2977649603460595E-2</v>
      </c>
      <c r="AL275" s="92">
        <f t="shared" si="63"/>
        <v>-1.3017751479289963E-2</v>
      </c>
      <c r="AM275" s="92">
        <f t="shared" si="63"/>
        <v>-3.9141414141414255E-2</v>
      </c>
      <c r="AN275" s="92">
        <f t="shared" si="63"/>
        <v>-1.8220338983050866E-2</v>
      </c>
      <c r="AO275" s="92">
        <f t="shared" si="63"/>
        <v>-7.7264653641207715E-2</v>
      </c>
      <c r="AP275" s="92">
        <f t="shared" si="56"/>
        <v>-6.4270802266626958E-2</v>
      </c>
      <c r="AQ275" s="92">
        <f t="shared" si="56"/>
        <v>-2.2633932645797161E-2</v>
      </c>
      <c r="AR275" s="92">
        <f t="shared" si="56"/>
        <v>-7.2719387017493142E-2</v>
      </c>
      <c r="AS275" s="92">
        <f t="shared" si="59"/>
        <v>-2.6727066817667011E-2</v>
      </c>
      <c r="AT275" s="92">
        <f t="shared" si="59"/>
        <v>-4.2333914697954667E-2</v>
      </c>
      <c r="AU275" s="92" t="str">
        <f t="shared" si="59"/>
        <v>-</v>
      </c>
      <c r="AV275" s="92">
        <f t="shared" si="59"/>
        <v>-1.8498498498498606E-2</v>
      </c>
      <c r="AW275" s="92">
        <f t="shared" si="59"/>
        <v>-3.699843668577385E-2</v>
      </c>
      <c r="AX275" s="92">
        <f t="shared" si="59"/>
        <v>-5.3014973694860523E-2</v>
      </c>
      <c r="AY275" s="92">
        <f t="shared" si="59"/>
        <v>-6.4039408866995107E-2</v>
      </c>
      <c r="AZ275" s="92">
        <f t="shared" si="59"/>
        <v>-4.3478260869565299E-2</v>
      </c>
      <c r="BA275" s="92">
        <f t="shared" si="59"/>
        <v>-6.3363848501166831E-2</v>
      </c>
      <c r="BB275" s="92">
        <f t="shared" si="59"/>
        <v>2.9104266742017604E-2</v>
      </c>
      <c r="BC275" s="92" t="str">
        <f t="shared" si="59"/>
        <v>-</v>
      </c>
      <c r="BD275" s="92">
        <f t="shared" si="59"/>
        <v>-8.1383519837232576E-3</v>
      </c>
      <c r="BE275" s="92">
        <f t="shared" si="59"/>
        <v>-6.347305389221547E-2</v>
      </c>
      <c r="BF275" s="92">
        <f t="shared" si="59"/>
        <v>-5.3497942386831254E-2</v>
      </c>
      <c r="BG275" s="92">
        <f t="shared" si="59"/>
        <v>-4.0174672489082908E-2</v>
      </c>
      <c r="BH275" s="92">
        <f t="shared" si="59"/>
        <v>-1.6201309893140392E-2</v>
      </c>
      <c r="BI275" s="92">
        <f t="shared" si="62"/>
        <v>3.02152317880795E-2</v>
      </c>
      <c r="BJ275" s="92">
        <f t="shared" si="62"/>
        <v>-3.3149171270718147E-2</v>
      </c>
      <c r="BK275" s="92">
        <f t="shared" si="60"/>
        <v>-8.05860805860803E-3</v>
      </c>
      <c r="BL275" s="92">
        <f t="shared" si="60"/>
        <v>-5.6715379262352039E-2</v>
      </c>
      <c r="BM275" s="92">
        <f t="shared" si="60"/>
        <v>-2.0401849088195756E-2</v>
      </c>
      <c r="BN275" s="81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1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1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1"/>
      <c r="DH275" s="81"/>
      <c r="DI275" s="81"/>
      <c r="DJ275" s="81"/>
      <c r="DK275" s="81"/>
      <c r="DL275" s="81"/>
      <c r="DM275" s="81"/>
    </row>
    <row r="276" spans="1:117" x14ac:dyDescent="0.35">
      <c r="A276" s="81"/>
      <c r="B276" s="86">
        <f t="shared" si="61"/>
        <v>43168</v>
      </c>
      <c r="C276" s="87">
        <v>41.5</v>
      </c>
      <c r="D276" s="87">
        <v>80.23</v>
      </c>
      <c r="E276" s="87">
        <v>69.900000000000006</v>
      </c>
      <c r="F276" s="87">
        <v>49.5</v>
      </c>
      <c r="G276" s="87">
        <v>39.5</v>
      </c>
      <c r="H276" s="87">
        <v>22.96</v>
      </c>
      <c r="I276" s="87">
        <v>54.85</v>
      </c>
      <c r="J276" s="87">
        <v>64.67</v>
      </c>
      <c r="K276" s="87">
        <v>109.08</v>
      </c>
      <c r="L276" s="87">
        <v>69.260000000000005</v>
      </c>
      <c r="M276" s="87">
        <v>43.93</v>
      </c>
      <c r="N276" s="87">
        <v>60.71</v>
      </c>
      <c r="O276" s="87" t="s">
        <v>82</v>
      </c>
      <c r="P276" s="87">
        <v>82.75</v>
      </c>
      <c r="Q276" s="87">
        <v>18.149999999999999</v>
      </c>
      <c r="R276" s="87">
        <v>22.98</v>
      </c>
      <c r="S276" s="87">
        <v>9.15</v>
      </c>
      <c r="T276" s="87">
        <v>19.11</v>
      </c>
      <c r="U276" s="87">
        <v>54.04</v>
      </c>
      <c r="V276" s="87">
        <v>36.78</v>
      </c>
      <c r="W276" s="87" t="s">
        <v>82</v>
      </c>
      <c r="X276" s="87">
        <v>38.950000000000003</v>
      </c>
      <c r="Y276" s="87">
        <v>15.54</v>
      </c>
      <c r="Z276" s="87">
        <v>16.329999999999998</v>
      </c>
      <c r="AA276" s="87">
        <v>11.27</v>
      </c>
      <c r="AB276" s="87">
        <v>57.31</v>
      </c>
      <c r="AC276" s="87">
        <v>27.39</v>
      </c>
      <c r="AD276" s="87">
        <v>27.22</v>
      </c>
      <c r="AE276" s="87">
        <v>67.8</v>
      </c>
      <c r="AF276" s="87">
        <v>28</v>
      </c>
      <c r="AG276" s="87">
        <v>2786.57</v>
      </c>
      <c r="AH276" s="81"/>
      <c r="AI276" s="92">
        <f t="shared" si="64"/>
        <v>-6.7017711823839088E-3</v>
      </c>
      <c r="AJ276" s="92">
        <f t="shared" si="64"/>
        <v>1.3132971334764543E-2</v>
      </c>
      <c r="AK276" s="92">
        <f t="shared" si="64"/>
        <v>2.1183345507669982E-2</v>
      </c>
      <c r="AL276" s="92">
        <f t="shared" si="63"/>
        <v>-1.0791366906474753E-2</v>
      </c>
      <c r="AM276" s="92">
        <f t="shared" si="63"/>
        <v>3.8107752956636043E-2</v>
      </c>
      <c r="AN276" s="92">
        <f t="shared" si="63"/>
        <v>-9.0634441087613649E-3</v>
      </c>
      <c r="AO276" s="92">
        <f t="shared" si="63"/>
        <v>5.582290664100098E-2</v>
      </c>
      <c r="AP276" s="92">
        <f t="shared" si="56"/>
        <v>3.0597609561753059E-2</v>
      </c>
      <c r="AQ276" s="92">
        <f t="shared" si="56"/>
        <v>1.8582500700345506E-2</v>
      </c>
      <c r="AR276" s="92">
        <f t="shared" si="56"/>
        <v>7.9825381976925458E-2</v>
      </c>
      <c r="AS276" s="92">
        <f t="shared" si="59"/>
        <v>2.2341168256923449E-2</v>
      </c>
      <c r="AT276" s="92">
        <f t="shared" si="59"/>
        <v>5.1324503311258596E-3</v>
      </c>
      <c r="AU276" s="92" t="str">
        <f t="shared" si="59"/>
        <v>-</v>
      </c>
      <c r="AV276" s="92">
        <f t="shared" si="59"/>
        <v>1.2727940276588079E-2</v>
      </c>
      <c r="AW276" s="92">
        <f t="shared" si="59"/>
        <v>-1.7857142857142905E-2</v>
      </c>
      <c r="AX276" s="92">
        <f t="shared" si="59"/>
        <v>-1.7948717948717885E-2</v>
      </c>
      <c r="AY276" s="92">
        <f t="shared" si="59"/>
        <v>-3.6842105263157898E-2</v>
      </c>
      <c r="AZ276" s="92">
        <f t="shared" si="59"/>
        <v>-1.5673981191223207E-3</v>
      </c>
      <c r="BA276" s="92">
        <f t="shared" si="59"/>
        <v>3.5645841318512783E-2</v>
      </c>
      <c r="BB276" s="92">
        <f t="shared" si="59"/>
        <v>9.884678747940745E-3</v>
      </c>
      <c r="BC276" s="92" t="str">
        <f t="shared" si="59"/>
        <v>-</v>
      </c>
      <c r="BD276" s="92">
        <f t="shared" si="59"/>
        <v>-1.2820512820511665E-3</v>
      </c>
      <c r="BE276" s="92">
        <f t="shared" si="59"/>
        <v>-6.3938618925831747E-3</v>
      </c>
      <c r="BF276" s="92">
        <f t="shared" si="59"/>
        <v>1.4285714285714013E-2</v>
      </c>
      <c r="BG276" s="92">
        <f t="shared" si="59"/>
        <v>2.5477707006369421E-2</v>
      </c>
      <c r="BH276" s="92">
        <f t="shared" si="59"/>
        <v>4.0294323756131512E-3</v>
      </c>
      <c r="BI276" s="92">
        <f t="shared" si="62"/>
        <v>0.10044194455604649</v>
      </c>
      <c r="BJ276" s="92">
        <f t="shared" si="62"/>
        <v>3.6952380952380848E-2</v>
      </c>
      <c r="BK276" s="92">
        <f t="shared" si="60"/>
        <v>1.4771048744459669E-3</v>
      </c>
      <c r="BL276" s="92">
        <f t="shared" si="60"/>
        <v>3.2829214312062094E-2</v>
      </c>
      <c r="BM276" s="92">
        <f t="shared" si="60"/>
        <v>3.5418485833720537E-2</v>
      </c>
      <c r="BN276" s="81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1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1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1"/>
      <c r="DH276" s="81"/>
      <c r="DI276" s="81"/>
      <c r="DJ276" s="81"/>
      <c r="DK276" s="81"/>
      <c r="DL276" s="81"/>
      <c r="DM276" s="81"/>
    </row>
    <row r="277" spans="1:117" x14ac:dyDescent="0.35">
      <c r="A277" s="81"/>
      <c r="B277" s="86">
        <f t="shared" si="61"/>
        <v>43175</v>
      </c>
      <c r="C277" s="87">
        <v>42.08</v>
      </c>
      <c r="D277" s="87">
        <v>82.86</v>
      </c>
      <c r="E277" s="87">
        <v>71.400000000000006</v>
      </c>
      <c r="F277" s="87">
        <v>51.13</v>
      </c>
      <c r="G277" s="87">
        <v>40.049999999999997</v>
      </c>
      <c r="H277" s="87">
        <v>23.43</v>
      </c>
      <c r="I277" s="87">
        <v>57</v>
      </c>
      <c r="J277" s="87">
        <v>66.040000000000006</v>
      </c>
      <c r="K277" s="87">
        <v>113.02</v>
      </c>
      <c r="L277" s="87">
        <v>70.42</v>
      </c>
      <c r="M277" s="87">
        <v>44.16</v>
      </c>
      <c r="N277" s="87">
        <v>64.319999999999993</v>
      </c>
      <c r="O277" s="87" t="s">
        <v>82</v>
      </c>
      <c r="P277" s="87">
        <v>84.1</v>
      </c>
      <c r="Q277" s="87">
        <v>16.8</v>
      </c>
      <c r="R277" s="87">
        <v>23.02</v>
      </c>
      <c r="S277" s="87">
        <v>9.35</v>
      </c>
      <c r="T277" s="87">
        <v>19.46</v>
      </c>
      <c r="U277" s="87">
        <v>54.32</v>
      </c>
      <c r="V277" s="87">
        <v>35.590000000000003</v>
      </c>
      <c r="W277" s="87" t="s">
        <v>82</v>
      </c>
      <c r="X277" s="87">
        <v>36.26</v>
      </c>
      <c r="Y277" s="87">
        <v>14.86</v>
      </c>
      <c r="Z277" s="87">
        <v>16.41</v>
      </c>
      <c r="AA277" s="87">
        <v>10.77</v>
      </c>
      <c r="AB277" s="87">
        <v>57.81</v>
      </c>
      <c r="AC277" s="87">
        <v>25.26</v>
      </c>
      <c r="AD277" s="87">
        <v>28.04</v>
      </c>
      <c r="AE277" s="87">
        <v>70.349999999999994</v>
      </c>
      <c r="AF277" s="87">
        <v>27.21</v>
      </c>
      <c r="AG277" s="87">
        <v>2752.01</v>
      </c>
      <c r="AH277" s="81"/>
      <c r="AI277" s="92">
        <f t="shared" si="64"/>
        <v>1.3975903614457774E-2</v>
      </c>
      <c r="AJ277" s="92">
        <f t="shared" si="64"/>
        <v>3.2780755328430722E-2</v>
      </c>
      <c r="AK277" s="92">
        <f t="shared" si="64"/>
        <v>2.1459227467811148E-2</v>
      </c>
      <c r="AL277" s="92">
        <f t="shared" si="63"/>
        <v>3.292929292929303E-2</v>
      </c>
      <c r="AM277" s="92">
        <f t="shared" si="63"/>
        <v>1.3924050632911245E-2</v>
      </c>
      <c r="AN277" s="92">
        <f t="shared" si="63"/>
        <v>2.0470383275261295E-2</v>
      </c>
      <c r="AO277" s="92">
        <f t="shared" si="63"/>
        <v>3.9197812215132188E-2</v>
      </c>
      <c r="AP277" s="92">
        <f t="shared" si="56"/>
        <v>2.1184475027060445E-2</v>
      </c>
      <c r="AQ277" s="92">
        <f t="shared" si="56"/>
        <v>3.6120278694536045E-2</v>
      </c>
      <c r="AR277" s="92">
        <f t="shared" si="56"/>
        <v>1.6748483973433315E-2</v>
      </c>
      <c r="AS277" s="92">
        <f t="shared" si="59"/>
        <v>5.2356020942407877E-3</v>
      </c>
      <c r="AT277" s="92">
        <f t="shared" si="59"/>
        <v>5.9463020919123588E-2</v>
      </c>
      <c r="AU277" s="92" t="str">
        <f t="shared" si="59"/>
        <v>-</v>
      </c>
      <c r="AV277" s="92">
        <f t="shared" ref="AV277:BH296" si="65">IFERROR((P277/P276-1),"-")</f>
        <v>1.6314199395770279E-2</v>
      </c>
      <c r="AW277" s="92">
        <f t="shared" si="65"/>
        <v>-7.4380165289256062E-2</v>
      </c>
      <c r="AX277" s="92">
        <f t="shared" si="65"/>
        <v>1.7406440382941035E-3</v>
      </c>
      <c r="AY277" s="92">
        <f t="shared" si="65"/>
        <v>2.1857923497267784E-2</v>
      </c>
      <c r="AZ277" s="92">
        <f t="shared" si="65"/>
        <v>1.8315018315018472E-2</v>
      </c>
      <c r="BA277" s="92">
        <f t="shared" si="65"/>
        <v>5.1813471502590858E-3</v>
      </c>
      <c r="BB277" s="92">
        <f t="shared" si="65"/>
        <v>-3.2354540511147278E-2</v>
      </c>
      <c r="BC277" s="92" t="str">
        <f t="shared" si="65"/>
        <v>-</v>
      </c>
      <c r="BD277" s="92">
        <f t="shared" si="65"/>
        <v>-6.9062901155327427E-2</v>
      </c>
      <c r="BE277" s="92">
        <f t="shared" si="65"/>
        <v>-4.3758043758043708E-2</v>
      </c>
      <c r="BF277" s="92">
        <f t="shared" si="65"/>
        <v>4.8989589712187254E-3</v>
      </c>
      <c r="BG277" s="92">
        <f t="shared" si="65"/>
        <v>-4.4365572315882895E-2</v>
      </c>
      <c r="BH277" s="92">
        <f t="shared" si="65"/>
        <v>8.7244808933868434E-3</v>
      </c>
      <c r="BI277" s="92">
        <f t="shared" si="62"/>
        <v>-7.7765607886089771E-2</v>
      </c>
      <c r="BJ277" s="92">
        <f t="shared" si="62"/>
        <v>3.0124908155767738E-2</v>
      </c>
      <c r="BK277" s="92">
        <f t="shared" si="60"/>
        <v>3.7610619469026441E-2</v>
      </c>
      <c r="BL277" s="92">
        <f t="shared" si="60"/>
        <v>-2.8214285714285636E-2</v>
      </c>
      <c r="BM277" s="92">
        <f t="shared" si="60"/>
        <v>-1.2402344100453266E-2</v>
      </c>
      <c r="BN277" s="81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1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1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1"/>
      <c r="DH277" s="81"/>
      <c r="DI277" s="81"/>
      <c r="DJ277" s="81"/>
      <c r="DK277" s="81"/>
      <c r="DL277" s="81"/>
      <c r="DM277" s="81"/>
    </row>
    <row r="278" spans="1:117" x14ac:dyDescent="0.35">
      <c r="A278" s="81"/>
      <c r="B278" s="86">
        <f t="shared" si="61"/>
        <v>43182</v>
      </c>
      <c r="C278" s="87">
        <v>40.97</v>
      </c>
      <c r="D278" s="87">
        <v>80.03</v>
      </c>
      <c r="E278" s="87">
        <v>70</v>
      </c>
      <c r="F278" s="87">
        <v>49.81</v>
      </c>
      <c r="G278" s="87">
        <v>38.15</v>
      </c>
      <c r="H278" s="87">
        <v>23.06</v>
      </c>
      <c r="I278" s="87">
        <v>55.4</v>
      </c>
      <c r="J278" s="87">
        <v>63.55</v>
      </c>
      <c r="K278" s="87">
        <v>108.97</v>
      </c>
      <c r="L278" s="87">
        <v>66.2</v>
      </c>
      <c r="M278" s="87">
        <v>42.86</v>
      </c>
      <c r="N278" s="87">
        <v>62.37</v>
      </c>
      <c r="O278" s="87" t="s">
        <v>82</v>
      </c>
      <c r="P278" s="87">
        <v>82</v>
      </c>
      <c r="Q278" s="87">
        <v>16.12</v>
      </c>
      <c r="R278" s="87">
        <v>22.28</v>
      </c>
      <c r="S278" s="87">
        <v>9.1</v>
      </c>
      <c r="T278" s="87">
        <v>18.420000000000002</v>
      </c>
      <c r="U278" s="87">
        <v>52.01</v>
      </c>
      <c r="V278" s="87">
        <v>34.479999999999997</v>
      </c>
      <c r="W278" s="87" t="s">
        <v>82</v>
      </c>
      <c r="X278" s="87">
        <v>32.33</v>
      </c>
      <c r="Y278" s="87">
        <v>14.24</v>
      </c>
      <c r="Z278" s="87">
        <v>15.01</v>
      </c>
      <c r="AA278" s="87">
        <v>10.4</v>
      </c>
      <c r="AB278" s="87">
        <v>56.75</v>
      </c>
      <c r="AC278" s="87">
        <v>24.25</v>
      </c>
      <c r="AD278" s="87">
        <v>26.69</v>
      </c>
      <c r="AE278" s="87">
        <v>68.349999999999994</v>
      </c>
      <c r="AF278" s="87">
        <v>25.64</v>
      </c>
      <c r="AG278" s="87">
        <v>2588.2600000000002</v>
      </c>
      <c r="AH278" s="81"/>
      <c r="AI278" s="92">
        <f t="shared" si="64"/>
        <v>-2.6378326996197687E-2</v>
      </c>
      <c r="AJ278" s="92">
        <f t="shared" si="64"/>
        <v>-3.4153994689838263E-2</v>
      </c>
      <c r="AK278" s="92">
        <f t="shared" si="64"/>
        <v>-1.9607843137254943E-2</v>
      </c>
      <c r="AL278" s="92">
        <f t="shared" si="63"/>
        <v>-2.5816546059065137E-2</v>
      </c>
      <c r="AM278" s="92">
        <f t="shared" si="63"/>
        <v>-4.7440699126092389E-2</v>
      </c>
      <c r="AN278" s="92">
        <f t="shared" si="63"/>
        <v>-1.5791720017072186E-2</v>
      </c>
      <c r="AO278" s="92">
        <f t="shared" si="63"/>
        <v>-2.8070175438596467E-2</v>
      </c>
      <c r="AP278" s="92">
        <f t="shared" si="56"/>
        <v>-3.7704421562689383E-2</v>
      </c>
      <c r="AQ278" s="92">
        <f t="shared" si="56"/>
        <v>-3.5834365599008988E-2</v>
      </c>
      <c r="AR278" s="92">
        <f t="shared" si="56"/>
        <v>-5.9926157341664288E-2</v>
      </c>
      <c r="AS278" s="92">
        <f t="shared" si="56"/>
        <v>-2.9438405797101441E-2</v>
      </c>
      <c r="AT278" s="92">
        <f t="shared" si="56"/>
        <v>-3.0317164179104461E-2</v>
      </c>
      <c r="AU278" s="92" t="str">
        <f t="shared" si="56"/>
        <v>-</v>
      </c>
      <c r="AV278" s="92">
        <f t="shared" si="65"/>
        <v>-2.4970273483947647E-2</v>
      </c>
      <c r="AW278" s="92">
        <f t="shared" si="65"/>
        <v>-4.0476190476190443E-2</v>
      </c>
      <c r="AX278" s="92">
        <f t="shared" si="65"/>
        <v>-3.2145960034752341E-2</v>
      </c>
      <c r="AY278" s="92">
        <f t="shared" si="65"/>
        <v>-2.6737967914438499E-2</v>
      </c>
      <c r="AZ278" s="92">
        <f t="shared" si="65"/>
        <v>-5.3442959917780031E-2</v>
      </c>
      <c r="BA278" s="92">
        <f t="shared" si="65"/>
        <v>-4.252577319587636E-2</v>
      </c>
      <c r="BB278" s="92">
        <f t="shared" si="65"/>
        <v>-3.1188536105647868E-2</v>
      </c>
      <c r="BC278" s="92" t="str">
        <f t="shared" si="65"/>
        <v>-</v>
      </c>
      <c r="BD278" s="92">
        <f t="shared" si="65"/>
        <v>-0.10838389409817983</v>
      </c>
      <c r="BE278" s="92">
        <f t="shared" si="65"/>
        <v>-4.1722745625841107E-2</v>
      </c>
      <c r="BF278" s="92">
        <f t="shared" si="65"/>
        <v>-8.531383302864104E-2</v>
      </c>
      <c r="BG278" s="92">
        <f t="shared" si="65"/>
        <v>-3.4354688950789192E-2</v>
      </c>
      <c r="BH278" s="92">
        <f t="shared" si="65"/>
        <v>-1.8335928040131511E-2</v>
      </c>
      <c r="BI278" s="92">
        <f t="shared" si="62"/>
        <v>-3.9984164687252632E-2</v>
      </c>
      <c r="BJ278" s="92">
        <f t="shared" si="62"/>
        <v>-4.8145506419400741E-2</v>
      </c>
      <c r="BK278" s="92">
        <f t="shared" si="60"/>
        <v>-2.8429282160625458E-2</v>
      </c>
      <c r="BL278" s="92">
        <f t="shared" si="60"/>
        <v>-5.7699375229694927E-2</v>
      </c>
      <c r="BM278" s="92">
        <f t="shared" si="60"/>
        <v>-5.9501964019026077E-2</v>
      </c>
      <c r="BN278" s="81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1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1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1"/>
      <c r="DH278" s="81"/>
      <c r="DI278" s="81"/>
      <c r="DJ278" s="81"/>
      <c r="DK278" s="81"/>
      <c r="DL278" s="81"/>
      <c r="DM278" s="81"/>
    </row>
    <row r="279" spans="1:117" x14ac:dyDescent="0.35">
      <c r="A279" s="81"/>
      <c r="B279" s="86">
        <f t="shared" si="61"/>
        <v>43189</v>
      </c>
      <c r="C279" s="87">
        <v>39.97</v>
      </c>
      <c r="D279" s="87">
        <v>84.24</v>
      </c>
      <c r="E279" s="87">
        <v>70.349999999999994</v>
      </c>
      <c r="F279" s="87">
        <v>51.45</v>
      </c>
      <c r="G279" s="87">
        <v>40.1</v>
      </c>
      <c r="H279" s="87">
        <v>23.91</v>
      </c>
      <c r="I279" s="87">
        <v>57.65</v>
      </c>
      <c r="J279" s="87">
        <v>66.02</v>
      </c>
      <c r="K279" s="87">
        <v>111.22</v>
      </c>
      <c r="L279" s="87">
        <v>67.63</v>
      </c>
      <c r="M279" s="87">
        <v>44.42</v>
      </c>
      <c r="N279" s="87">
        <v>63.92</v>
      </c>
      <c r="O279" s="87" t="s">
        <v>82</v>
      </c>
      <c r="P279" s="87">
        <v>83.65</v>
      </c>
      <c r="Q279" s="87">
        <v>15.99</v>
      </c>
      <c r="R279" s="87">
        <v>23.08</v>
      </c>
      <c r="S279" s="87">
        <v>8.75</v>
      </c>
      <c r="T279" s="87">
        <v>18.100000000000001</v>
      </c>
      <c r="U279" s="87">
        <v>53.45</v>
      </c>
      <c r="V279" s="87">
        <v>35.119999999999997</v>
      </c>
      <c r="W279" s="87" t="s">
        <v>82</v>
      </c>
      <c r="X279" s="87">
        <v>33.64</v>
      </c>
      <c r="Y279" s="87">
        <v>14.21</v>
      </c>
      <c r="Z279" s="87">
        <v>15.06</v>
      </c>
      <c r="AA279" s="87">
        <v>10.15</v>
      </c>
      <c r="AB279" s="87">
        <v>56.92</v>
      </c>
      <c r="AC279" s="87">
        <v>25.4</v>
      </c>
      <c r="AD279" s="87">
        <v>28.16</v>
      </c>
      <c r="AE279" s="87">
        <v>72.3</v>
      </c>
      <c r="AF279" s="87">
        <v>24.86</v>
      </c>
      <c r="AG279" s="87">
        <v>2640.87</v>
      </c>
      <c r="AH279" s="81"/>
      <c r="AI279" s="92">
        <f t="shared" si="64"/>
        <v>-2.4408103490358823E-2</v>
      </c>
      <c r="AJ279" s="92">
        <f t="shared" si="64"/>
        <v>5.2605273022616528E-2</v>
      </c>
      <c r="AK279" s="92">
        <f t="shared" si="64"/>
        <v>4.9999999999998934E-3</v>
      </c>
      <c r="AL279" s="92">
        <f t="shared" si="63"/>
        <v>3.2925115438666941E-2</v>
      </c>
      <c r="AM279" s="92">
        <f t="shared" si="63"/>
        <v>5.1114023591087854E-2</v>
      </c>
      <c r="AN279" s="92">
        <f t="shared" si="63"/>
        <v>3.6860364267129242E-2</v>
      </c>
      <c r="AO279" s="92">
        <f t="shared" si="63"/>
        <v>4.0613718411552258E-2</v>
      </c>
      <c r="AP279" s="92">
        <f t="shared" si="56"/>
        <v>3.8867033831628595E-2</v>
      </c>
      <c r="AQ279" s="92">
        <f t="shared" si="56"/>
        <v>2.0647884738918876E-2</v>
      </c>
      <c r="AR279" s="92">
        <f t="shared" si="56"/>
        <v>2.1601208459214316E-2</v>
      </c>
      <c r="AS279" s="92">
        <f t="shared" si="56"/>
        <v>3.639757349510031E-2</v>
      </c>
      <c r="AT279" s="92">
        <f t="shared" si="56"/>
        <v>2.485169151835831E-2</v>
      </c>
      <c r="AU279" s="92" t="str">
        <f t="shared" si="56"/>
        <v>-</v>
      </c>
      <c r="AV279" s="92">
        <f t="shared" si="65"/>
        <v>2.0121951219512324E-2</v>
      </c>
      <c r="AW279" s="92">
        <f t="shared" si="65"/>
        <v>-8.0645161290322509E-3</v>
      </c>
      <c r="AX279" s="92">
        <f t="shared" si="65"/>
        <v>3.5906642728904758E-2</v>
      </c>
      <c r="AY279" s="92">
        <f t="shared" si="65"/>
        <v>-3.8461538461538436E-2</v>
      </c>
      <c r="AZ279" s="92">
        <f t="shared" si="65"/>
        <v>-1.7372421281216077E-2</v>
      </c>
      <c r="BA279" s="92">
        <f t="shared" si="65"/>
        <v>2.7686983272447785E-2</v>
      </c>
      <c r="BB279" s="92">
        <f t="shared" si="65"/>
        <v>1.8561484918793614E-2</v>
      </c>
      <c r="BC279" s="92" t="str">
        <f t="shared" si="65"/>
        <v>-</v>
      </c>
      <c r="BD279" s="92">
        <f t="shared" si="65"/>
        <v>4.0519641200123857E-2</v>
      </c>
      <c r="BE279" s="92">
        <f t="shared" si="65"/>
        <v>-2.1067415730336991E-3</v>
      </c>
      <c r="BF279" s="92">
        <f t="shared" si="65"/>
        <v>3.3311125916055673E-3</v>
      </c>
      <c r="BG279" s="92">
        <f t="shared" si="65"/>
        <v>-2.4038461538461564E-2</v>
      </c>
      <c r="BH279" s="92">
        <f t="shared" si="65"/>
        <v>2.9955947136564021E-3</v>
      </c>
      <c r="BI279" s="92">
        <f t="shared" si="62"/>
        <v>4.7422680412370966E-2</v>
      </c>
      <c r="BJ279" s="92">
        <f t="shared" si="62"/>
        <v>5.5076807793180915E-2</v>
      </c>
      <c r="BK279" s="92">
        <f t="shared" si="60"/>
        <v>5.7790782735918089E-2</v>
      </c>
      <c r="BL279" s="92">
        <f t="shared" si="60"/>
        <v>-3.0421216848673938E-2</v>
      </c>
      <c r="BM279" s="92">
        <f t="shared" si="60"/>
        <v>2.0326396884393194E-2</v>
      </c>
      <c r="BN279" s="81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1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1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1"/>
      <c r="DH279" s="81"/>
      <c r="DI279" s="81"/>
      <c r="DJ279" s="81"/>
      <c r="DK279" s="81"/>
      <c r="DL279" s="81"/>
      <c r="DM279" s="81"/>
    </row>
    <row r="280" spans="1:117" x14ac:dyDescent="0.35">
      <c r="A280" s="81"/>
      <c r="B280" s="86">
        <f t="shared" si="61"/>
        <v>43196</v>
      </c>
      <c r="C280" s="87">
        <v>39.799999999999997</v>
      </c>
      <c r="D280" s="87">
        <v>84.15</v>
      </c>
      <c r="E280" s="87">
        <v>73.3</v>
      </c>
      <c r="F280" s="87">
        <v>50.28</v>
      </c>
      <c r="G280" s="87">
        <v>40.6</v>
      </c>
      <c r="H280" s="87">
        <v>24.25</v>
      </c>
      <c r="I280" s="87">
        <v>59</v>
      </c>
      <c r="J280" s="87">
        <v>67.77</v>
      </c>
      <c r="K280" s="87">
        <v>111.13</v>
      </c>
      <c r="L280" s="87">
        <v>69.069999999999993</v>
      </c>
      <c r="M280" s="87">
        <v>44.25</v>
      </c>
      <c r="N280" s="87">
        <v>65.599999999999994</v>
      </c>
      <c r="O280" s="87" t="s">
        <v>82</v>
      </c>
      <c r="P280" s="87">
        <v>84.94</v>
      </c>
      <c r="Q280" s="87">
        <v>15.68</v>
      </c>
      <c r="R280" s="87">
        <v>22.5</v>
      </c>
      <c r="S280" s="87">
        <v>9</v>
      </c>
      <c r="T280" s="87">
        <v>17.25</v>
      </c>
      <c r="U280" s="87">
        <v>54.36</v>
      </c>
      <c r="V280" s="87">
        <v>34.880000000000003</v>
      </c>
      <c r="W280" s="87" t="s">
        <v>82</v>
      </c>
      <c r="X280" s="87">
        <v>32.9</v>
      </c>
      <c r="Y280" s="87">
        <v>14.19</v>
      </c>
      <c r="Z280" s="87">
        <v>15.17</v>
      </c>
      <c r="AA280" s="87">
        <v>10.26</v>
      </c>
      <c r="AB280" s="87">
        <v>56.69</v>
      </c>
      <c r="AC280" s="87">
        <v>24.01</v>
      </c>
      <c r="AD280" s="87">
        <v>29.92</v>
      </c>
      <c r="AE280" s="87">
        <v>73.650000000000006</v>
      </c>
      <c r="AF280" s="87">
        <v>24.38</v>
      </c>
      <c r="AG280" s="87">
        <v>2604.4699999999998</v>
      </c>
      <c r="AH280" s="81"/>
      <c r="AI280" s="92">
        <f t="shared" si="64"/>
        <v>-4.2531898924194067E-3</v>
      </c>
      <c r="AJ280" s="92">
        <f t="shared" si="64"/>
        <v>-1.0683760683759536E-3</v>
      </c>
      <c r="AK280" s="92">
        <f t="shared" si="64"/>
        <v>4.1933191186922514E-2</v>
      </c>
      <c r="AL280" s="92">
        <f t="shared" si="63"/>
        <v>-2.2740524781341143E-2</v>
      </c>
      <c r="AM280" s="92">
        <f t="shared" si="63"/>
        <v>1.2468827930174564E-2</v>
      </c>
      <c r="AN280" s="92">
        <f t="shared" si="63"/>
        <v>1.4219991635298967E-2</v>
      </c>
      <c r="AO280" s="92">
        <f t="shared" si="63"/>
        <v>2.3417172593235058E-2</v>
      </c>
      <c r="AP280" s="92">
        <f t="shared" si="56"/>
        <v>2.6507119054831829E-2</v>
      </c>
      <c r="AQ280" s="92">
        <f t="shared" si="56"/>
        <v>-8.0920697716235779E-4</v>
      </c>
      <c r="AR280" s="92">
        <f t="shared" si="56"/>
        <v>2.1292325890876818E-2</v>
      </c>
      <c r="AS280" s="92">
        <f t="shared" si="56"/>
        <v>-3.8271049076992192E-3</v>
      </c>
      <c r="AT280" s="92">
        <f t="shared" si="56"/>
        <v>2.6282853566958586E-2</v>
      </c>
      <c r="AU280" s="92" t="str">
        <f t="shared" si="56"/>
        <v>-</v>
      </c>
      <c r="AV280" s="92">
        <f t="shared" si="65"/>
        <v>1.5421398684996923E-2</v>
      </c>
      <c r="AW280" s="92">
        <f t="shared" si="65"/>
        <v>-1.9387116948092586E-2</v>
      </c>
      <c r="AX280" s="92">
        <f t="shared" si="65"/>
        <v>-2.5129982668977369E-2</v>
      </c>
      <c r="AY280" s="92">
        <f t="shared" si="65"/>
        <v>2.857142857142847E-2</v>
      </c>
      <c r="AZ280" s="92">
        <f t="shared" si="65"/>
        <v>-4.6961325966850875E-2</v>
      </c>
      <c r="BA280" s="92">
        <f t="shared" si="65"/>
        <v>1.7025257249766002E-2</v>
      </c>
      <c r="BB280" s="92">
        <f t="shared" si="65"/>
        <v>-6.8337129840545519E-3</v>
      </c>
      <c r="BC280" s="92" t="str">
        <f t="shared" si="65"/>
        <v>-</v>
      </c>
      <c r="BD280" s="92">
        <f t="shared" si="65"/>
        <v>-2.1997621878715901E-2</v>
      </c>
      <c r="BE280" s="92">
        <f t="shared" si="65"/>
        <v>-1.4074595355384467E-3</v>
      </c>
      <c r="BF280" s="92">
        <f t="shared" si="65"/>
        <v>7.3041168658698474E-3</v>
      </c>
      <c r="BG280" s="92">
        <f t="shared" si="65"/>
        <v>1.0837438423645374E-2</v>
      </c>
      <c r="BH280" s="92">
        <f t="shared" si="65"/>
        <v>-4.0407589599438243E-3</v>
      </c>
      <c r="BI280" s="92">
        <f t="shared" si="62"/>
        <v>-5.4724409448818734E-2</v>
      </c>
      <c r="BJ280" s="92">
        <f t="shared" si="62"/>
        <v>6.25E-2</v>
      </c>
      <c r="BK280" s="92">
        <f t="shared" si="60"/>
        <v>1.8672199170124637E-2</v>
      </c>
      <c r="BL280" s="92">
        <f t="shared" si="60"/>
        <v>-1.9308125502815798E-2</v>
      </c>
      <c r="BM280" s="92">
        <f t="shared" si="60"/>
        <v>-1.3783336551969616E-2</v>
      </c>
      <c r="BN280" s="81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1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1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1"/>
      <c r="DH280" s="81"/>
      <c r="DI280" s="81"/>
      <c r="DJ280" s="81"/>
      <c r="DK280" s="81"/>
      <c r="DL280" s="81"/>
      <c r="DM280" s="81"/>
    </row>
    <row r="281" spans="1:117" x14ac:dyDescent="0.35">
      <c r="A281" s="81"/>
      <c r="B281" s="86">
        <f t="shared" si="61"/>
        <v>43203</v>
      </c>
      <c r="C281" s="87">
        <v>41.95</v>
      </c>
      <c r="D281" s="87">
        <v>83.38</v>
      </c>
      <c r="E281" s="87">
        <v>74.3</v>
      </c>
      <c r="F281" s="87">
        <v>51.49</v>
      </c>
      <c r="G281" s="87">
        <v>40.200000000000003</v>
      </c>
      <c r="H281" s="87">
        <v>23.55</v>
      </c>
      <c r="I281" s="87">
        <v>58.3</v>
      </c>
      <c r="J281" s="87">
        <v>66.77</v>
      </c>
      <c r="K281" s="87">
        <v>110.62</v>
      </c>
      <c r="L281" s="87">
        <v>68.959999999999994</v>
      </c>
      <c r="M281" s="87">
        <v>44.9</v>
      </c>
      <c r="N281" s="87">
        <v>64.22</v>
      </c>
      <c r="O281" s="87" t="s">
        <v>82</v>
      </c>
      <c r="P281" s="87">
        <v>84.69</v>
      </c>
      <c r="Q281" s="87">
        <v>16.09</v>
      </c>
      <c r="R281" s="87">
        <v>23.53</v>
      </c>
      <c r="S281" s="87">
        <v>9.9499999999999993</v>
      </c>
      <c r="T281" s="87">
        <v>17.98</v>
      </c>
      <c r="U281" s="87">
        <v>55.95</v>
      </c>
      <c r="V281" s="87">
        <v>35.53</v>
      </c>
      <c r="W281" s="87" t="s">
        <v>82</v>
      </c>
      <c r="X281" s="87">
        <v>33.700000000000003</v>
      </c>
      <c r="Y281" s="87">
        <v>14.75</v>
      </c>
      <c r="Z281" s="87">
        <v>15.33</v>
      </c>
      <c r="AA281" s="87">
        <v>10.54</v>
      </c>
      <c r="AB281" s="87">
        <v>58.51</v>
      </c>
      <c r="AC281" s="87">
        <v>24.27</v>
      </c>
      <c r="AD281" s="87">
        <v>29.83</v>
      </c>
      <c r="AE281" s="87">
        <v>70.599999999999994</v>
      </c>
      <c r="AF281" s="87">
        <v>25.15</v>
      </c>
      <c r="AG281" s="87">
        <v>2656.3</v>
      </c>
      <c r="AH281" s="81"/>
      <c r="AI281" s="92">
        <f t="shared" si="64"/>
        <v>5.4020100502512713E-2</v>
      </c>
      <c r="AJ281" s="92">
        <f t="shared" si="64"/>
        <v>-9.1503267973856994E-3</v>
      </c>
      <c r="AK281" s="92">
        <f t="shared" si="64"/>
        <v>1.3642564802182733E-2</v>
      </c>
      <c r="AL281" s="92">
        <f t="shared" si="63"/>
        <v>2.4065234685759718E-2</v>
      </c>
      <c r="AM281" s="92">
        <f t="shared" si="63"/>
        <v>-9.8522167487684609E-3</v>
      </c>
      <c r="AN281" s="92">
        <f t="shared" si="63"/>
        <v>-2.8865979381443307E-2</v>
      </c>
      <c r="AO281" s="92">
        <f t="shared" si="63"/>
        <v>-1.1864406779661052E-2</v>
      </c>
      <c r="AP281" s="92">
        <f t="shared" si="56"/>
        <v>-1.4755791648221939E-2</v>
      </c>
      <c r="AQ281" s="92">
        <f t="shared" si="56"/>
        <v>-4.5892198326283884E-3</v>
      </c>
      <c r="AR281" s="92">
        <f t="shared" si="56"/>
        <v>-1.5925872303460542E-3</v>
      </c>
      <c r="AS281" s="92">
        <f t="shared" si="56"/>
        <v>1.4689265536723228E-2</v>
      </c>
      <c r="AT281" s="92">
        <f t="shared" si="56"/>
        <v>-2.1036585365853622E-2</v>
      </c>
      <c r="AU281" s="92" t="str">
        <f t="shared" si="56"/>
        <v>-</v>
      </c>
      <c r="AV281" s="92">
        <f t="shared" si="65"/>
        <v>-2.9432540616906033E-3</v>
      </c>
      <c r="AW281" s="92">
        <f t="shared" si="65"/>
        <v>2.6147959183673519E-2</v>
      </c>
      <c r="AX281" s="92">
        <f t="shared" si="65"/>
        <v>4.5777777777777917E-2</v>
      </c>
      <c r="AY281" s="92">
        <f t="shared" si="65"/>
        <v>0.1055555555555554</v>
      </c>
      <c r="AZ281" s="92">
        <f t="shared" si="65"/>
        <v>4.2318840579710137E-2</v>
      </c>
      <c r="BA281" s="92">
        <f t="shared" si="65"/>
        <v>2.9249448123620292E-2</v>
      </c>
      <c r="BB281" s="92">
        <f t="shared" si="65"/>
        <v>1.8635321100917368E-2</v>
      </c>
      <c r="BC281" s="92" t="str">
        <f t="shared" si="65"/>
        <v>-</v>
      </c>
      <c r="BD281" s="92">
        <f t="shared" si="65"/>
        <v>2.4316109422492627E-2</v>
      </c>
      <c r="BE281" s="92">
        <f t="shared" si="65"/>
        <v>3.9464411557434742E-2</v>
      </c>
      <c r="BF281" s="92">
        <f t="shared" si="65"/>
        <v>1.054713249835193E-2</v>
      </c>
      <c r="BG281" s="92">
        <f t="shared" si="65"/>
        <v>2.7290448343079809E-2</v>
      </c>
      <c r="BH281" s="92">
        <f t="shared" si="65"/>
        <v>3.2104427588639961E-2</v>
      </c>
      <c r="BI281" s="92">
        <f t="shared" si="62"/>
        <v>1.0828821324448068E-2</v>
      </c>
      <c r="BJ281" s="92">
        <f t="shared" si="62"/>
        <v>-3.0080213903744824E-3</v>
      </c>
      <c r="BK281" s="92">
        <f t="shared" si="60"/>
        <v>-4.1412084181941755E-2</v>
      </c>
      <c r="BL281" s="92">
        <f t="shared" si="60"/>
        <v>3.1583264971287939E-2</v>
      </c>
      <c r="BM281" s="92">
        <f t="shared" si="60"/>
        <v>1.9900402001175044E-2</v>
      </c>
      <c r="BN281" s="81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1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1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1"/>
      <c r="DH281" s="81"/>
      <c r="DI281" s="81"/>
      <c r="DJ281" s="81"/>
      <c r="DK281" s="81"/>
      <c r="DL281" s="81"/>
      <c r="DM281" s="81"/>
    </row>
    <row r="282" spans="1:117" x14ac:dyDescent="0.35">
      <c r="A282" s="81"/>
      <c r="B282" s="86">
        <f t="shared" si="61"/>
        <v>43210</v>
      </c>
      <c r="C282" s="87">
        <v>42.04</v>
      </c>
      <c r="D282" s="87">
        <v>83.9</v>
      </c>
      <c r="E282" s="87">
        <v>74.75</v>
      </c>
      <c r="F282" s="87">
        <v>51.16</v>
      </c>
      <c r="G282" s="87">
        <v>40.35</v>
      </c>
      <c r="H282" s="87">
        <v>23.75</v>
      </c>
      <c r="I282" s="87">
        <v>59.8</v>
      </c>
      <c r="J282" s="87">
        <v>67.55</v>
      </c>
      <c r="K282" s="87">
        <v>109.81</v>
      </c>
      <c r="L282" s="87">
        <v>71.010000000000005</v>
      </c>
      <c r="M282" s="87">
        <v>46.33</v>
      </c>
      <c r="N282" s="87">
        <v>65.55</v>
      </c>
      <c r="O282" s="87" t="s">
        <v>82</v>
      </c>
      <c r="P282" s="87">
        <v>85.33</v>
      </c>
      <c r="Q282" s="87">
        <v>16.54</v>
      </c>
      <c r="R282" s="87">
        <v>24.47</v>
      </c>
      <c r="S282" s="87">
        <v>10.3</v>
      </c>
      <c r="T282" s="87">
        <v>18.059999999999999</v>
      </c>
      <c r="U282" s="87">
        <v>57.75</v>
      </c>
      <c r="V282" s="87">
        <v>35.54</v>
      </c>
      <c r="W282" s="87" t="s">
        <v>82</v>
      </c>
      <c r="X282" s="87">
        <v>34.619999999999997</v>
      </c>
      <c r="Y282" s="87">
        <v>15.87</v>
      </c>
      <c r="Z282" s="87">
        <v>16.47</v>
      </c>
      <c r="AA282" s="87">
        <v>10.94</v>
      </c>
      <c r="AB282" s="87">
        <v>59.54</v>
      </c>
      <c r="AC282" s="87">
        <v>24.98</v>
      </c>
      <c r="AD282" s="87">
        <v>30.02</v>
      </c>
      <c r="AE282" s="87">
        <v>69.8</v>
      </c>
      <c r="AF282" s="87">
        <v>25.51</v>
      </c>
      <c r="AG282" s="87">
        <v>2670.14</v>
      </c>
      <c r="AH282" s="81"/>
      <c r="AI282" s="92">
        <f t="shared" si="64"/>
        <v>2.1454112038139517E-3</v>
      </c>
      <c r="AJ282" s="92">
        <f t="shared" si="64"/>
        <v>6.2365075557688776E-3</v>
      </c>
      <c r="AK282" s="92">
        <f t="shared" si="64"/>
        <v>6.0565275908479599E-3</v>
      </c>
      <c r="AL282" s="92">
        <f t="shared" si="63"/>
        <v>-6.4090114585357849E-3</v>
      </c>
      <c r="AM282" s="92">
        <f t="shared" si="63"/>
        <v>3.7313432835821558E-3</v>
      </c>
      <c r="AN282" s="92">
        <f t="shared" si="63"/>
        <v>8.4925690021231404E-3</v>
      </c>
      <c r="AO282" s="92">
        <f t="shared" si="63"/>
        <v>2.572898799313883E-2</v>
      </c>
      <c r="AP282" s="92">
        <f t="shared" si="56"/>
        <v>1.1681893065748072E-2</v>
      </c>
      <c r="AQ282" s="92">
        <f t="shared" si="56"/>
        <v>-7.3223648526486995E-3</v>
      </c>
      <c r="AR282" s="92">
        <f t="shared" si="56"/>
        <v>2.9727378190255394E-2</v>
      </c>
      <c r="AS282" s="92">
        <f t="shared" si="56"/>
        <v>3.1848552338530123E-2</v>
      </c>
      <c r="AT282" s="92">
        <f t="shared" si="56"/>
        <v>2.0710059171597628E-2</v>
      </c>
      <c r="AU282" s="92" t="str">
        <f t="shared" si="56"/>
        <v>-</v>
      </c>
      <c r="AV282" s="92">
        <f t="shared" si="65"/>
        <v>7.5569724878969957E-3</v>
      </c>
      <c r="AW282" s="92">
        <f t="shared" si="65"/>
        <v>2.7967681789931698E-2</v>
      </c>
      <c r="AX282" s="92">
        <f t="shared" si="65"/>
        <v>3.9949001274967921E-2</v>
      </c>
      <c r="AY282" s="92">
        <f t="shared" si="65"/>
        <v>3.5175879396984966E-2</v>
      </c>
      <c r="AZ282" s="92">
        <f t="shared" si="65"/>
        <v>4.4493882091212189E-3</v>
      </c>
      <c r="BA282" s="92">
        <f t="shared" si="65"/>
        <v>3.2171581769437019E-2</v>
      </c>
      <c r="BB282" s="92">
        <f t="shared" si="65"/>
        <v>2.8145229383613746E-4</v>
      </c>
      <c r="BC282" s="92" t="str">
        <f t="shared" si="65"/>
        <v>-</v>
      </c>
      <c r="BD282" s="92">
        <f t="shared" si="65"/>
        <v>2.7299703264094699E-2</v>
      </c>
      <c r="BE282" s="92">
        <f t="shared" si="65"/>
        <v>7.5932203389830422E-2</v>
      </c>
      <c r="BF282" s="92">
        <f t="shared" si="65"/>
        <v>7.4363992172211235E-2</v>
      </c>
      <c r="BG282" s="92">
        <f t="shared" si="65"/>
        <v>3.7950664136622514E-2</v>
      </c>
      <c r="BH282" s="92">
        <f t="shared" si="65"/>
        <v>1.7603828405400757E-2</v>
      </c>
      <c r="BI282" s="92">
        <f t="shared" si="62"/>
        <v>2.9254223320972494E-2</v>
      </c>
      <c r="BJ282" s="92">
        <f t="shared" si="62"/>
        <v>6.3694267515923553E-3</v>
      </c>
      <c r="BK282" s="92">
        <f t="shared" si="60"/>
        <v>-1.1331444759206777E-2</v>
      </c>
      <c r="BL282" s="92">
        <f t="shared" si="60"/>
        <v>1.4314115308151187E-2</v>
      </c>
      <c r="BM282" s="92">
        <f t="shared" si="60"/>
        <v>5.2102548657906311E-3</v>
      </c>
      <c r="BN282" s="81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1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1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1"/>
      <c r="DH282" s="81"/>
      <c r="DI282" s="81"/>
      <c r="DJ282" s="81"/>
      <c r="DK282" s="81"/>
      <c r="DL282" s="81"/>
      <c r="DM282" s="81"/>
    </row>
    <row r="283" spans="1:117" x14ac:dyDescent="0.35">
      <c r="A283" s="81"/>
      <c r="B283" s="86">
        <f t="shared" si="61"/>
        <v>43217</v>
      </c>
      <c r="C283" s="87">
        <v>43.03</v>
      </c>
      <c r="D283" s="87">
        <v>87.41</v>
      </c>
      <c r="E283" s="87">
        <v>76.5</v>
      </c>
      <c r="F283" s="87">
        <v>51.8</v>
      </c>
      <c r="G283" s="87">
        <v>41.6</v>
      </c>
      <c r="H283" s="87">
        <v>24.51</v>
      </c>
      <c r="I283" s="87">
        <v>61.75</v>
      </c>
      <c r="J283" s="87">
        <v>70.489999999999995</v>
      </c>
      <c r="K283" s="87">
        <v>111.63</v>
      </c>
      <c r="L283" s="87">
        <v>74.7</v>
      </c>
      <c r="M283" s="87">
        <v>48.5</v>
      </c>
      <c r="N283" s="87">
        <v>70.44</v>
      </c>
      <c r="O283" s="87" t="s">
        <v>82</v>
      </c>
      <c r="P283" s="87">
        <v>85.48</v>
      </c>
      <c r="Q283" s="87">
        <v>17.309999999999999</v>
      </c>
      <c r="R283" s="87">
        <v>24.42</v>
      </c>
      <c r="S283" s="87">
        <v>11.2</v>
      </c>
      <c r="T283" s="87">
        <v>18.5</v>
      </c>
      <c r="U283" s="87">
        <v>58.15</v>
      </c>
      <c r="V283" s="87">
        <v>36.67</v>
      </c>
      <c r="W283" s="87" t="s">
        <v>82</v>
      </c>
      <c r="X283" s="87">
        <v>35.229999999999997</v>
      </c>
      <c r="Y283" s="87">
        <v>15.69</v>
      </c>
      <c r="Z283" s="87">
        <v>15.95</v>
      </c>
      <c r="AA283" s="87">
        <v>11.04</v>
      </c>
      <c r="AB283" s="87">
        <v>59.88</v>
      </c>
      <c r="AC283" s="87">
        <v>25.21</v>
      </c>
      <c r="AD283" s="87">
        <v>30.91</v>
      </c>
      <c r="AE283" s="87">
        <v>72.849999999999994</v>
      </c>
      <c r="AF283" s="87">
        <v>25.56</v>
      </c>
      <c r="AG283" s="87">
        <v>2669.91</v>
      </c>
      <c r="AH283" s="81"/>
      <c r="AI283" s="92">
        <f t="shared" si="64"/>
        <v>2.3549000951474941E-2</v>
      </c>
      <c r="AJ283" s="92">
        <f t="shared" si="64"/>
        <v>4.1835518474374167E-2</v>
      </c>
      <c r="AK283" s="92">
        <f t="shared" si="64"/>
        <v>2.3411371237458178E-2</v>
      </c>
      <c r="AL283" s="92">
        <f t="shared" si="63"/>
        <v>1.2509773260359625E-2</v>
      </c>
      <c r="AM283" s="92">
        <f t="shared" si="63"/>
        <v>3.0978934324659146E-2</v>
      </c>
      <c r="AN283" s="92">
        <f t="shared" si="63"/>
        <v>3.2000000000000028E-2</v>
      </c>
      <c r="AO283" s="92">
        <f t="shared" si="63"/>
        <v>3.2608695652174058E-2</v>
      </c>
      <c r="AP283" s="92">
        <f t="shared" si="56"/>
        <v>4.3523316062176187E-2</v>
      </c>
      <c r="AQ283" s="92">
        <f t="shared" si="56"/>
        <v>1.6574082506146892E-2</v>
      </c>
      <c r="AR283" s="92">
        <f t="shared" si="56"/>
        <v>5.1964512040557631E-2</v>
      </c>
      <c r="AS283" s="92">
        <f t="shared" si="56"/>
        <v>4.6837902007338617E-2</v>
      </c>
      <c r="AT283" s="92">
        <f t="shared" si="56"/>
        <v>7.4599542334096158E-2</v>
      </c>
      <c r="AU283" s="92" t="str">
        <f t="shared" si="56"/>
        <v>-</v>
      </c>
      <c r="AV283" s="92">
        <f t="shared" si="65"/>
        <v>1.7578811672331884E-3</v>
      </c>
      <c r="AW283" s="92">
        <f t="shared" si="65"/>
        <v>4.6553808948004871E-2</v>
      </c>
      <c r="AX283" s="92">
        <f t="shared" si="65"/>
        <v>-2.043318348998624E-3</v>
      </c>
      <c r="AY283" s="92">
        <f t="shared" si="65"/>
        <v>8.737864077669899E-2</v>
      </c>
      <c r="AZ283" s="92">
        <f t="shared" si="65"/>
        <v>2.4363233665559259E-2</v>
      </c>
      <c r="BA283" s="92">
        <f t="shared" si="65"/>
        <v>6.9264069264070027E-3</v>
      </c>
      <c r="BB283" s="92">
        <f t="shared" si="65"/>
        <v>3.1795160382667387E-2</v>
      </c>
      <c r="BC283" s="92" t="str">
        <f t="shared" si="65"/>
        <v>-</v>
      </c>
      <c r="BD283" s="92">
        <f t="shared" si="65"/>
        <v>1.7619872905834777E-2</v>
      </c>
      <c r="BE283" s="92">
        <f t="shared" si="65"/>
        <v>-1.1342155009451793E-2</v>
      </c>
      <c r="BF283" s="92">
        <f t="shared" si="65"/>
        <v>-3.1572556162720034E-2</v>
      </c>
      <c r="BG283" s="92">
        <f t="shared" si="65"/>
        <v>9.1407678244972423E-3</v>
      </c>
      <c r="BH283" s="92">
        <f t="shared" si="65"/>
        <v>5.7104467584816465E-3</v>
      </c>
      <c r="BI283" s="92">
        <f t="shared" si="62"/>
        <v>9.2073658927140922E-3</v>
      </c>
      <c r="BJ283" s="92">
        <f t="shared" si="62"/>
        <v>2.964690206528986E-2</v>
      </c>
      <c r="BK283" s="92">
        <f t="shared" si="60"/>
        <v>4.3696275071633206E-2</v>
      </c>
      <c r="BL283" s="92">
        <f t="shared" si="60"/>
        <v>1.9600156801253821E-3</v>
      </c>
      <c r="BM283" s="92">
        <f t="shared" si="60"/>
        <v>-8.6137805508368359E-5</v>
      </c>
      <c r="BN283" s="81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1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1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1"/>
      <c r="DH283" s="81"/>
      <c r="DI283" s="81"/>
      <c r="DJ283" s="81"/>
      <c r="DK283" s="81"/>
      <c r="DL283" s="81"/>
      <c r="DM283" s="81"/>
    </row>
    <row r="284" spans="1:117" x14ac:dyDescent="0.35">
      <c r="A284" s="81"/>
      <c r="B284" s="86">
        <f t="shared" si="61"/>
        <v>43224</v>
      </c>
      <c r="C284" s="87">
        <v>41.65</v>
      </c>
      <c r="D284" s="87">
        <v>89.73</v>
      </c>
      <c r="E284" s="87">
        <v>75.95</v>
      </c>
      <c r="F284" s="87">
        <v>52.58</v>
      </c>
      <c r="G284" s="87">
        <v>42.6</v>
      </c>
      <c r="H284" s="87">
        <v>25.41</v>
      </c>
      <c r="I284" s="87">
        <v>62.3</v>
      </c>
      <c r="J284" s="87">
        <v>74.33</v>
      </c>
      <c r="K284" s="87">
        <v>111.8</v>
      </c>
      <c r="L284" s="87">
        <v>74.319999999999993</v>
      </c>
      <c r="M284" s="87">
        <v>48.32</v>
      </c>
      <c r="N284" s="87">
        <v>70.3</v>
      </c>
      <c r="O284" s="87" t="s">
        <v>82</v>
      </c>
      <c r="P284" s="87">
        <v>87.91</v>
      </c>
      <c r="Q284" s="87">
        <v>16.91</v>
      </c>
      <c r="R284" s="87">
        <v>24.03</v>
      </c>
      <c r="S284" s="87">
        <v>10.4</v>
      </c>
      <c r="T284" s="87">
        <v>17.75</v>
      </c>
      <c r="U284" s="87">
        <v>62.46</v>
      </c>
      <c r="V284" s="87">
        <v>36.22</v>
      </c>
      <c r="W284" s="87" t="s">
        <v>82</v>
      </c>
      <c r="X284" s="87">
        <v>31.67</v>
      </c>
      <c r="Y284" s="87">
        <v>16.29</v>
      </c>
      <c r="Z284" s="87">
        <v>16.11</v>
      </c>
      <c r="AA284" s="87">
        <v>9.56</v>
      </c>
      <c r="AB284" s="87">
        <v>63.45</v>
      </c>
      <c r="AC284" s="87">
        <v>25.5</v>
      </c>
      <c r="AD284" s="87">
        <v>31.3</v>
      </c>
      <c r="AE284" s="87">
        <v>73.099999999999994</v>
      </c>
      <c r="AF284" s="87">
        <v>26.19</v>
      </c>
      <c r="AG284" s="87">
        <v>2663.42</v>
      </c>
      <c r="AH284" s="81"/>
      <c r="AI284" s="92">
        <f t="shared" si="64"/>
        <v>-3.2070648384847855E-2</v>
      </c>
      <c r="AJ284" s="92">
        <f t="shared" si="64"/>
        <v>2.6541585630934783E-2</v>
      </c>
      <c r="AK284" s="92">
        <f t="shared" si="64"/>
        <v>-7.1895424836601052E-3</v>
      </c>
      <c r="AL284" s="92">
        <f t="shared" si="63"/>
        <v>1.5057915057915094E-2</v>
      </c>
      <c r="AM284" s="92">
        <f t="shared" si="63"/>
        <v>2.4038461538461453E-2</v>
      </c>
      <c r="AN284" s="92">
        <f t="shared" si="63"/>
        <v>3.6719706242350103E-2</v>
      </c>
      <c r="AO284" s="92">
        <f t="shared" si="63"/>
        <v>8.9068825910931793E-3</v>
      </c>
      <c r="AP284" s="92">
        <f t="shared" si="56"/>
        <v>5.4475812171939308E-2</v>
      </c>
      <c r="AQ284" s="92">
        <f t="shared" si="56"/>
        <v>1.5228881125146643E-3</v>
      </c>
      <c r="AR284" s="92">
        <f t="shared" si="56"/>
        <v>-5.0870147255690501E-3</v>
      </c>
      <c r="AS284" s="92">
        <f t="shared" si="56"/>
        <v>-3.711340206185576E-3</v>
      </c>
      <c r="AT284" s="92">
        <f t="shared" si="56"/>
        <v>-1.9875070982396936E-3</v>
      </c>
      <c r="AU284" s="92" t="str">
        <f t="shared" si="56"/>
        <v>-</v>
      </c>
      <c r="AV284" s="92">
        <f t="shared" si="65"/>
        <v>2.8427702386523146E-2</v>
      </c>
      <c r="AW284" s="92">
        <f t="shared" si="65"/>
        <v>-2.3108030040438932E-2</v>
      </c>
      <c r="AX284" s="92">
        <f t="shared" si="65"/>
        <v>-1.5970515970516019E-2</v>
      </c>
      <c r="AY284" s="92">
        <f t="shared" si="65"/>
        <v>-7.1428571428571286E-2</v>
      </c>
      <c r="AZ284" s="92">
        <f t="shared" si="65"/>
        <v>-4.0540540540540571E-2</v>
      </c>
      <c r="BA284" s="92">
        <f t="shared" si="65"/>
        <v>7.4118658641444624E-2</v>
      </c>
      <c r="BB284" s="92">
        <f t="shared" si="65"/>
        <v>-1.2271611671666238E-2</v>
      </c>
      <c r="BC284" s="92" t="str">
        <f t="shared" si="65"/>
        <v>-</v>
      </c>
      <c r="BD284" s="92">
        <f t="shared" si="65"/>
        <v>-0.1010502412716433</v>
      </c>
      <c r="BE284" s="92">
        <f t="shared" si="65"/>
        <v>3.8240917782026651E-2</v>
      </c>
      <c r="BF284" s="92">
        <f t="shared" si="65"/>
        <v>1.0031347962382364E-2</v>
      </c>
      <c r="BG284" s="92">
        <f t="shared" si="65"/>
        <v>-0.13405797101449268</v>
      </c>
      <c r="BH284" s="92">
        <f t="shared" si="65"/>
        <v>5.9619238476953829E-2</v>
      </c>
      <c r="BI284" s="92">
        <f t="shared" si="62"/>
        <v>1.1503371677905605E-2</v>
      </c>
      <c r="BJ284" s="92">
        <f t="shared" si="62"/>
        <v>1.2617275962471641E-2</v>
      </c>
      <c r="BK284" s="92">
        <f t="shared" si="60"/>
        <v>3.4317089910775866E-3</v>
      </c>
      <c r="BL284" s="92">
        <f t="shared" si="60"/>
        <v>2.464788732394374E-2</v>
      </c>
      <c r="BM284" s="92">
        <f t="shared" si="60"/>
        <v>-2.4307935473479869E-3</v>
      </c>
      <c r="BN284" s="81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1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1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1"/>
      <c r="DH284" s="81"/>
      <c r="DI284" s="81"/>
      <c r="DJ284" s="81"/>
      <c r="DK284" s="81"/>
      <c r="DL284" s="81"/>
      <c r="DM284" s="81"/>
    </row>
    <row r="285" spans="1:117" x14ac:dyDescent="0.35">
      <c r="A285" s="81"/>
      <c r="B285" s="86">
        <f t="shared" si="61"/>
        <v>43231</v>
      </c>
      <c r="C285" s="87">
        <v>40.86</v>
      </c>
      <c r="D285" s="87">
        <v>88.25</v>
      </c>
      <c r="E285" s="87">
        <v>76.45</v>
      </c>
      <c r="F285" s="87">
        <v>51.3</v>
      </c>
      <c r="G285" s="87">
        <v>43.85</v>
      </c>
      <c r="H285" s="87">
        <v>24.93</v>
      </c>
      <c r="I285" s="87">
        <v>61</v>
      </c>
      <c r="J285" s="87">
        <v>72.42</v>
      </c>
      <c r="K285" s="87">
        <v>107.08</v>
      </c>
      <c r="L285" s="87">
        <v>72.819999999999993</v>
      </c>
      <c r="M285" s="87">
        <v>49.93</v>
      </c>
      <c r="N285" s="87">
        <v>70.27</v>
      </c>
      <c r="O285" s="87" t="s">
        <v>82</v>
      </c>
      <c r="P285" s="87">
        <v>87.96</v>
      </c>
      <c r="Q285" s="87">
        <v>17.350000000000001</v>
      </c>
      <c r="R285" s="87">
        <v>24.02</v>
      </c>
      <c r="S285" s="87">
        <v>11.6</v>
      </c>
      <c r="T285" s="87">
        <v>17.22</v>
      </c>
      <c r="U285" s="87">
        <v>62.39</v>
      </c>
      <c r="V285" s="87">
        <v>39.11</v>
      </c>
      <c r="W285" s="87" t="s">
        <v>82</v>
      </c>
      <c r="X285" s="87">
        <v>32.97</v>
      </c>
      <c r="Y285" s="87">
        <v>16.47</v>
      </c>
      <c r="Z285" s="87">
        <v>16.510000000000002</v>
      </c>
      <c r="AA285" s="87">
        <v>10.210000000000001</v>
      </c>
      <c r="AB285" s="87">
        <v>65.819999999999993</v>
      </c>
      <c r="AC285" s="87">
        <v>27.06</v>
      </c>
      <c r="AD285" s="87">
        <v>32.619999999999997</v>
      </c>
      <c r="AE285" s="87">
        <v>71.25</v>
      </c>
      <c r="AF285" s="87">
        <v>27.14</v>
      </c>
      <c r="AG285" s="87">
        <v>2727.72</v>
      </c>
      <c r="AH285" s="81"/>
      <c r="AI285" s="92">
        <f t="shared" si="64"/>
        <v>-1.8967587034813937E-2</v>
      </c>
      <c r="AJ285" s="92">
        <f t="shared" si="64"/>
        <v>-1.6493926223113853E-2</v>
      </c>
      <c r="AK285" s="92">
        <f t="shared" si="64"/>
        <v>6.5832784726793658E-3</v>
      </c>
      <c r="AL285" s="92">
        <f t="shared" si="63"/>
        <v>-2.4343856979840317E-2</v>
      </c>
      <c r="AM285" s="92">
        <f t="shared" si="63"/>
        <v>2.934272300469476E-2</v>
      </c>
      <c r="AN285" s="92">
        <f t="shared" si="63"/>
        <v>-1.8890200708382543E-2</v>
      </c>
      <c r="AO285" s="92">
        <f t="shared" si="63"/>
        <v>-2.0866773675762396E-2</v>
      </c>
      <c r="AP285" s="92">
        <f t="shared" si="56"/>
        <v>-2.5696219561415212E-2</v>
      </c>
      <c r="AQ285" s="92">
        <f t="shared" si="56"/>
        <v>-4.221824686940967E-2</v>
      </c>
      <c r="AR285" s="92">
        <f t="shared" si="56"/>
        <v>-2.0182992465016203E-2</v>
      </c>
      <c r="AS285" s="92">
        <f t="shared" si="56"/>
        <v>3.3319536423841001E-2</v>
      </c>
      <c r="AT285" s="92">
        <f t="shared" si="56"/>
        <v>-4.2674253200569723E-4</v>
      </c>
      <c r="AU285" s="92" t="str">
        <f t="shared" si="56"/>
        <v>-</v>
      </c>
      <c r="AV285" s="92">
        <f t="shared" si="65"/>
        <v>5.6876350813328536E-4</v>
      </c>
      <c r="AW285" s="92">
        <f t="shared" si="65"/>
        <v>2.6020106445890034E-2</v>
      </c>
      <c r="AX285" s="92">
        <f t="shared" si="65"/>
        <v>-4.1614648356225192E-4</v>
      </c>
      <c r="AY285" s="92">
        <f t="shared" si="65"/>
        <v>0.11538461538461542</v>
      </c>
      <c r="AZ285" s="92">
        <f t="shared" si="65"/>
        <v>-2.985915492957758E-2</v>
      </c>
      <c r="BA285" s="92">
        <f t="shared" si="65"/>
        <v>-1.1207172590458336E-3</v>
      </c>
      <c r="BB285" s="92">
        <f t="shared" si="65"/>
        <v>7.979017117614573E-2</v>
      </c>
      <c r="BC285" s="92" t="str">
        <f t="shared" si="65"/>
        <v>-</v>
      </c>
      <c r="BD285" s="92">
        <f t="shared" si="65"/>
        <v>4.1048310704136393E-2</v>
      </c>
      <c r="BE285" s="92">
        <f t="shared" si="65"/>
        <v>1.1049723756906049E-2</v>
      </c>
      <c r="BF285" s="92">
        <f t="shared" si="65"/>
        <v>2.4829298572315528E-2</v>
      </c>
      <c r="BG285" s="92">
        <f t="shared" si="65"/>
        <v>6.7991631799163121E-2</v>
      </c>
      <c r="BH285" s="92">
        <f t="shared" si="65"/>
        <v>3.7352245862884104E-2</v>
      </c>
      <c r="BI285" s="92">
        <f t="shared" si="62"/>
        <v>6.1176470588235166E-2</v>
      </c>
      <c r="BJ285" s="92">
        <f t="shared" si="62"/>
        <v>4.2172523961661268E-2</v>
      </c>
      <c r="BK285" s="92">
        <f t="shared" si="60"/>
        <v>-2.5307797537619581E-2</v>
      </c>
      <c r="BL285" s="92">
        <f t="shared" si="60"/>
        <v>3.6273386788850726E-2</v>
      </c>
      <c r="BM285" s="92">
        <f t="shared" si="60"/>
        <v>2.4141892754428351E-2</v>
      </c>
      <c r="BN285" s="81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1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1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1"/>
      <c r="DH285" s="81"/>
      <c r="DI285" s="81"/>
      <c r="DJ285" s="81"/>
      <c r="DK285" s="81"/>
      <c r="DL285" s="81"/>
      <c r="DM285" s="81"/>
    </row>
    <row r="286" spans="1:117" x14ac:dyDescent="0.35">
      <c r="A286" s="81"/>
      <c r="B286" s="86">
        <f t="shared" si="61"/>
        <v>43238</v>
      </c>
      <c r="C286" s="87">
        <v>40.93</v>
      </c>
      <c r="D286" s="87">
        <v>84.91</v>
      </c>
      <c r="E286" s="87">
        <v>76.7</v>
      </c>
      <c r="F286" s="87">
        <v>51.02</v>
      </c>
      <c r="G286" s="87">
        <v>42.8</v>
      </c>
      <c r="H286" s="87">
        <v>24.43</v>
      </c>
      <c r="I286" s="87">
        <v>58.4</v>
      </c>
      <c r="J286" s="87">
        <v>70.8</v>
      </c>
      <c r="K286" s="87">
        <v>101.97</v>
      </c>
      <c r="L286" s="87">
        <v>70.790000000000006</v>
      </c>
      <c r="M286" s="87">
        <v>48.86</v>
      </c>
      <c r="N286" s="87">
        <v>69.260000000000005</v>
      </c>
      <c r="O286" s="87" t="s">
        <v>82</v>
      </c>
      <c r="P286" s="87">
        <v>87.89</v>
      </c>
      <c r="Q286" s="87">
        <v>18.28</v>
      </c>
      <c r="R286" s="87">
        <v>25.01</v>
      </c>
      <c r="S286" s="87">
        <v>11.95</v>
      </c>
      <c r="T286" s="87">
        <v>17.899999999999999</v>
      </c>
      <c r="U286" s="87">
        <v>62.76</v>
      </c>
      <c r="V286" s="87">
        <v>40.159999999999997</v>
      </c>
      <c r="W286" s="87" t="s">
        <v>82</v>
      </c>
      <c r="X286" s="87">
        <v>31.67</v>
      </c>
      <c r="Y286" s="87">
        <v>16.920000000000002</v>
      </c>
      <c r="Z286" s="87">
        <v>16.07</v>
      </c>
      <c r="AA286" s="87">
        <v>10.75</v>
      </c>
      <c r="AB286" s="87">
        <v>66.27</v>
      </c>
      <c r="AC286" s="87">
        <v>26.67</v>
      </c>
      <c r="AD286" s="87">
        <v>32.11</v>
      </c>
      <c r="AE286" s="87">
        <v>69.650000000000006</v>
      </c>
      <c r="AF286" s="87">
        <v>27.8</v>
      </c>
      <c r="AG286" s="87">
        <v>2712.97</v>
      </c>
      <c r="AH286" s="81"/>
      <c r="AI286" s="92">
        <f t="shared" si="64"/>
        <v>1.7131669114047732E-3</v>
      </c>
      <c r="AJ286" s="92">
        <f t="shared" si="64"/>
        <v>-3.7847025495750697E-2</v>
      </c>
      <c r="AK286" s="92">
        <f t="shared" si="64"/>
        <v>3.2701111837802888E-3</v>
      </c>
      <c r="AL286" s="92">
        <f t="shared" si="63"/>
        <v>-5.4580896686158287E-3</v>
      </c>
      <c r="AM286" s="92">
        <f t="shared" si="63"/>
        <v>-2.3945267958951022E-2</v>
      </c>
      <c r="AN286" s="92">
        <f t="shared" si="63"/>
        <v>-2.0056157240272765E-2</v>
      </c>
      <c r="AO286" s="92">
        <f t="shared" si="63"/>
        <v>-4.2622950819672156E-2</v>
      </c>
      <c r="AP286" s="92">
        <f t="shared" si="56"/>
        <v>-2.2369511184755608E-2</v>
      </c>
      <c r="AQ286" s="92">
        <f t="shared" si="56"/>
        <v>-4.7721329846843519E-2</v>
      </c>
      <c r="AR286" s="92">
        <f t="shared" si="56"/>
        <v>-2.7876956879977821E-2</v>
      </c>
      <c r="AS286" s="92">
        <f t="shared" si="56"/>
        <v>-2.1430002002803983E-2</v>
      </c>
      <c r="AT286" s="92">
        <f t="shared" si="56"/>
        <v>-1.4373132204354544E-2</v>
      </c>
      <c r="AU286" s="92" t="str">
        <f t="shared" si="56"/>
        <v>-</v>
      </c>
      <c r="AV286" s="92">
        <f t="shared" si="65"/>
        <v>-7.9581628012725947E-4</v>
      </c>
      <c r="AW286" s="92">
        <f t="shared" si="65"/>
        <v>5.3602305475504375E-2</v>
      </c>
      <c r="AX286" s="92">
        <f t="shared" si="65"/>
        <v>4.1215653621981874E-2</v>
      </c>
      <c r="AY286" s="92">
        <f t="shared" si="65"/>
        <v>3.0172413793103425E-2</v>
      </c>
      <c r="AZ286" s="92">
        <f t="shared" si="65"/>
        <v>3.9488966318234509E-2</v>
      </c>
      <c r="BA286" s="92">
        <f t="shared" si="65"/>
        <v>5.9304375701234591E-3</v>
      </c>
      <c r="BB286" s="92">
        <f t="shared" si="65"/>
        <v>2.6847353618000502E-2</v>
      </c>
      <c r="BC286" s="92" t="str">
        <f t="shared" si="65"/>
        <v>-</v>
      </c>
      <c r="BD286" s="92">
        <f t="shared" si="65"/>
        <v>-3.9429784652714517E-2</v>
      </c>
      <c r="BE286" s="92">
        <f t="shared" si="65"/>
        <v>2.7322404371584952E-2</v>
      </c>
      <c r="BF286" s="92">
        <f t="shared" si="65"/>
        <v>-2.6650514839491324E-2</v>
      </c>
      <c r="BG286" s="92">
        <f t="shared" si="65"/>
        <v>5.2889324191968567E-2</v>
      </c>
      <c r="BH286" s="92">
        <f t="shared" si="65"/>
        <v>6.8368277119417176E-3</v>
      </c>
      <c r="BI286" s="92">
        <f t="shared" si="62"/>
        <v>-1.4412416851441123E-2</v>
      </c>
      <c r="BJ286" s="92">
        <f t="shared" si="62"/>
        <v>-1.5634580012262367E-2</v>
      </c>
      <c r="BK286" s="92">
        <f t="shared" si="60"/>
        <v>-2.2456140350877063E-2</v>
      </c>
      <c r="BL286" s="92">
        <f t="shared" si="60"/>
        <v>2.4318349299926378E-2</v>
      </c>
      <c r="BM286" s="92">
        <f t="shared" si="60"/>
        <v>-5.4074465121053406E-3</v>
      </c>
      <c r="BN286" s="81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1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1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1"/>
      <c r="DH286" s="81"/>
      <c r="DI286" s="81"/>
      <c r="DJ286" s="81"/>
      <c r="DK286" s="81"/>
      <c r="DL286" s="81"/>
      <c r="DM286" s="81"/>
    </row>
    <row r="287" spans="1:117" x14ac:dyDescent="0.35">
      <c r="A287" s="81"/>
      <c r="B287" s="86">
        <f t="shared" si="61"/>
        <v>43245</v>
      </c>
      <c r="C287" s="87">
        <v>40.96</v>
      </c>
      <c r="D287" s="87">
        <v>87.75</v>
      </c>
      <c r="E287" s="87">
        <v>78.599999999999994</v>
      </c>
      <c r="F287" s="87">
        <v>51.12</v>
      </c>
      <c r="G287" s="87">
        <v>43.9</v>
      </c>
      <c r="H287" s="87">
        <v>25.1</v>
      </c>
      <c r="I287" s="87">
        <v>59.15</v>
      </c>
      <c r="J287" s="87">
        <v>73.13</v>
      </c>
      <c r="K287" s="87">
        <v>105.19</v>
      </c>
      <c r="L287" s="87">
        <v>73.55</v>
      </c>
      <c r="M287" s="87">
        <v>49.89</v>
      </c>
      <c r="N287" s="87">
        <v>69.78</v>
      </c>
      <c r="O287" s="87" t="s">
        <v>82</v>
      </c>
      <c r="P287" s="87">
        <v>88.14</v>
      </c>
      <c r="Q287" s="87">
        <v>18.21</v>
      </c>
      <c r="R287" s="87">
        <v>25.02</v>
      </c>
      <c r="S287" s="87">
        <v>11.35</v>
      </c>
      <c r="T287" s="87">
        <v>18.39</v>
      </c>
      <c r="U287" s="87">
        <v>62.16</v>
      </c>
      <c r="V287" s="87">
        <v>40.409999999999997</v>
      </c>
      <c r="W287" s="87" t="s">
        <v>82</v>
      </c>
      <c r="X287" s="87">
        <v>30.56</v>
      </c>
      <c r="Y287" s="87">
        <v>16.75</v>
      </c>
      <c r="Z287" s="87">
        <v>15.89</v>
      </c>
      <c r="AA287" s="87">
        <v>10.56</v>
      </c>
      <c r="AB287" s="87">
        <v>65.89</v>
      </c>
      <c r="AC287" s="87">
        <v>27.24</v>
      </c>
      <c r="AD287" s="87">
        <v>32.99</v>
      </c>
      <c r="AE287" s="87">
        <v>70.2</v>
      </c>
      <c r="AF287" s="87">
        <v>26.99</v>
      </c>
      <c r="AG287" s="87">
        <v>2721.33</v>
      </c>
      <c r="AH287" s="81"/>
      <c r="AI287" s="92">
        <f t="shared" si="64"/>
        <v>7.3295870999268153E-4</v>
      </c>
      <c r="AJ287" s="92">
        <f t="shared" si="64"/>
        <v>3.3447179366387969E-2</v>
      </c>
      <c r="AK287" s="92">
        <f t="shared" si="64"/>
        <v>2.4771838331160145E-2</v>
      </c>
      <c r="AL287" s="92">
        <f t="shared" si="63"/>
        <v>1.9600156801253821E-3</v>
      </c>
      <c r="AM287" s="92">
        <f t="shared" si="63"/>
        <v>2.5700934579439227E-2</v>
      </c>
      <c r="AN287" s="92">
        <f t="shared" si="63"/>
        <v>2.7425296766271146E-2</v>
      </c>
      <c r="AO287" s="92">
        <f t="shared" si="63"/>
        <v>1.2842465753424737E-2</v>
      </c>
      <c r="AP287" s="92">
        <f t="shared" si="56"/>
        <v>3.2909604519774094E-2</v>
      </c>
      <c r="AQ287" s="92">
        <f t="shared" si="56"/>
        <v>3.1577915073060625E-2</v>
      </c>
      <c r="AR287" s="92">
        <f t="shared" si="56"/>
        <v>3.8988557705890603E-2</v>
      </c>
      <c r="AS287" s="92">
        <f t="shared" si="56"/>
        <v>2.1080638559148657E-2</v>
      </c>
      <c r="AT287" s="92">
        <f t="shared" si="56"/>
        <v>7.5079410915390721E-3</v>
      </c>
      <c r="AU287" s="92" t="str">
        <f t="shared" si="56"/>
        <v>-</v>
      </c>
      <c r="AV287" s="92">
        <f t="shared" si="65"/>
        <v>2.8444646717487032E-3</v>
      </c>
      <c r="AW287" s="92">
        <f t="shared" si="65"/>
        <v>-3.8293216630197469E-3</v>
      </c>
      <c r="AX287" s="92">
        <f t="shared" si="65"/>
        <v>3.9984006397442151E-4</v>
      </c>
      <c r="AY287" s="92">
        <f t="shared" si="65"/>
        <v>-5.0209205020920522E-2</v>
      </c>
      <c r="AZ287" s="92">
        <f t="shared" si="65"/>
        <v>2.7374301675977764E-2</v>
      </c>
      <c r="BA287" s="92">
        <f t="shared" si="65"/>
        <v>-9.5602294455067183E-3</v>
      </c>
      <c r="BB287" s="92">
        <f t="shared" si="65"/>
        <v>6.2250996015935645E-3</v>
      </c>
      <c r="BC287" s="92" t="str">
        <f t="shared" si="65"/>
        <v>-</v>
      </c>
      <c r="BD287" s="92">
        <f t="shared" si="65"/>
        <v>-3.5048942216608925E-2</v>
      </c>
      <c r="BE287" s="92">
        <f t="shared" si="65"/>
        <v>-1.0047281323877222E-2</v>
      </c>
      <c r="BF287" s="92">
        <f t="shared" si="65"/>
        <v>-1.1200995644057188E-2</v>
      </c>
      <c r="BG287" s="92">
        <f t="shared" si="65"/>
        <v>-1.7674418604651132E-2</v>
      </c>
      <c r="BH287" s="92">
        <f t="shared" si="65"/>
        <v>-5.7341180021125426E-3</v>
      </c>
      <c r="BI287" s="92">
        <f t="shared" si="62"/>
        <v>2.1372328458942436E-2</v>
      </c>
      <c r="BJ287" s="92">
        <f t="shared" si="62"/>
        <v>2.7405792587978928E-2</v>
      </c>
      <c r="BK287" s="92">
        <f t="shared" si="60"/>
        <v>7.8966259870782984E-3</v>
      </c>
      <c r="BL287" s="92">
        <f t="shared" si="60"/>
        <v>-2.9136690647482144E-2</v>
      </c>
      <c r="BM287" s="92">
        <f t="shared" si="60"/>
        <v>3.0814937135317244E-3</v>
      </c>
      <c r="BN287" s="81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1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1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1"/>
      <c r="DH287" s="81"/>
      <c r="DI287" s="81"/>
      <c r="DJ287" s="81"/>
      <c r="DK287" s="81"/>
      <c r="DL287" s="81"/>
      <c r="DM287" s="81"/>
    </row>
    <row r="288" spans="1:117" x14ac:dyDescent="0.35">
      <c r="A288" s="81"/>
      <c r="B288" s="86">
        <f t="shared" si="61"/>
        <v>43252</v>
      </c>
      <c r="C288" s="87">
        <v>41.68</v>
      </c>
      <c r="D288" s="87">
        <v>87.98</v>
      </c>
      <c r="E288" s="87">
        <v>79.25</v>
      </c>
      <c r="F288" s="87">
        <v>52.57</v>
      </c>
      <c r="G288" s="87">
        <v>43.95</v>
      </c>
      <c r="H288" s="87">
        <v>24.74</v>
      </c>
      <c r="I288" s="87">
        <v>59.55</v>
      </c>
      <c r="J288" s="87">
        <v>74.459999999999994</v>
      </c>
      <c r="K288" s="87">
        <v>104.3</v>
      </c>
      <c r="L288" s="87">
        <v>76.25</v>
      </c>
      <c r="M288" s="87">
        <v>50.44</v>
      </c>
      <c r="N288" s="87">
        <v>70.33</v>
      </c>
      <c r="O288" s="87" t="s">
        <v>82</v>
      </c>
      <c r="P288" s="87">
        <v>88.45</v>
      </c>
      <c r="Q288" s="87">
        <v>19.57</v>
      </c>
      <c r="R288" s="87">
        <v>25.38</v>
      </c>
      <c r="S288" s="87">
        <v>11.75</v>
      </c>
      <c r="T288" s="87">
        <v>18.809999999999999</v>
      </c>
      <c r="U288" s="87">
        <v>66</v>
      </c>
      <c r="V288" s="87">
        <v>41.97</v>
      </c>
      <c r="W288" s="87" t="s">
        <v>82</v>
      </c>
      <c r="X288" s="87">
        <v>30.04</v>
      </c>
      <c r="Y288" s="87">
        <v>17.489999999999998</v>
      </c>
      <c r="Z288" s="87">
        <v>16.899999999999999</v>
      </c>
      <c r="AA288" s="87">
        <v>10.53</v>
      </c>
      <c r="AB288" s="87">
        <v>68.510000000000005</v>
      </c>
      <c r="AC288" s="87">
        <v>27.41</v>
      </c>
      <c r="AD288" s="87">
        <v>32.659999999999997</v>
      </c>
      <c r="AE288" s="87">
        <v>70.400000000000006</v>
      </c>
      <c r="AF288" s="87">
        <v>26.68</v>
      </c>
      <c r="AG288" s="87">
        <v>2734.62</v>
      </c>
      <c r="AH288" s="81"/>
      <c r="AI288" s="92">
        <f t="shared" si="64"/>
        <v>1.7578125E-2</v>
      </c>
      <c r="AJ288" s="92">
        <f t="shared" si="64"/>
        <v>2.6210826210826266E-3</v>
      </c>
      <c r="AK288" s="92">
        <f t="shared" si="64"/>
        <v>8.269720101781175E-3</v>
      </c>
      <c r="AL288" s="92">
        <f t="shared" si="63"/>
        <v>2.8364632237871668E-2</v>
      </c>
      <c r="AM288" s="92">
        <f t="shared" si="63"/>
        <v>1.138952164009277E-3</v>
      </c>
      <c r="AN288" s="92">
        <f t="shared" si="63"/>
        <v>-1.4342629482071878E-2</v>
      </c>
      <c r="AO288" s="92">
        <f t="shared" si="63"/>
        <v>6.762468300929747E-3</v>
      </c>
      <c r="AP288" s="92">
        <f t="shared" si="56"/>
        <v>1.8186790646793405E-2</v>
      </c>
      <c r="AQ288" s="92">
        <f t="shared" si="56"/>
        <v>-8.4608803118166875E-3</v>
      </c>
      <c r="AR288" s="92">
        <f t="shared" si="56"/>
        <v>3.6709721278042284E-2</v>
      </c>
      <c r="AS288" s="92">
        <f t="shared" si="56"/>
        <v>1.1024253357386105E-2</v>
      </c>
      <c r="AT288" s="92">
        <f t="shared" si="56"/>
        <v>7.8819145887072395E-3</v>
      </c>
      <c r="AU288" s="92" t="str">
        <f t="shared" si="56"/>
        <v>-</v>
      </c>
      <c r="AV288" s="92">
        <f t="shared" si="65"/>
        <v>3.5171318357158921E-3</v>
      </c>
      <c r="AW288" s="92">
        <f t="shared" si="65"/>
        <v>7.4684239428885135E-2</v>
      </c>
      <c r="AX288" s="92">
        <f t="shared" si="65"/>
        <v>1.4388489208633004E-2</v>
      </c>
      <c r="AY288" s="92">
        <f t="shared" si="65"/>
        <v>3.524229074889873E-2</v>
      </c>
      <c r="AZ288" s="92">
        <f t="shared" si="65"/>
        <v>2.2838499184339112E-2</v>
      </c>
      <c r="BA288" s="92">
        <f t="shared" si="65"/>
        <v>6.1776061776061875E-2</v>
      </c>
      <c r="BB288" s="92">
        <f t="shared" si="65"/>
        <v>3.8604305864885058E-2</v>
      </c>
      <c r="BC288" s="92" t="str">
        <f t="shared" si="65"/>
        <v>-</v>
      </c>
      <c r="BD288" s="92">
        <f t="shared" si="65"/>
        <v>-1.7015706806282727E-2</v>
      </c>
      <c r="BE288" s="92">
        <f t="shared" si="65"/>
        <v>4.4179104477611864E-2</v>
      </c>
      <c r="BF288" s="92">
        <f t="shared" si="65"/>
        <v>6.3561988672120595E-2</v>
      </c>
      <c r="BG288" s="92">
        <f t="shared" si="65"/>
        <v>-2.8409090909091717E-3</v>
      </c>
      <c r="BH288" s="92">
        <f t="shared" si="65"/>
        <v>3.9763241766580748E-2</v>
      </c>
      <c r="BI288" s="92">
        <f t="shared" si="62"/>
        <v>6.2408223201175783E-3</v>
      </c>
      <c r="BJ288" s="92">
        <f t="shared" si="62"/>
        <v>-1.0003031221582415E-2</v>
      </c>
      <c r="BK288" s="92">
        <f t="shared" si="60"/>
        <v>2.8490028490029129E-3</v>
      </c>
      <c r="BL288" s="92">
        <f t="shared" si="60"/>
        <v>-1.1485735457576807E-2</v>
      </c>
      <c r="BM288" s="92">
        <f t="shared" si="60"/>
        <v>4.883641454729748E-3</v>
      </c>
      <c r="BN288" s="81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1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1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1"/>
      <c r="DH288" s="81"/>
      <c r="DI288" s="81"/>
      <c r="DJ288" s="81"/>
      <c r="DK288" s="81"/>
      <c r="DL288" s="81"/>
      <c r="DM288" s="81"/>
    </row>
    <row r="289" spans="1:117" x14ac:dyDescent="0.35">
      <c r="A289" s="81"/>
      <c r="B289" s="86">
        <f t="shared" si="61"/>
        <v>43259</v>
      </c>
      <c r="C289" s="87">
        <v>42.09</v>
      </c>
      <c r="D289" s="87">
        <v>85.31</v>
      </c>
      <c r="E289" s="87">
        <v>76.2</v>
      </c>
      <c r="F289" s="87">
        <v>52.07</v>
      </c>
      <c r="G289" s="87">
        <v>40.799999999999997</v>
      </c>
      <c r="H289" s="87">
        <v>23.52</v>
      </c>
      <c r="I289" s="87">
        <v>57.9</v>
      </c>
      <c r="J289" s="87">
        <v>70.58</v>
      </c>
      <c r="K289" s="87">
        <v>101.43</v>
      </c>
      <c r="L289" s="87">
        <v>73.89</v>
      </c>
      <c r="M289" s="87">
        <v>48.81</v>
      </c>
      <c r="N289" s="87">
        <v>70.5</v>
      </c>
      <c r="O289" s="87" t="s">
        <v>82</v>
      </c>
      <c r="P289" s="87">
        <v>88.33</v>
      </c>
      <c r="Q289" s="87">
        <v>19.079999999999998</v>
      </c>
      <c r="R289" s="87">
        <v>24.8</v>
      </c>
      <c r="S289" s="87">
        <v>11.45</v>
      </c>
      <c r="T289" s="87">
        <v>18.989999999999998</v>
      </c>
      <c r="U289" s="87">
        <v>65.39</v>
      </c>
      <c r="V289" s="87">
        <v>40.6</v>
      </c>
      <c r="W289" s="87" t="s">
        <v>82</v>
      </c>
      <c r="X289" s="87">
        <v>30.63</v>
      </c>
      <c r="Y289" s="87">
        <v>17.62</v>
      </c>
      <c r="Z289" s="87">
        <v>16.850000000000001</v>
      </c>
      <c r="AA289" s="87">
        <v>10.49</v>
      </c>
      <c r="AB289" s="87">
        <v>68.45</v>
      </c>
      <c r="AC289" s="87">
        <v>27.67</v>
      </c>
      <c r="AD289" s="87">
        <v>30.11</v>
      </c>
      <c r="AE289" s="87">
        <v>66.650000000000006</v>
      </c>
      <c r="AF289" s="87">
        <v>26.12</v>
      </c>
      <c r="AG289" s="87">
        <v>2779.03</v>
      </c>
      <c r="AH289" s="81"/>
      <c r="AI289" s="92">
        <f t="shared" si="64"/>
        <v>9.8368522072938003E-3</v>
      </c>
      <c r="AJ289" s="92">
        <f t="shared" si="64"/>
        <v>-3.0347806319618087E-2</v>
      </c>
      <c r="AK289" s="92">
        <f t="shared" si="64"/>
        <v>-3.8485804416403702E-2</v>
      </c>
      <c r="AL289" s="92">
        <f t="shared" si="63"/>
        <v>-9.5111280197831549E-3</v>
      </c>
      <c r="AM289" s="92">
        <f t="shared" si="63"/>
        <v>-7.1672354948805639E-2</v>
      </c>
      <c r="AN289" s="92">
        <f t="shared" si="63"/>
        <v>-4.9312853678253776E-2</v>
      </c>
      <c r="AO289" s="92">
        <f t="shared" si="63"/>
        <v>-2.7707808564231717E-2</v>
      </c>
      <c r="AP289" s="92">
        <f t="shared" si="56"/>
        <v>-5.2108514638732117E-2</v>
      </c>
      <c r="AQ289" s="92">
        <f t="shared" si="56"/>
        <v>-2.7516778523489882E-2</v>
      </c>
      <c r="AR289" s="92">
        <f t="shared" si="56"/>
        <v>-3.0950819672131091E-2</v>
      </c>
      <c r="AS289" s="92">
        <f t="shared" si="56"/>
        <v>-3.2315622521807974E-2</v>
      </c>
      <c r="AT289" s="92">
        <f t="shared" si="56"/>
        <v>2.4171761694866678E-3</v>
      </c>
      <c r="AU289" s="92" t="str">
        <f t="shared" si="56"/>
        <v>-</v>
      </c>
      <c r="AV289" s="92">
        <f t="shared" si="65"/>
        <v>-1.3566986998304609E-3</v>
      </c>
      <c r="AW289" s="92">
        <f t="shared" si="65"/>
        <v>-2.5038323965253073E-2</v>
      </c>
      <c r="AX289" s="92">
        <f t="shared" si="65"/>
        <v>-2.2852639873916392E-2</v>
      </c>
      <c r="AY289" s="92">
        <f t="shared" si="65"/>
        <v>-2.5531914893617058E-2</v>
      </c>
      <c r="AZ289" s="92">
        <f t="shared" si="65"/>
        <v>9.5693779904306719E-3</v>
      </c>
      <c r="BA289" s="92">
        <f t="shared" si="65"/>
        <v>-9.2424242424242742E-3</v>
      </c>
      <c r="BB289" s="92">
        <f t="shared" si="65"/>
        <v>-3.2642363593042623E-2</v>
      </c>
      <c r="BC289" s="92" t="str">
        <f t="shared" si="65"/>
        <v>-</v>
      </c>
      <c r="BD289" s="92">
        <f t="shared" si="65"/>
        <v>1.9640479360852225E-2</v>
      </c>
      <c r="BE289" s="92">
        <f t="shared" si="65"/>
        <v>7.4328187535737111E-3</v>
      </c>
      <c r="BF289" s="92">
        <f t="shared" si="65"/>
        <v>-2.9585798816565978E-3</v>
      </c>
      <c r="BG289" s="92">
        <f t="shared" si="65"/>
        <v>-3.7986704653371062E-3</v>
      </c>
      <c r="BH289" s="92">
        <f t="shared" si="65"/>
        <v>-8.7578455699899305E-4</v>
      </c>
      <c r="BI289" s="92">
        <f t="shared" si="62"/>
        <v>9.4855892010214937E-3</v>
      </c>
      <c r="BJ289" s="92">
        <f t="shared" si="62"/>
        <v>-7.8077158603796604E-2</v>
      </c>
      <c r="BK289" s="92">
        <f t="shared" si="60"/>
        <v>-5.3267045454545414E-2</v>
      </c>
      <c r="BL289" s="92">
        <f t="shared" si="60"/>
        <v>-2.0989505247376306E-2</v>
      </c>
      <c r="BM289" s="92">
        <f t="shared" si="60"/>
        <v>1.6239916332068116E-2</v>
      </c>
      <c r="BN289" s="81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1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1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1"/>
      <c r="DH289" s="81"/>
      <c r="DI289" s="81"/>
      <c r="DJ289" s="81"/>
      <c r="DK289" s="81"/>
      <c r="DL289" s="81"/>
      <c r="DM289" s="81"/>
    </row>
    <row r="290" spans="1:117" x14ac:dyDescent="0.35">
      <c r="A290" s="81"/>
      <c r="B290" s="86">
        <f t="shared" si="61"/>
        <v>43266</v>
      </c>
      <c r="C290" s="87">
        <v>41.64</v>
      </c>
      <c r="D290" s="87">
        <v>86.79</v>
      </c>
      <c r="E290" s="87">
        <v>75.650000000000006</v>
      </c>
      <c r="F290" s="87">
        <v>52.67</v>
      </c>
      <c r="G290" s="87">
        <v>42.45</v>
      </c>
      <c r="H290" s="87">
        <v>24.26</v>
      </c>
      <c r="I290" s="87">
        <v>59.8</v>
      </c>
      <c r="J290" s="87">
        <v>71.489999999999995</v>
      </c>
      <c r="K290" s="87">
        <v>111.91</v>
      </c>
      <c r="L290" s="87">
        <v>74.599999999999994</v>
      </c>
      <c r="M290" s="87">
        <v>49.77</v>
      </c>
      <c r="N290" s="87">
        <v>71.150000000000006</v>
      </c>
      <c r="O290" s="87" t="s">
        <v>82</v>
      </c>
      <c r="P290" s="87">
        <v>88.52</v>
      </c>
      <c r="Q290" s="87">
        <v>18.350000000000001</v>
      </c>
      <c r="R290" s="87">
        <v>24.47</v>
      </c>
      <c r="S290" s="87">
        <v>11.25</v>
      </c>
      <c r="T290" s="87">
        <v>18.34</v>
      </c>
      <c r="U290" s="87">
        <v>64.34</v>
      </c>
      <c r="V290" s="87">
        <v>38.369999999999997</v>
      </c>
      <c r="W290" s="87" t="s">
        <v>82</v>
      </c>
      <c r="X290" s="87">
        <v>31.45</v>
      </c>
      <c r="Y290" s="87">
        <v>17.2</v>
      </c>
      <c r="Z290" s="87">
        <v>16.77</v>
      </c>
      <c r="AA290" s="87">
        <v>9.94</v>
      </c>
      <c r="AB290" s="87">
        <v>67.78</v>
      </c>
      <c r="AC290" s="87">
        <v>28.5</v>
      </c>
      <c r="AD290" s="87">
        <v>31.01</v>
      </c>
      <c r="AE290" s="87">
        <v>67.150000000000006</v>
      </c>
      <c r="AF290" s="87">
        <v>26.67</v>
      </c>
      <c r="AG290" s="87">
        <v>2779.66</v>
      </c>
      <c r="AH290" s="81"/>
      <c r="AI290" s="92">
        <f t="shared" si="64"/>
        <v>-1.0691375623663624E-2</v>
      </c>
      <c r="AJ290" s="92">
        <f t="shared" si="64"/>
        <v>1.7348493728754022E-2</v>
      </c>
      <c r="AK290" s="92">
        <f t="shared" si="64"/>
        <v>-7.2178477690287846E-3</v>
      </c>
      <c r="AL290" s="92">
        <f t="shared" si="63"/>
        <v>1.1522949875168109E-2</v>
      </c>
      <c r="AM290" s="92">
        <f t="shared" si="63"/>
        <v>4.0441176470588314E-2</v>
      </c>
      <c r="AN290" s="92">
        <f t="shared" si="63"/>
        <v>3.1462585034013779E-2</v>
      </c>
      <c r="AO290" s="92">
        <f t="shared" si="63"/>
        <v>3.2815198618307395E-2</v>
      </c>
      <c r="AP290" s="92">
        <f t="shared" si="56"/>
        <v>1.2893170869934689E-2</v>
      </c>
      <c r="AQ290" s="92">
        <f t="shared" si="56"/>
        <v>0.10332248841565606</v>
      </c>
      <c r="AR290" s="92">
        <f t="shared" si="56"/>
        <v>9.6088780619838499E-3</v>
      </c>
      <c r="AS290" s="92">
        <f t="shared" si="56"/>
        <v>1.9668100799016708E-2</v>
      </c>
      <c r="AT290" s="92">
        <f t="shared" si="56"/>
        <v>9.2198581560285486E-3</v>
      </c>
      <c r="AU290" s="92" t="str">
        <f t="shared" si="56"/>
        <v>-</v>
      </c>
      <c r="AV290" s="92">
        <f t="shared" si="65"/>
        <v>2.1510245669646988E-3</v>
      </c>
      <c r="AW290" s="92">
        <f t="shared" si="65"/>
        <v>-3.8259958071278688E-2</v>
      </c>
      <c r="AX290" s="92">
        <f t="shared" si="65"/>
        <v>-1.3306451612903336E-2</v>
      </c>
      <c r="AY290" s="92">
        <f t="shared" si="65"/>
        <v>-1.7467248908296873E-2</v>
      </c>
      <c r="AZ290" s="92">
        <f t="shared" si="65"/>
        <v>-3.4228541337546048E-2</v>
      </c>
      <c r="BA290" s="92">
        <f t="shared" si="65"/>
        <v>-1.6057501146964359E-2</v>
      </c>
      <c r="BB290" s="92">
        <f t="shared" si="65"/>
        <v>-5.4926108374384386E-2</v>
      </c>
      <c r="BC290" s="92" t="str">
        <f t="shared" si="65"/>
        <v>-</v>
      </c>
      <c r="BD290" s="92">
        <f t="shared" si="65"/>
        <v>2.6771139405811217E-2</v>
      </c>
      <c r="BE290" s="92">
        <f t="shared" si="65"/>
        <v>-2.3836549375709559E-2</v>
      </c>
      <c r="BF290" s="92">
        <f t="shared" si="65"/>
        <v>-4.7477744807122857E-3</v>
      </c>
      <c r="BG290" s="92">
        <f t="shared" si="65"/>
        <v>-5.2430886558627376E-2</v>
      </c>
      <c r="BH290" s="92">
        <f t="shared" si="65"/>
        <v>-9.7881665449233157E-3</v>
      </c>
      <c r="BI290" s="92">
        <f t="shared" si="62"/>
        <v>2.999638597759291E-2</v>
      </c>
      <c r="BJ290" s="92">
        <f t="shared" si="62"/>
        <v>2.9890401859847371E-2</v>
      </c>
      <c r="BK290" s="92">
        <f t="shared" si="60"/>
        <v>7.5018754688671585E-3</v>
      </c>
      <c r="BL290" s="92">
        <f t="shared" si="60"/>
        <v>2.1056661562021572E-2</v>
      </c>
      <c r="BM290" s="92">
        <f t="shared" si="60"/>
        <v>2.2669780462947209E-4</v>
      </c>
      <c r="BN290" s="81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1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1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1"/>
      <c r="DH290" s="81"/>
      <c r="DI290" s="81"/>
      <c r="DJ290" s="81"/>
      <c r="DK290" s="81"/>
      <c r="DL290" s="81"/>
      <c r="DM290" s="81"/>
    </row>
    <row r="291" spans="1:117" x14ac:dyDescent="0.35">
      <c r="A291" s="81"/>
      <c r="B291" s="86">
        <f t="shared" si="61"/>
        <v>43273</v>
      </c>
      <c r="C291" s="87">
        <v>42.17</v>
      </c>
      <c r="D291" s="87">
        <v>89.11</v>
      </c>
      <c r="E291" s="87">
        <v>79.3</v>
      </c>
      <c r="F291" s="87">
        <v>52.71</v>
      </c>
      <c r="G291" s="87">
        <v>44.35</v>
      </c>
      <c r="H291" s="87">
        <v>25.06</v>
      </c>
      <c r="I291" s="87">
        <v>62.65</v>
      </c>
      <c r="J291" s="87">
        <v>74.7</v>
      </c>
      <c r="K291" s="87">
        <v>115.14</v>
      </c>
      <c r="L291" s="87">
        <v>77.959999999999994</v>
      </c>
      <c r="M291" s="87">
        <v>51.56</v>
      </c>
      <c r="N291" s="87">
        <v>71.44</v>
      </c>
      <c r="O291" s="87" t="s">
        <v>82</v>
      </c>
      <c r="P291" s="87">
        <v>88.65</v>
      </c>
      <c r="Q291" s="87">
        <v>19.2</v>
      </c>
      <c r="R291" s="87">
        <v>25.1</v>
      </c>
      <c r="S291" s="87">
        <v>12.1</v>
      </c>
      <c r="T291" s="87">
        <v>17.89</v>
      </c>
      <c r="U291" s="87">
        <v>68.72</v>
      </c>
      <c r="V291" s="87">
        <v>39.82</v>
      </c>
      <c r="W291" s="87" t="s">
        <v>82</v>
      </c>
      <c r="X291" s="87">
        <v>31.47</v>
      </c>
      <c r="Y291" s="87">
        <v>17.420000000000002</v>
      </c>
      <c r="Z291" s="87">
        <v>17.39</v>
      </c>
      <c r="AA291" s="87">
        <v>10.24</v>
      </c>
      <c r="AB291" s="87">
        <v>69.989999999999995</v>
      </c>
      <c r="AC291" s="87">
        <v>28.84</v>
      </c>
      <c r="AD291" s="87">
        <v>33.130000000000003</v>
      </c>
      <c r="AE291" s="87">
        <v>71.05</v>
      </c>
      <c r="AF291" s="87">
        <v>27.64</v>
      </c>
      <c r="AG291" s="87">
        <v>2754.88</v>
      </c>
      <c r="AH291" s="81"/>
      <c r="AI291" s="92">
        <f t="shared" si="64"/>
        <v>1.2728146013448738E-2</v>
      </c>
      <c r="AJ291" s="92">
        <f t="shared" si="64"/>
        <v>2.6731190229289048E-2</v>
      </c>
      <c r="AK291" s="92">
        <f t="shared" si="64"/>
        <v>4.8248512888301232E-2</v>
      </c>
      <c r="AL291" s="92">
        <f t="shared" si="63"/>
        <v>7.5944560470864175E-4</v>
      </c>
      <c r="AM291" s="92">
        <f t="shared" si="63"/>
        <v>4.4758539458185975E-2</v>
      </c>
      <c r="AN291" s="92">
        <f t="shared" si="63"/>
        <v>3.2976092333058427E-2</v>
      </c>
      <c r="AO291" s="92">
        <f t="shared" si="63"/>
        <v>4.7658862876254204E-2</v>
      </c>
      <c r="AP291" s="92">
        <f t="shared" si="56"/>
        <v>4.4901384809064249E-2</v>
      </c>
      <c r="AQ291" s="92">
        <f t="shared" si="56"/>
        <v>2.8862478777589073E-2</v>
      </c>
      <c r="AR291" s="92">
        <f t="shared" si="56"/>
        <v>4.5040214477211737E-2</v>
      </c>
      <c r="AS291" s="92">
        <f t="shared" si="56"/>
        <v>3.5965441028732226E-2</v>
      </c>
      <c r="AT291" s="92">
        <f t="shared" si="56"/>
        <v>4.0758959943778539E-3</v>
      </c>
      <c r="AU291" s="92" t="str">
        <f t="shared" si="56"/>
        <v>-</v>
      </c>
      <c r="AV291" s="92">
        <f t="shared" si="65"/>
        <v>1.4685946678718587E-3</v>
      </c>
      <c r="AW291" s="92">
        <f t="shared" si="65"/>
        <v>4.632152588555849E-2</v>
      </c>
      <c r="AX291" s="92">
        <f t="shared" si="65"/>
        <v>2.5745811197384727E-2</v>
      </c>
      <c r="AY291" s="92">
        <f t="shared" si="65"/>
        <v>7.5555555555555598E-2</v>
      </c>
      <c r="AZ291" s="92">
        <f t="shared" si="65"/>
        <v>-2.4536532170119862E-2</v>
      </c>
      <c r="BA291" s="92">
        <f t="shared" si="65"/>
        <v>6.8075847062480488E-2</v>
      </c>
      <c r="BB291" s="92">
        <f t="shared" si="65"/>
        <v>3.7789940057336491E-2</v>
      </c>
      <c r="BC291" s="92" t="str">
        <f t="shared" si="65"/>
        <v>-</v>
      </c>
      <c r="BD291" s="92">
        <f t="shared" si="65"/>
        <v>6.3593004769479933E-4</v>
      </c>
      <c r="BE291" s="92">
        <f t="shared" si="65"/>
        <v>1.2790697674418761E-2</v>
      </c>
      <c r="BF291" s="92">
        <f t="shared" si="65"/>
        <v>3.6970781156827837E-2</v>
      </c>
      <c r="BG291" s="92">
        <f t="shared" si="65"/>
        <v>3.0181086519114775E-2</v>
      </c>
      <c r="BH291" s="92">
        <f t="shared" si="65"/>
        <v>3.2605488344644273E-2</v>
      </c>
      <c r="BI291" s="92">
        <f t="shared" si="62"/>
        <v>1.1929824561403457E-2</v>
      </c>
      <c r="BJ291" s="92">
        <f t="shared" si="62"/>
        <v>6.8365043534343695E-2</v>
      </c>
      <c r="BK291" s="92">
        <f t="shared" si="60"/>
        <v>5.8078927773640876E-2</v>
      </c>
      <c r="BL291" s="92">
        <f t="shared" si="60"/>
        <v>3.6370453693288285E-2</v>
      </c>
      <c r="BM291" s="92">
        <f t="shared" si="60"/>
        <v>-8.9147593590581664E-3</v>
      </c>
      <c r="BN291" s="81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1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</row>
    <row r="292" spans="1:117" x14ac:dyDescent="0.35">
      <c r="A292" s="81"/>
      <c r="B292" s="86">
        <f t="shared" si="61"/>
        <v>43280</v>
      </c>
      <c r="C292" s="87">
        <v>42.22</v>
      </c>
      <c r="D292" s="87">
        <v>90.14</v>
      </c>
      <c r="E292" s="87">
        <v>79.95</v>
      </c>
      <c r="F292" s="87">
        <v>52.96</v>
      </c>
      <c r="G292" s="87">
        <v>44.75</v>
      </c>
      <c r="H292" s="87">
        <v>26.28</v>
      </c>
      <c r="I292" s="87">
        <v>63.8</v>
      </c>
      <c r="J292" s="87">
        <v>74.739999999999995</v>
      </c>
      <c r="K292" s="87">
        <v>116.11</v>
      </c>
      <c r="L292" s="87">
        <v>76.27</v>
      </c>
      <c r="M292" s="87">
        <v>52.07</v>
      </c>
      <c r="N292" s="87">
        <v>71.45</v>
      </c>
      <c r="O292" s="87" t="s">
        <v>82</v>
      </c>
      <c r="P292" s="87">
        <v>88.75</v>
      </c>
      <c r="Q292" s="87">
        <v>18.86</v>
      </c>
      <c r="R292" s="87">
        <v>23.51</v>
      </c>
      <c r="S292" s="87">
        <v>12</v>
      </c>
      <c r="T292" s="87">
        <v>17.02</v>
      </c>
      <c r="U292" s="87">
        <v>65.19</v>
      </c>
      <c r="V292" s="87">
        <v>39.549999999999997</v>
      </c>
      <c r="W292" s="87" t="s">
        <v>82</v>
      </c>
      <c r="X292" s="87">
        <v>35.42</v>
      </c>
      <c r="Y292" s="87">
        <v>17.25</v>
      </c>
      <c r="Z292" s="87">
        <v>17.670000000000002</v>
      </c>
      <c r="AA292" s="87">
        <v>11.62</v>
      </c>
      <c r="AB292" s="87">
        <v>69.83</v>
      </c>
      <c r="AC292" s="87">
        <v>29.18</v>
      </c>
      <c r="AD292" s="87">
        <v>33.47</v>
      </c>
      <c r="AE292" s="87">
        <v>70.650000000000006</v>
      </c>
      <c r="AF292" s="87">
        <v>27.11</v>
      </c>
      <c r="AG292" s="87">
        <v>2718.37</v>
      </c>
      <c r="AH292" s="81"/>
      <c r="AI292" s="92">
        <f t="shared" si="64"/>
        <v>1.1856770215792345E-3</v>
      </c>
      <c r="AJ292" s="92">
        <f t="shared" si="64"/>
        <v>1.1558747615306952E-2</v>
      </c>
      <c r="AK292" s="92">
        <f t="shared" si="64"/>
        <v>8.19672131147553E-3</v>
      </c>
      <c r="AL292" s="92">
        <f t="shared" si="63"/>
        <v>4.7429330297856787E-3</v>
      </c>
      <c r="AM292" s="92">
        <f t="shared" si="63"/>
        <v>9.0191657271700976E-3</v>
      </c>
      <c r="AN292" s="92">
        <f t="shared" si="63"/>
        <v>4.8683160415003979E-2</v>
      </c>
      <c r="AO292" s="92">
        <f t="shared" si="63"/>
        <v>1.8355945730247347E-2</v>
      </c>
      <c r="AP292" s="92">
        <f t="shared" si="56"/>
        <v>5.3547523427033283E-4</v>
      </c>
      <c r="AQ292" s="92">
        <f t="shared" si="56"/>
        <v>8.4245266631925997E-3</v>
      </c>
      <c r="AR292" s="92">
        <f t="shared" si="56"/>
        <v>-2.1677783478706969E-2</v>
      </c>
      <c r="AS292" s="92">
        <f t="shared" si="56"/>
        <v>9.8913886733902334E-3</v>
      </c>
      <c r="AT292" s="92">
        <f t="shared" si="56"/>
        <v>1.3997760358352984E-4</v>
      </c>
      <c r="AU292" s="92" t="str">
        <f t="shared" si="56"/>
        <v>-</v>
      </c>
      <c r="AV292" s="92">
        <f t="shared" si="65"/>
        <v>1.1280315848842815E-3</v>
      </c>
      <c r="AW292" s="92">
        <f t="shared" si="65"/>
        <v>-1.7708333333333326E-2</v>
      </c>
      <c r="AX292" s="92">
        <f t="shared" si="65"/>
        <v>-6.3346613545816721E-2</v>
      </c>
      <c r="AY292" s="92">
        <f t="shared" si="65"/>
        <v>-8.2644628099173278E-3</v>
      </c>
      <c r="AZ292" s="92">
        <f t="shared" si="65"/>
        <v>-4.8630519843487985E-2</v>
      </c>
      <c r="BA292" s="92">
        <f t="shared" si="65"/>
        <v>-5.1367869615832396E-2</v>
      </c>
      <c r="BB292" s="92">
        <f t="shared" si="65"/>
        <v>-6.7805123053742422E-3</v>
      </c>
      <c r="BC292" s="92" t="str">
        <f t="shared" si="65"/>
        <v>-</v>
      </c>
      <c r="BD292" s="92">
        <f t="shared" si="65"/>
        <v>0.12551636479186534</v>
      </c>
      <c r="BE292" s="92">
        <f t="shared" si="65"/>
        <v>-9.7588978185993991E-3</v>
      </c>
      <c r="BF292" s="92">
        <f t="shared" si="65"/>
        <v>1.6101207590569322E-2</v>
      </c>
      <c r="BG292" s="92">
        <f t="shared" si="65"/>
        <v>0.134765625</v>
      </c>
      <c r="BH292" s="92">
        <f t="shared" si="65"/>
        <v>-2.286040862980343E-3</v>
      </c>
      <c r="BI292" s="92">
        <f t="shared" si="62"/>
        <v>1.1789181692094308E-2</v>
      </c>
      <c r="BJ292" s="92">
        <f t="shared" si="62"/>
        <v>1.0262601871415589E-2</v>
      </c>
      <c r="BK292" s="92">
        <f t="shared" si="60"/>
        <v>-5.6298381421533428E-3</v>
      </c>
      <c r="BL292" s="92">
        <f t="shared" si="60"/>
        <v>-1.917510853835025E-2</v>
      </c>
      <c r="BM292" s="92">
        <f t="shared" si="60"/>
        <v>-1.3252845858984896E-2</v>
      </c>
      <c r="BN292" s="81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1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1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1"/>
      <c r="DH292" s="81"/>
      <c r="DI292" s="81"/>
      <c r="DJ292" s="81"/>
      <c r="DK292" s="81"/>
      <c r="DL292" s="81"/>
      <c r="DM292" s="81"/>
    </row>
    <row r="293" spans="1:117" x14ac:dyDescent="0.35">
      <c r="A293" s="81"/>
      <c r="B293" s="86">
        <f t="shared" si="61"/>
        <v>43287</v>
      </c>
      <c r="C293" s="87">
        <v>42.41</v>
      </c>
      <c r="D293" s="87">
        <v>92.57</v>
      </c>
      <c r="E293" s="87">
        <v>85.75</v>
      </c>
      <c r="F293" s="87">
        <v>54.96</v>
      </c>
      <c r="G293" s="87">
        <v>47.3</v>
      </c>
      <c r="H293" s="87">
        <v>26.88</v>
      </c>
      <c r="I293" s="87">
        <v>66.55</v>
      </c>
      <c r="J293" s="87">
        <v>77.41</v>
      </c>
      <c r="K293" s="87">
        <v>117.78</v>
      </c>
      <c r="L293" s="87">
        <v>79.989999999999995</v>
      </c>
      <c r="M293" s="87">
        <v>53.93</v>
      </c>
      <c r="N293" s="87">
        <v>71.41</v>
      </c>
      <c r="O293" s="87" t="s">
        <v>82</v>
      </c>
      <c r="P293" s="87">
        <v>88.74</v>
      </c>
      <c r="Q293" s="87">
        <v>19.309999999999999</v>
      </c>
      <c r="R293" s="87">
        <v>23.69</v>
      </c>
      <c r="S293" s="87">
        <v>12.6</v>
      </c>
      <c r="T293" s="87">
        <v>17.21</v>
      </c>
      <c r="U293" s="87">
        <v>66.150000000000006</v>
      </c>
      <c r="V293" s="87">
        <v>40.36</v>
      </c>
      <c r="W293" s="87" t="s">
        <v>82</v>
      </c>
      <c r="X293" s="87">
        <v>35.54</v>
      </c>
      <c r="Y293" s="87">
        <v>17.73</v>
      </c>
      <c r="Z293" s="87">
        <v>17.93</v>
      </c>
      <c r="AA293" s="87">
        <v>12.04</v>
      </c>
      <c r="AB293" s="87">
        <v>71.209999999999994</v>
      </c>
      <c r="AC293" s="87">
        <v>30.7</v>
      </c>
      <c r="AD293" s="87">
        <v>35.270000000000003</v>
      </c>
      <c r="AE293" s="87">
        <v>74.349999999999994</v>
      </c>
      <c r="AF293" s="87">
        <v>27.58</v>
      </c>
      <c r="AG293" s="87">
        <v>2759.82</v>
      </c>
      <c r="AH293" s="81"/>
      <c r="AI293" s="92">
        <f t="shared" si="64"/>
        <v>4.5002368545712379E-3</v>
      </c>
      <c r="AJ293" s="92">
        <f t="shared" si="64"/>
        <v>2.6958065231861505E-2</v>
      </c>
      <c r="AK293" s="92">
        <f t="shared" si="64"/>
        <v>7.2545340838023664E-2</v>
      </c>
      <c r="AL293" s="92">
        <f t="shared" si="63"/>
        <v>3.7764350453172169E-2</v>
      </c>
      <c r="AM293" s="92">
        <f t="shared" si="63"/>
        <v>5.6983240223463572E-2</v>
      </c>
      <c r="AN293" s="92">
        <f t="shared" si="63"/>
        <v>2.2831050228310446E-2</v>
      </c>
      <c r="AO293" s="92">
        <f t="shared" si="63"/>
        <v>4.31034482758621E-2</v>
      </c>
      <c r="AP293" s="92">
        <f t="shared" si="56"/>
        <v>3.5723842654535654E-2</v>
      </c>
      <c r="AQ293" s="92">
        <f t="shared" si="56"/>
        <v>1.4382912755146027E-2</v>
      </c>
      <c r="AR293" s="92">
        <f t="shared" si="56"/>
        <v>4.8774092041431683E-2</v>
      </c>
      <c r="AS293" s="92">
        <f t="shared" si="56"/>
        <v>3.5721144613021005E-2</v>
      </c>
      <c r="AT293" s="92">
        <f t="shared" si="56"/>
        <v>-5.5983205038501183E-4</v>
      </c>
      <c r="AU293" s="92" t="str">
        <f t="shared" si="56"/>
        <v>-</v>
      </c>
      <c r="AV293" s="92">
        <f t="shared" si="65"/>
        <v>-1.126760563381346E-4</v>
      </c>
      <c r="AW293" s="92">
        <f t="shared" si="65"/>
        <v>2.3860021208907733E-2</v>
      </c>
      <c r="AX293" s="92">
        <f t="shared" si="65"/>
        <v>7.6563164610803369E-3</v>
      </c>
      <c r="AY293" s="92">
        <f t="shared" si="65"/>
        <v>5.0000000000000044E-2</v>
      </c>
      <c r="AZ293" s="92">
        <f t="shared" si="65"/>
        <v>1.1163337250293948E-2</v>
      </c>
      <c r="BA293" s="92">
        <f t="shared" si="65"/>
        <v>1.4726184997699177E-2</v>
      </c>
      <c r="BB293" s="92">
        <f t="shared" si="65"/>
        <v>2.0480404551201037E-2</v>
      </c>
      <c r="BC293" s="92" t="str">
        <f t="shared" si="65"/>
        <v>-</v>
      </c>
      <c r="BD293" s="92">
        <f t="shared" si="65"/>
        <v>3.3879164313945775E-3</v>
      </c>
      <c r="BE293" s="92">
        <f t="shared" si="65"/>
        <v>2.7826086956521667E-2</v>
      </c>
      <c r="BF293" s="92">
        <f t="shared" si="65"/>
        <v>1.4714204867006142E-2</v>
      </c>
      <c r="BG293" s="92">
        <f t="shared" si="65"/>
        <v>3.6144578313253017E-2</v>
      </c>
      <c r="BH293" s="92">
        <f t="shared" si="65"/>
        <v>1.9762279822425732E-2</v>
      </c>
      <c r="BI293" s="92">
        <f t="shared" si="62"/>
        <v>5.2090472926662024E-2</v>
      </c>
      <c r="BJ293" s="92">
        <f t="shared" si="62"/>
        <v>5.3779504033462988E-2</v>
      </c>
      <c r="BK293" s="92">
        <f t="shared" si="60"/>
        <v>5.2370842179759292E-2</v>
      </c>
      <c r="BL293" s="92">
        <f t="shared" si="60"/>
        <v>1.7336776097381046E-2</v>
      </c>
      <c r="BM293" s="92">
        <f t="shared" si="60"/>
        <v>1.5248108241335823E-2</v>
      </c>
      <c r="BN293" s="81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1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1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1"/>
      <c r="DH293" s="81"/>
      <c r="DI293" s="81"/>
      <c r="DJ293" s="81"/>
      <c r="DK293" s="81"/>
      <c r="DL293" s="81"/>
      <c r="DM293" s="81"/>
    </row>
    <row r="294" spans="1:117" x14ac:dyDescent="0.35">
      <c r="A294" s="81"/>
      <c r="B294" s="86">
        <f t="shared" si="61"/>
        <v>43294</v>
      </c>
      <c r="C294" s="87">
        <v>42.44</v>
      </c>
      <c r="D294" s="87">
        <v>91.13</v>
      </c>
      <c r="E294" s="87">
        <v>85.7</v>
      </c>
      <c r="F294" s="87">
        <v>54.57</v>
      </c>
      <c r="G294" s="87">
        <v>45.95</v>
      </c>
      <c r="H294" s="87">
        <v>26.3</v>
      </c>
      <c r="I294" s="87">
        <v>64.3</v>
      </c>
      <c r="J294" s="87">
        <v>75.239999999999995</v>
      </c>
      <c r="K294" s="87">
        <v>116.51</v>
      </c>
      <c r="L294" s="87">
        <v>79.72</v>
      </c>
      <c r="M294" s="87">
        <v>52.76</v>
      </c>
      <c r="N294" s="87">
        <v>71.31</v>
      </c>
      <c r="O294" s="87" t="s">
        <v>82</v>
      </c>
      <c r="P294" s="87" t="s">
        <v>82</v>
      </c>
      <c r="Q294" s="87">
        <v>19</v>
      </c>
      <c r="R294" s="87">
        <v>25.07</v>
      </c>
      <c r="S294" s="87">
        <v>12.8</v>
      </c>
      <c r="T294" s="87">
        <v>17.97</v>
      </c>
      <c r="U294" s="87">
        <v>62.06</v>
      </c>
      <c r="V294" s="87">
        <v>41.94</v>
      </c>
      <c r="W294" s="87" t="s">
        <v>82</v>
      </c>
      <c r="X294" s="87">
        <v>35.68</v>
      </c>
      <c r="Y294" s="87">
        <v>17.239999999999998</v>
      </c>
      <c r="Z294" s="87">
        <v>17.91</v>
      </c>
      <c r="AA294" s="87">
        <v>12.06</v>
      </c>
      <c r="AB294" s="87">
        <v>71.400000000000006</v>
      </c>
      <c r="AC294" s="87">
        <v>29.49</v>
      </c>
      <c r="AD294" s="87">
        <v>33.65</v>
      </c>
      <c r="AE294" s="87">
        <v>72.099999999999994</v>
      </c>
      <c r="AF294" s="87">
        <v>27.32</v>
      </c>
      <c r="AG294" s="87">
        <v>2801.31</v>
      </c>
      <c r="AH294" s="81"/>
      <c r="AI294" s="92">
        <f t="shared" si="64"/>
        <v>7.0738033482675711E-4</v>
      </c>
      <c r="AJ294" s="92">
        <f t="shared" si="64"/>
        <v>-1.5555795614129786E-2</v>
      </c>
      <c r="AK294" s="92">
        <f t="shared" si="64"/>
        <v>-5.8309037900872163E-4</v>
      </c>
      <c r="AL294" s="92">
        <f t="shared" si="63"/>
        <v>-7.0960698689956914E-3</v>
      </c>
      <c r="AM294" s="92">
        <f t="shared" si="63"/>
        <v>-2.8541226215644699E-2</v>
      </c>
      <c r="AN294" s="92">
        <f t="shared" si="63"/>
        <v>-2.1577380952380931E-2</v>
      </c>
      <c r="AO294" s="92">
        <f t="shared" si="63"/>
        <v>-3.3809166040571048E-2</v>
      </c>
      <c r="AP294" s="92">
        <f t="shared" si="56"/>
        <v>-2.8032553933600379E-2</v>
      </c>
      <c r="AQ294" s="92">
        <f t="shared" si="56"/>
        <v>-1.0782815418576952E-2</v>
      </c>
      <c r="AR294" s="92">
        <f t="shared" si="56"/>
        <v>-3.3754219277408737E-3</v>
      </c>
      <c r="AS294" s="92">
        <f t="shared" si="56"/>
        <v>-2.1694789541998882E-2</v>
      </c>
      <c r="AT294" s="92">
        <f t="shared" si="56"/>
        <v>-1.4003640946644857E-3</v>
      </c>
      <c r="AU294" s="92" t="str">
        <f t="shared" si="56"/>
        <v>-</v>
      </c>
      <c r="AV294" s="92" t="str">
        <f t="shared" si="65"/>
        <v>-</v>
      </c>
      <c r="AW294" s="92">
        <f t="shared" si="65"/>
        <v>-1.6053858104608909E-2</v>
      </c>
      <c r="AX294" s="92">
        <f t="shared" si="65"/>
        <v>5.8252427184465994E-2</v>
      </c>
      <c r="AY294" s="92">
        <f t="shared" si="65"/>
        <v>1.5873015873016039E-2</v>
      </c>
      <c r="AZ294" s="92">
        <f t="shared" si="65"/>
        <v>4.4160371876815763E-2</v>
      </c>
      <c r="BA294" s="92">
        <f t="shared" si="65"/>
        <v>-6.1829176114890472E-2</v>
      </c>
      <c r="BB294" s="92">
        <f t="shared" si="65"/>
        <v>3.9147670961347858E-2</v>
      </c>
      <c r="BC294" s="92" t="str">
        <f t="shared" si="65"/>
        <v>-</v>
      </c>
      <c r="BD294" s="92">
        <f t="shared" si="65"/>
        <v>3.9392234102419987E-3</v>
      </c>
      <c r="BE294" s="92">
        <f t="shared" si="65"/>
        <v>-2.7636773829667338E-2</v>
      </c>
      <c r="BF294" s="92">
        <f t="shared" si="65"/>
        <v>-1.115448968209698E-3</v>
      </c>
      <c r="BG294" s="92">
        <f t="shared" si="65"/>
        <v>1.6611295681063787E-3</v>
      </c>
      <c r="BH294" s="92">
        <f t="shared" si="65"/>
        <v>2.6681645836259538E-3</v>
      </c>
      <c r="BI294" s="92">
        <f t="shared" si="62"/>
        <v>-3.9413680781758997E-2</v>
      </c>
      <c r="BJ294" s="92">
        <f t="shared" si="62"/>
        <v>-4.5931386447405798E-2</v>
      </c>
      <c r="BK294" s="92">
        <f t="shared" si="60"/>
        <v>-3.0262273032952258E-2</v>
      </c>
      <c r="BL294" s="92">
        <f t="shared" si="60"/>
        <v>-9.4271211022479706E-3</v>
      </c>
      <c r="BM294" s="92">
        <f t="shared" si="60"/>
        <v>1.5033589147118276E-2</v>
      </c>
      <c r="BN294" s="81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1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1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1"/>
      <c r="DH294" s="81"/>
      <c r="DI294" s="81"/>
      <c r="DJ294" s="81"/>
      <c r="DK294" s="81"/>
      <c r="DL294" s="81"/>
      <c r="DM294" s="81"/>
    </row>
    <row r="295" spans="1:117" x14ac:dyDescent="0.35">
      <c r="A295" s="81"/>
      <c r="B295" s="86">
        <f t="shared" si="61"/>
        <v>43301</v>
      </c>
      <c r="C295" s="87">
        <v>43.1</v>
      </c>
      <c r="D295" s="87">
        <v>91.44</v>
      </c>
      <c r="E295" s="87">
        <v>84</v>
      </c>
      <c r="F295" s="87">
        <v>54.22</v>
      </c>
      <c r="G295" s="87">
        <v>45.6</v>
      </c>
      <c r="H295" s="87">
        <v>25.95</v>
      </c>
      <c r="I295" s="87">
        <v>64.05</v>
      </c>
      <c r="J295" s="87">
        <v>76.13</v>
      </c>
      <c r="K295" s="87">
        <v>114.26</v>
      </c>
      <c r="L295" s="87">
        <v>78.72</v>
      </c>
      <c r="M295" s="87">
        <v>52.97</v>
      </c>
      <c r="N295" s="87">
        <v>71.42</v>
      </c>
      <c r="O295" s="87" t="s">
        <v>82</v>
      </c>
      <c r="P295" s="87" t="s">
        <v>82</v>
      </c>
      <c r="Q295" s="87">
        <v>19.239999999999998</v>
      </c>
      <c r="R295" s="87">
        <v>24.3</v>
      </c>
      <c r="S295" s="87">
        <v>12.7</v>
      </c>
      <c r="T295" s="87">
        <v>18.05</v>
      </c>
      <c r="U295" s="87">
        <v>62.47</v>
      </c>
      <c r="V295" s="87">
        <v>42.42</v>
      </c>
      <c r="W295" s="87" t="s">
        <v>82</v>
      </c>
      <c r="X295" s="87">
        <v>36.020000000000003</v>
      </c>
      <c r="Y295" s="87">
        <v>17.670000000000002</v>
      </c>
      <c r="Z295" s="87">
        <v>17.690000000000001</v>
      </c>
      <c r="AA295" s="87" t="s">
        <v>82</v>
      </c>
      <c r="AB295" s="87">
        <v>69.930000000000007</v>
      </c>
      <c r="AC295" s="87">
        <v>28.78</v>
      </c>
      <c r="AD295" s="87">
        <v>33.729999999999997</v>
      </c>
      <c r="AE295" s="87">
        <v>72.2</v>
      </c>
      <c r="AF295" s="87">
        <v>28.8</v>
      </c>
      <c r="AG295" s="87">
        <v>2801.83</v>
      </c>
      <c r="AH295" s="81"/>
      <c r="AI295" s="92">
        <f t="shared" si="64"/>
        <v>1.5551366635249808E-2</v>
      </c>
      <c r="AJ295" s="92">
        <f t="shared" si="64"/>
        <v>3.4017337868978981E-3</v>
      </c>
      <c r="AK295" s="92">
        <f t="shared" si="64"/>
        <v>-1.9836639439906656E-2</v>
      </c>
      <c r="AL295" s="92">
        <f t="shared" si="63"/>
        <v>-6.4137804654572639E-3</v>
      </c>
      <c r="AM295" s="92">
        <f t="shared" si="63"/>
        <v>-7.6169749727965641E-3</v>
      </c>
      <c r="AN295" s="92">
        <f t="shared" si="63"/>
        <v>-1.3307984790874583E-2</v>
      </c>
      <c r="AO295" s="92">
        <f t="shared" si="63"/>
        <v>-3.8880248833592645E-3</v>
      </c>
      <c r="AP295" s="92">
        <f t="shared" si="56"/>
        <v>1.1828814460393522E-2</v>
      </c>
      <c r="AQ295" s="92">
        <f t="shared" si="56"/>
        <v>-1.9311647068921078E-2</v>
      </c>
      <c r="AR295" s="92">
        <f t="shared" si="56"/>
        <v>-1.2543903662819877E-2</v>
      </c>
      <c r="AS295" s="92">
        <f t="shared" si="56"/>
        <v>3.9802880970432053E-3</v>
      </c>
      <c r="AT295" s="92">
        <f t="shared" si="56"/>
        <v>1.542560650680036E-3</v>
      </c>
      <c r="AU295" s="92" t="str">
        <f t="shared" si="56"/>
        <v>-</v>
      </c>
      <c r="AV295" s="92" t="str">
        <f t="shared" si="65"/>
        <v>-</v>
      </c>
      <c r="AW295" s="92">
        <f t="shared" si="65"/>
        <v>1.2631578947368327E-2</v>
      </c>
      <c r="AX295" s="92">
        <f t="shared" si="65"/>
        <v>-3.0714000797766206E-2</v>
      </c>
      <c r="AY295" s="92">
        <f t="shared" si="65"/>
        <v>-7.812500000000111E-3</v>
      </c>
      <c r="AZ295" s="92">
        <f t="shared" si="65"/>
        <v>4.4518642181414769E-3</v>
      </c>
      <c r="BA295" s="92">
        <f t="shared" si="65"/>
        <v>6.6065098291974156E-3</v>
      </c>
      <c r="BB295" s="92">
        <f t="shared" si="65"/>
        <v>1.1444921316166035E-2</v>
      </c>
      <c r="BC295" s="92" t="str">
        <f t="shared" si="65"/>
        <v>-</v>
      </c>
      <c r="BD295" s="92">
        <f t="shared" si="65"/>
        <v>9.5291479820629466E-3</v>
      </c>
      <c r="BE295" s="92">
        <f t="shared" si="65"/>
        <v>2.4941995359629043E-2</v>
      </c>
      <c r="BF295" s="92">
        <f t="shared" si="65"/>
        <v>-1.2283640424343933E-2</v>
      </c>
      <c r="BG295" s="92" t="str">
        <f t="shared" si="65"/>
        <v>-</v>
      </c>
      <c r="BH295" s="92">
        <f t="shared" si="65"/>
        <v>-2.0588235294117685E-2</v>
      </c>
      <c r="BI295" s="92">
        <f t="shared" si="62"/>
        <v>-2.4075957951848026E-2</v>
      </c>
      <c r="BJ295" s="92">
        <f t="shared" si="62"/>
        <v>2.3774145616641817E-3</v>
      </c>
      <c r="BK295" s="92">
        <f t="shared" si="60"/>
        <v>1.3869625520113171E-3</v>
      </c>
      <c r="BL295" s="92">
        <f t="shared" si="60"/>
        <v>5.4172767203513938E-2</v>
      </c>
      <c r="BM295" s="92">
        <f t="shared" si="60"/>
        <v>1.8562743859118491E-4</v>
      </c>
      <c r="BN295" s="81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1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1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1"/>
      <c r="DH295" s="81"/>
      <c r="DI295" s="81"/>
      <c r="DJ295" s="81"/>
      <c r="DK295" s="81"/>
      <c r="DL295" s="81"/>
      <c r="DM295" s="81"/>
    </row>
    <row r="296" spans="1:117" x14ac:dyDescent="0.35">
      <c r="A296" s="81"/>
      <c r="B296" s="86">
        <f t="shared" si="61"/>
        <v>43308</v>
      </c>
      <c r="C296" s="87">
        <v>43.13</v>
      </c>
      <c r="D296" s="87">
        <v>90.88</v>
      </c>
      <c r="E296" s="87">
        <v>83.4</v>
      </c>
      <c r="F296" s="87">
        <v>53.02</v>
      </c>
      <c r="G296" s="87">
        <v>45.25</v>
      </c>
      <c r="H296" s="87">
        <v>26.17</v>
      </c>
      <c r="I296" s="87">
        <v>64.599999999999994</v>
      </c>
      <c r="J296" s="87">
        <v>75.39</v>
      </c>
      <c r="K296" s="87">
        <v>114.97</v>
      </c>
      <c r="L296" s="87">
        <v>77.47</v>
      </c>
      <c r="M296" s="87">
        <v>52.58</v>
      </c>
      <c r="N296" s="87">
        <v>71.44</v>
      </c>
      <c r="O296" s="87" t="s">
        <v>82</v>
      </c>
      <c r="P296" s="87" t="s">
        <v>82</v>
      </c>
      <c r="Q296" s="87">
        <v>19.11</v>
      </c>
      <c r="R296" s="87">
        <v>22.81</v>
      </c>
      <c r="S296" s="87">
        <v>13.15</v>
      </c>
      <c r="T296" s="87" t="s">
        <v>82</v>
      </c>
      <c r="U296" s="87">
        <v>63.65</v>
      </c>
      <c r="V296" s="87">
        <v>43.57</v>
      </c>
      <c r="W296" s="87" t="s">
        <v>82</v>
      </c>
      <c r="X296" s="87">
        <v>36.24</v>
      </c>
      <c r="Y296" s="87">
        <v>18.02</v>
      </c>
      <c r="Z296" s="87">
        <v>17.899999999999999</v>
      </c>
      <c r="AA296" s="87" t="s">
        <v>82</v>
      </c>
      <c r="AB296" s="87">
        <v>70.12</v>
      </c>
      <c r="AC296" s="87">
        <v>28.03</v>
      </c>
      <c r="AD296" s="87">
        <v>33.520000000000003</v>
      </c>
      <c r="AE296" s="87">
        <v>71.75</v>
      </c>
      <c r="AF296" s="87">
        <v>29.1</v>
      </c>
      <c r="AG296" s="87">
        <v>2818.82</v>
      </c>
      <c r="AH296" s="81"/>
      <c r="AI296" s="92">
        <f t="shared" si="64"/>
        <v>6.9605568445485488E-4</v>
      </c>
      <c r="AJ296" s="92">
        <f t="shared" si="64"/>
        <v>-6.1242344706912144E-3</v>
      </c>
      <c r="AK296" s="92">
        <f t="shared" si="64"/>
        <v>-7.1428571428571175E-3</v>
      </c>
      <c r="AL296" s="92">
        <f t="shared" si="63"/>
        <v>-2.2132054592401196E-2</v>
      </c>
      <c r="AM296" s="92">
        <f t="shared" si="63"/>
        <v>-7.6754385964912242E-3</v>
      </c>
      <c r="AN296" s="92">
        <f t="shared" si="63"/>
        <v>8.4778420038535973E-3</v>
      </c>
      <c r="AO296" s="92">
        <f t="shared" si="63"/>
        <v>8.5870413739266294E-3</v>
      </c>
      <c r="AP296" s="92">
        <f t="shared" si="56"/>
        <v>-9.7202154209903302E-3</v>
      </c>
      <c r="AQ296" s="92">
        <f t="shared" si="56"/>
        <v>6.2138981270785099E-3</v>
      </c>
      <c r="AR296" s="92">
        <f t="shared" si="56"/>
        <v>-1.5879065040650397E-2</v>
      </c>
      <c r="AS296" s="92">
        <f t="shared" si="56"/>
        <v>-7.3626581083632292E-3</v>
      </c>
      <c r="AT296" s="92">
        <f t="shared" si="56"/>
        <v>2.8003360403250355E-4</v>
      </c>
      <c r="AU296" s="92" t="str">
        <f t="shared" si="56"/>
        <v>-</v>
      </c>
      <c r="AV296" s="92" t="str">
        <f t="shared" si="65"/>
        <v>-</v>
      </c>
      <c r="AW296" s="92">
        <f t="shared" si="65"/>
        <v>-6.7567567567566877E-3</v>
      </c>
      <c r="AX296" s="92">
        <f t="shared" si="65"/>
        <v>-6.1316872427983671E-2</v>
      </c>
      <c r="AY296" s="92">
        <f t="shared" si="65"/>
        <v>3.5433070866141891E-2</v>
      </c>
      <c r="AZ296" s="92" t="str">
        <f t="shared" si="65"/>
        <v>-</v>
      </c>
      <c r="BA296" s="92">
        <f t="shared" si="65"/>
        <v>1.8889066752040939E-2</v>
      </c>
      <c r="BB296" s="92">
        <f t="shared" si="65"/>
        <v>2.7109853842527176E-2</v>
      </c>
      <c r="BC296" s="92" t="str">
        <f t="shared" si="65"/>
        <v>-</v>
      </c>
      <c r="BD296" s="92">
        <f t="shared" ref="BD296:BM339" si="66">IFERROR((X296/X295-1),"-")</f>
        <v>6.1077179344808386E-3</v>
      </c>
      <c r="BE296" s="92">
        <f t="shared" si="66"/>
        <v>1.9807583474815926E-2</v>
      </c>
      <c r="BF296" s="92">
        <f t="shared" si="66"/>
        <v>1.1871113623515894E-2</v>
      </c>
      <c r="BG296" s="92" t="str">
        <f t="shared" si="66"/>
        <v>-</v>
      </c>
      <c r="BH296" s="92">
        <f t="shared" si="66"/>
        <v>2.7170027170027033E-3</v>
      </c>
      <c r="BI296" s="92">
        <f t="shared" si="62"/>
        <v>-2.6059763724808893E-2</v>
      </c>
      <c r="BJ296" s="92">
        <f t="shared" si="62"/>
        <v>-6.2259116513487811E-3</v>
      </c>
      <c r="BK296" s="92">
        <f t="shared" si="60"/>
        <v>-6.2326869806094143E-3</v>
      </c>
      <c r="BL296" s="92">
        <f t="shared" si="60"/>
        <v>1.0416666666666741E-2</v>
      </c>
      <c r="BM296" s="92">
        <f t="shared" si="60"/>
        <v>6.0638939550223814E-3</v>
      </c>
      <c r="BN296" s="81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1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1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1"/>
      <c r="DH296" s="81"/>
      <c r="DI296" s="81"/>
      <c r="DJ296" s="81"/>
      <c r="DK296" s="81"/>
      <c r="DL296" s="81"/>
      <c r="DM296" s="81"/>
    </row>
    <row r="297" spans="1:117" x14ac:dyDescent="0.35">
      <c r="A297" s="81"/>
      <c r="B297" s="86">
        <f t="shared" si="61"/>
        <v>43315</v>
      </c>
      <c r="C297" s="87">
        <v>40.94</v>
      </c>
      <c r="D297" s="87">
        <v>91.83</v>
      </c>
      <c r="E297" s="87">
        <v>82.6</v>
      </c>
      <c r="F297" s="87">
        <v>53.11</v>
      </c>
      <c r="G297" s="87">
        <v>45.75</v>
      </c>
      <c r="H297" s="87">
        <v>26.59</v>
      </c>
      <c r="I297" s="87">
        <v>64.55</v>
      </c>
      <c r="J297" s="87">
        <v>76.33</v>
      </c>
      <c r="K297" s="87">
        <v>116.79</v>
      </c>
      <c r="L297" s="87">
        <v>77.930000000000007</v>
      </c>
      <c r="M297" s="87">
        <v>52.84</v>
      </c>
      <c r="N297" s="87">
        <v>71.52</v>
      </c>
      <c r="O297" s="87" t="s">
        <v>82</v>
      </c>
      <c r="P297" s="87" t="s">
        <v>82</v>
      </c>
      <c r="Q297" s="87">
        <v>18.5</v>
      </c>
      <c r="R297" s="87">
        <v>22.11</v>
      </c>
      <c r="S297" s="87">
        <v>13.05</v>
      </c>
      <c r="T297" s="87" t="s">
        <v>82</v>
      </c>
      <c r="U297" s="87">
        <v>62.06</v>
      </c>
      <c r="V297" s="87">
        <v>45.03</v>
      </c>
      <c r="W297" s="87" t="s">
        <v>82</v>
      </c>
      <c r="X297" s="87">
        <v>37.53</v>
      </c>
      <c r="Y297" s="87">
        <v>18.920000000000002</v>
      </c>
      <c r="Z297" s="87">
        <v>17.62</v>
      </c>
      <c r="AA297" s="87" t="s">
        <v>82</v>
      </c>
      <c r="AB297" s="87">
        <v>67.510000000000005</v>
      </c>
      <c r="AC297" s="87">
        <v>28.06</v>
      </c>
      <c r="AD297" s="87">
        <v>33.81</v>
      </c>
      <c r="AE297" s="87">
        <v>71.900000000000006</v>
      </c>
      <c r="AF297" s="87">
        <v>31.14</v>
      </c>
      <c r="AG297" s="87">
        <v>2840.35</v>
      </c>
      <c r="AH297" s="81"/>
      <c r="AI297" s="92">
        <f t="shared" si="64"/>
        <v>-5.0776721539531722E-2</v>
      </c>
      <c r="AJ297" s="92">
        <f t="shared" si="64"/>
        <v>1.0453345070422504E-2</v>
      </c>
      <c r="AK297" s="92">
        <f t="shared" si="64"/>
        <v>-9.5923261390888914E-3</v>
      </c>
      <c r="AL297" s="92">
        <f t="shared" si="63"/>
        <v>1.6974726518295125E-3</v>
      </c>
      <c r="AM297" s="92">
        <f t="shared" si="63"/>
        <v>1.1049723756906049E-2</v>
      </c>
      <c r="AN297" s="92">
        <f t="shared" si="63"/>
        <v>1.6048910966755647E-2</v>
      </c>
      <c r="AO297" s="92">
        <f t="shared" si="63"/>
        <v>-7.7399380804954454E-4</v>
      </c>
      <c r="AP297" s="92">
        <f t="shared" si="56"/>
        <v>1.2468497148162783E-2</v>
      </c>
      <c r="AQ297" s="92">
        <f t="shared" si="56"/>
        <v>1.5830216578237799E-2</v>
      </c>
      <c r="AR297" s="92">
        <f t="shared" si="56"/>
        <v>5.937782367368083E-3</v>
      </c>
      <c r="AS297" s="92">
        <f t="shared" si="56"/>
        <v>4.9448459490302188E-3</v>
      </c>
      <c r="AT297" s="92">
        <f t="shared" si="56"/>
        <v>1.1198208286673506E-3</v>
      </c>
      <c r="AU297" s="92" t="str">
        <f t="shared" si="56"/>
        <v>-</v>
      </c>
      <c r="AV297" s="92" t="str">
        <f t="shared" si="56"/>
        <v>-</v>
      </c>
      <c r="AW297" s="92">
        <f t="shared" si="56"/>
        <v>-3.1920460491889013E-2</v>
      </c>
      <c r="AX297" s="92">
        <f t="shared" si="56"/>
        <v>-3.068829460762823E-2</v>
      </c>
      <c r="AY297" s="92">
        <f t="shared" si="56"/>
        <v>-7.6045627376425395E-3</v>
      </c>
      <c r="AZ297" s="92" t="str">
        <f t="shared" si="56"/>
        <v>-</v>
      </c>
      <c r="BA297" s="92">
        <f t="shared" si="56"/>
        <v>-2.4980361351139013E-2</v>
      </c>
      <c r="BB297" s="92">
        <f t="shared" si="56"/>
        <v>3.3509295386733973E-2</v>
      </c>
      <c r="BC297" s="92" t="str">
        <f t="shared" si="56"/>
        <v>-</v>
      </c>
      <c r="BD297" s="92">
        <f t="shared" si="66"/>
        <v>3.5596026490066102E-2</v>
      </c>
      <c r="BE297" s="92">
        <f t="shared" si="66"/>
        <v>4.9944506104328656E-2</v>
      </c>
      <c r="BF297" s="92">
        <f t="shared" si="66"/>
        <v>-1.5642458100558532E-2</v>
      </c>
      <c r="BG297" s="92" t="str">
        <f t="shared" si="66"/>
        <v>-</v>
      </c>
      <c r="BH297" s="92">
        <f t="shared" si="66"/>
        <v>-3.7221905305191094E-2</v>
      </c>
      <c r="BI297" s="92">
        <f t="shared" si="62"/>
        <v>1.070281840884757E-3</v>
      </c>
      <c r="BJ297" s="92">
        <f t="shared" si="62"/>
        <v>8.6515513126490529E-3</v>
      </c>
      <c r="BK297" s="92">
        <f t="shared" si="60"/>
        <v>2.090592334494934E-3</v>
      </c>
      <c r="BL297" s="92">
        <f t="shared" si="60"/>
        <v>7.0103092783505128E-2</v>
      </c>
      <c r="BM297" s="92">
        <f t="shared" si="60"/>
        <v>7.6379477937575935E-3</v>
      </c>
      <c r="BN297" s="81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1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1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1"/>
      <c r="DH297" s="81"/>
      <c r="DI297" s="81"/>
      <c r="DJ297" s="81"/>
      <c r="DK297" s="81"/>
      <c r="DL297" s="81"/>
      <c r="DM297" s="81"/>
    </row>
    <row r="298" spans="1:117" x14ac:dyDescent="0.35">
      <c r="A298" s="81"/>
      <c r="B298" s="86">
        <f t="shared" si="61"/>
        <v>43322</v>
      </c>
      <c r="C298" s="87">
        <v>40.31</v>
      </c>
      <c r="D298" s="87">
        <v>91.27</v>
      </c>
      <c r="E298" s="87">
        <v>81.2</v>
      </c>
      <c r="F298" s="87">
        <v>55.21</v>
      </c>
      <c r="G298" s="87">
        <v>45.55</v>
      </c>
      <c r="H298" s="87">
        <v>26.61</v>
      </c>
      <c r="I298" s="87">
        <v>63.5</v>
      </c>
      <c r="J298" s="87">
        <v>76.680000000000007</v>
      </c>
      <c r="K298" s="87">
        <v>114.44</v>
      </c>
      <c r="L298" s="87">
        <v>78.92</v>
      </c>
      <c r="M298" s="87">
        <v>54.29</v>
      </c>
      <c r="N298" s="87">
        <v>71.37</v>
      </c>
      <c r="O298" s="87" t="s">
        <v>82</v>
      </c>
      <c r="P298" s="87" t="s">
        <v>82</v>
      </c>
      <c r="Q298" s="87">
        <v>19.34</v>
      </c>
      <c r="R298" s="87">
        <v>23.18</v>
      </c>
      <c r="S298" s="87">
        <v>13.35</v>
      </c>
      <c r="T298" s="87" t="s">
        <v>82</v>
      </c>
      <c r="U298" s="87">
        <v>62.82</v>
      </c>
      <c r="V298" s="87">
        <v>45.25</v>
      </c>
      <c r="W298" s="87" t="s">
        <v>82</v>
      </c>
      <c r="X298" s="87">
        <v>38</v>
      </c>
      <c r="Y298" s="87">
        <v>18.11</v>
      </c>
      <c r="Z298" s="87">
        <v>18.170000000000002</v>
      </c>
      <c r="AA298" s="87" t="s">
        <v>82</v>
      </c>
      <c r="AB298" s="87">
        <v>68.900000000000006</v>
      </c>
      <c r="AC298" s="87">
        <v>28.19</v>
      </c>
      <c r="AD298" s="87">
        <v>32.75</v>
      </c>
      <c r="AE298" s="87">
        <v>74.75</v>
      </c>
      <c r="AF298" s="87">
        <v>31.79</v>
      </c>
      <c r="AG298" s="87">
        <v>2833.28</v>
      </c>
      <c r="AH298" s="81"/>
      <c r="AI298" s="92">
        <f t="shared" si="64"/>
        <v>-1.5388373229115682E-2</v>
      </c>
      <c r="AJ298" s="92">
        <f t="shared" si="64"/>
        <v>-6.0982249809430344E-3</v>
      </c>
      <c r="AK298" s="92">
        <f t="shared" si="64"/>
        <v>-1.6949152542372725E-2</v>
      </c>
      <c r="AL298" s="92">
        <f t="shared" si="63"/>
        <v>3.9540576162681251E-2</v>
      </c>
      <c r="AM298" s="92">
        <f t="shared" si="63"/>
        <v>-4.3715846994536456E-3</v>
      </c>
      <c r="AN298" s="92">
        <f t="shared" si="63"/>
        <v>7.5216246709297607E-4</v>
      </c>
      <c r="AO298" s="92">
        <f t="shared" si="63"/>
        <v>-1.6266460108443015E-2</v>
      </c>
      <c r="AP298" s="92">
        <f t="shared" si="56"/>
        <v>4.5853530721866598E-3</v>
      </c>
      <c r="AQ298" s="92">
        <f t="shared" si="56"/>
        <v>-2.0121585752204907E-2</v>
      </c>
      <c r="AR298" s="92">
        <f t="shared" si="56"/>
        <v>1.2703708456306861E-2</v>
      </c>
      <c r="AS298" s="92">
        <f t="shared" si="56"/>
        <v>2.7441332323996814E-2</v>
      </c>
      <c r="AT298" s="92">
        <f t="shared" si="56"/>
        <v>-2.0973154362414759E-3</v>
      </c>
      <c r="AU298" s="92" t="str">
        <f t="shared" si="56"/>
        <v>-</v>
      </c>
      <c r="AV298" s="92" t="str">
        <f t="shared" si="56"/>
        <v>-</v>
      </c>
      <c r="AW298" s="92">
        <f t="shared" si="56"/>
        <v>4.5405405405405386E-2</v>
      </c>
      <c r="AX298" s="92">
        <f t="shared" si="56"/>
        <v>4.839439167797388E-2</v>
      </c>
      <c r="AY298" s="92">
        <f t="shared" si="56"/>
        <v>2.2988505747126409E-2</v>
      </c>
      <c r="AZ298" s="92" t="str">
        <f t="shared" si="56"/>
        <v>-</v>
      </c>
      <c r="BA298" s="92">
        <f t="shared" si="56"/>
        <v>1.2246213341927215E-2</v>
      </c>
      <c r="BB298" s="92">
        <f t="shared" si="56"/>
        <v>4.8856318010215283E-3</v>
      </c>
      <c r="BC298" s="92" t="str">
        <f t="shared" si="56"/>
        <v>-</v>
      </c>
      <c r="BD298" s="92">
        <f t="shared" si="66"/>
        <v>1.252331468158796E-2</v>
      </c>
      <c r="BE298" s="92">
        <f t="shared" si="66"/>
        <v>-4.2811839323467327E-2</v>
      </c>
      <c r="BF298" s="92">
        <f t="shared" si="66"/>
        <v>3.1214528944381481E-2</v>
      </c>
      <c r="BG298" s="92" t="str">
        <f t="shared" si="66"/>
        <v>-</v>
      </c>
      <c r="BH298" s="92">
        <f t="shared" si="66"/>
        <v>2.0589542290031071E-2</v>
      </c>
      <c r="BI298" s="92">
        <f t="shared" si="62"/>
        <v>4.6329294369209517E-3</v>
      </c>
      <c r="BJ298" s="92">
        <f t="shared" si="62"/>
        <v>-3.135167110322401E-2</v>
      </c>
      <c r="BK298" s="92">
        <f t="shared" si="60"/>
        <v>3.9638386648122248E-2</v>
      </c>
      <c r="BL298" s="92">
        <f t="shared" si="60"/>
        <v>2.0873474630699995E-2</v>
      </c>
      <c r="BM298" s="92">
        <f t="shared" si="60"/>
        <v>-2.4891298607564449E-3</v>
      </c>
      <c r="BN298" s="81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1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1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1"/>
      <c r="DH298" s="81"/>
      <c r="DI298" s="81"/>
      <c r="DJ298" s="81"/>
      <c r="DK298" s="81"/>
      <c r="DL298" s="81"/>
      <c r="DM298" s="81"/>
    </row>
    <row r="299" spans="1:117" x14ac:dyDescent="0.35">
      <c r="A299" s="81"/>
      <c r="B299" s="86">
        <f t="shared" si="61"/>
        <v>43329</v>
      </c>
      <c r="C299" s="87">
        <v>40.81</v>
      </c>
      <c r="D299" s="87">
        <v>94.34</v>
      </c>
      <c r="E299" s="87">
        <v>85.35</v>
      </c>
      <c r="F299" s="87">
        <v>56.69</v>
      </c>
      <c r="G299" s="87">
        <v>46.95</v>
      </c>
      <c r="H299" s="87">
        <v>27.6</v>
      </c>
      <c r="I299" s="87">
        <v>65.099999999999994</v>
      </c>
      <c r="J299" s="87">
        <v>80.03</v>
      </c>
      <c r="K299" s="87">
        <v>116.85</v>
      </c>
      <c r="L299" s="87">
        <v>80.91</v>
      </c>
      <c r="M299" s="87">
        <v>55.47</v>
      </c>
      <c r="N299" s="87">
        <v>71.5</v>
      </c>
      <c r="O299" s="87" t="s">
        <v>82</v>
      </c>
      <c r="P299" s="87" t="s">
        <v>82</v>
      </c>
      <c r="Q299" s="87">
        <v>18.88</v>
      </c>
      <c r="R299" s="87">
        <v>22.4</v>
      </c>
      <c r="S299" s="87">
        <v>12</v>
      </c>
      <c r="T299" s="87" t="s">
        <v>82</v>
      </c>
      <c r="U299" s="87">
        <v>61.53</v>
      </c>
      <c r="V299" s="87">
        <v>43.41</v>
      </c>
      <c r="W299" s="87" t="s">
        <v>82</v>
      </c>
      <c r="X299" s="87">
        <v>37.6</v>
      </c>
      <c r="Y299" s="87">
        <v>17.920000000000002</v>
      </c>
      <c r="Z299" s="87">
        <v>17.95</v>
      </c>
      <c r="AA299" s="87" t="s">
        <v>82</v>
      </c>
      <c r="AB299" s="87">
        <v>67.52</v>
      </c>
      <c r="AC299" s="87">
        <v>28.01</v>
      </c>
      <c r="AD299" s="87">
        <v>33.21</v>
      </c>
      <c r="AE299" s="87">
        <v>76.8</v>
      </c>
      <c r="AF299" s="87">
        <v>30.47</v>
      </c>
      <c r="AG299" s="87">
        <v>2850.13</v>
      </c>
      <c r="AH299" s="81"/>
      <c r="AI299" s="92">
        <f t="shared" si="64"/>
        <v>1.2403870007442253E-2</v>
      </c>
      <c r="AJ299" s="92">
        <f t="shared" si="64"/>
        <v>3.3636463240933612E-2</v>
      </c>
      <c r="AK299" s="92">
        <f t="shared" si="64"/>
        <v>5.1108374384236432E-2</v>
      </c>
      <c r="AL299" s="92">
        <f t="shared" si="63"/>
        <v>2.6806737909798928E-2</v>
      </c>
      <c r="AM299" s="92">
        <f t="shared" si="63"/>
        <v>3.0735455543358992E-2</v>
      </c>
      <c r="AN299" s="92">
        <f t="shared" si="63"/>
        <v>3.7204058624577208E-2</v>
      </c>
      <c r="AO299" s="92">
        <f t="shared" si="63"/>
        <v>2.5196850393700787E-2</v>
      </c>
      <c r="AP299" s="92">
        <f t="shared" si="63"/>
        <v>4.3688054251434405E-2</v>
      </c>
      <c r="AQ299" s="92">
        <f t="shared" si="63"/>
        <v>2.105907025515541E-2</v>
      </c>
      <c r="AR299" s="92">
        <f t="shared" si="63"/>
        <v>2.5215408008109508E-2</v>
      </c>
      <c r="AS299" s="92">
        <f t="shared" si="63"/>
        <v>2.1735126174249331E-2</v>
      </c>
      <c r="AT299" s="92">
        <f t="shared" si="63"/>
        <v>1.8214936247722413E-3</v>
      </c>
      <c r="AU299" s="92" t="str">
        <f t="shared" si="63"/>
        <v>-</v>
      </c>
      <c r="AV299" s="92" t="str">
        <f t="shared" si="63"/>
        <v>-</v>
      </c>
      <c r="AW299" s="92">
        <f t="shared" si="63"/>
        <v>-2.3784901758014509E-2</v>
      </c>
      <c r="AX299" s="92">
        <f t="shared" si="63"/>
        <v>-3.3649698015530638E-2</v>
      </c>
      <c r="AY299" s="92">
        <f t="shared" si="63"/>
        <v>-0.101123595505618</v>
      </c>
      <c r="AZ299" s="92" t="str">
        <f t="shared" si="63"/>
        <v>-</v>
      </c>
      <c r="BA299" s="92">
        <f t="shared" si="63"/>
        <v>-2.0534861509073576E-2</v>
      </c>
      <c r="BB299" s="92">
        <f t="shared" ref="BB299:BH362" si="67">IFERROR((V299/V298-1),"-")</f>
        <v>-4.0662983425414412E-2</v>
      </c>
      <c r="BC299" s="92" t="str">
        <f t="shared" si="67"/>
        <v>-</v>
      </c>
      <c r="BD299" s="92">
        <f t="shared" si="66"/>
        <v>-1.0526315789473606E-2</v>
      </c>
      <c r="BE299" s="92">
        <f t="shared" si="66"/>
        <v>-1.049144119271106E-2</v>
      </c>
      <c r="BF299" s="92">
        <f t="shared" si="66"/>
        <v>-1.2107870115575237E-2</v>
      </c>
      <c r="BG299" s="92" t="str">
        <f t="shared" si="66"/>
        <v>-</v>
      </c>
      <c r="BH299" s="92">
        <f t="shared" si="66"/>
        <v>-2.0029027576197511E-2</v>
      </c>
      <c r="BI299" s="92">
        <f t="shared" si="62"/>
        <v>-6.3852429939694755E-3</v>
      </c>
      <c r="BJ299" s="92">
        <f t="shared" si="62"/>
        <v>1.4045801526717527E-2</v>
      </c>
      <c r="BK299" s="92">
        <f t="shared" si="60"/>
        <v>2.7424749163879492E-2</v>
      </c>
      <c r="BL299" s="92">
        <f t="shared" si="60"/>
        <v>-4.1522491349480939E-2</v>
      </c>
      <c r="BM299" s="92">
        <f t="shared" si="60"/>
        <v>5.9471707702731802E-3</v>
      </c>
      <c r="BN299" s="81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1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1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1"/>
      <c r="DH299" s="81"/>
      <c r="DI299" s="81"/>
      <c r="DJ299" s="81"/>
      <c r="DK299" s="81"/>
      <c r="DL299" s="81"/>
      <c r="DM299" s="81"/>
    </row>
    <row r="300" spans="1:117" x14ac:dyDescent="0.35">
      <c r="A300" s="81"/>
      <c r="B300" s="86">
        <f t="shared" si="61"/>
        <v>43336</v>
      </c>
      <c r="C300" s="87">
        <v>39.520000000000003</v>
      </c>
      <c r="D300" s="87">
        <v>92.22</v>
      </c>
      <c r="E300" s="87">
        <v>84.35</v>
      </c>
      <c r="F300" s="87">
        <v>56.39</v>
      </c>
      <c r="G300" s="87">
        <v>45.9</v>
      </c>
      <c r="H300" s="87">
        <v>27.06</v>
      </c>
      <c r="I300" s="87">
        <v>63.65</v>
      </c>
      <c r="J300" s="87">
        <v>79.11</v>
      </c>
      <c r="K300" s="87">
        <v>116.4</v>
      </c>
      <c r="L300" s="87">
        <v>78.430000000000007</v>
      </c>
      <c r="M300" s="87">
        <v>54.48</v>
      </c>
      <c r="N300" s="87">
        <v>71.5</v>
      </c>
      <c r="O300" s="87" t="s">
        <v>82</v>
      </c>
      <c r="P300" s="87" t="s">
        <v>82</v>
      </c>
      <c r="Q300" s="87">
        <v>18.350000000000001</v>
      </c>
      <c r="R300" s="87">
        <v>21.92</v>
      </c>
      <c r="S300" s="87">
        <v>12.8</v>
      </c>
      <c r="T300" s="87" t="s">
        <v>82</v>
      </c>
      <c r="U300" s="87">
        <v>65.11</v>
      </c>
      <c r="V300" s="87">
        <v>42.49</v>
      </c>
      <c r="W300" s="87" t="s">
        <v>82</v>
      </c>
      <c r="X300" s="87">
        <v>39.22</v>
      </c>
      <c r="Y300" s="87">
        <v>18.28</v>
      </c>
      <c r="Z300" s="87">
        <v>17.97</v>
      </c>
      <c r="AA300" s="87" t="s">
        <v>82</v>
      </c>
      <c r="AB300" s="87">
        <v>67.489999999999995</v>
      </c>
      <c r="AC300" s="87">
        <v>27.7</v>
      </c>
      <c r="AD300" s="87">
        <v>33.07</v>
      </c>
      <c r="AE300" s="87">
        <v>75.650000000000006</v>
      </c>
      <c r="AF300" s="87">
        <v>30.08</v>
      </c>
      <c r="AG300" s="87">
        <v>2874.69</v>
      </c>
      <c r="AH300" s="81"/>
      <c r="AI300" s="92">
        <f t="shared" si="64"/>
        <v>-3.1609899534427832E-2</v>
      </c>
      <c r="AJ300" s="92">
        <f t="shared" si="64"/>
        <v>-2.2471910112359605E-2</v>
      </c>
      <c r="AK300" s="92">
        <f t="shared" si="64"/>
        <v>-1.1716461628588193E-2</v>
      </c>
      <c r="AL300" s="92">
        <f t="shared" si="63"/>
        <v>-5.2919386135120705E-3</v>
      </c>
      <c r="AM300" s="92">
        <f t="shared" si="63"/>
        <v>-2.2364217252396235E-2</v>
      </c>
      <c r="AN300" s="92">
        <f t="shared" si="63"/>
        <v>-1.9565217391304457E-2</v>
      </c>
      <c r="AO300" s="92">
        <f t="shared" si="63"/>
        <v>-2.2273425499231836E-2</v>
      </c>
      <c r="AP300" s="92">
        <f t="shared" si="63"/>
        <v>-1.1495689116581276E-2</v>
      </c>
      <c r="AQ300" s="92">
        <f t="shared" si="63"/>
        <v>-3.8510911424902705E-3</v>
      </c>
      <c r="AR300" s="92">
        <f t="shared" si="63"/>
        <v>-3.0651340996168508E-2</v>
      </c>
      <c r="AS300" s="92">
        <f t="shared" si="63"/>
        <v>-1.7847485127095775E-2</v>
      </c>
      <c r="AT300" s="92">
        <f t="shared" si="63"/>
        <v>0</v>
      </c>
      <c r="AU300" s="92" t="str">
        <f t="shared" si="63"/>
        <v>-</v>
      </c>
      <c r="AV300" s="92" t="str">
        <f t="shared" si="63"/>
        <v>-</v>
      </c>
      <c r="AW300" s="92">
        <f t="shared" si="63"/>
        <v>-2.8072033898304927E-2</v>
      </c>
      <c r="AX300" s="92">
        <f t="shared" si="63"/>
        <v>-2.1428571428571241E-2</v>
      </c>
      <c r="AY300" s="92">
        <f t="shared" si="63"/>
        <v>6.6666666666666652E-2</v>
      </c>
      <c r="AZ300" s="92" t="str">
        <f t="shared" si="63"/>
        <v>-</v>
      </c>
      <c r="BA300" s="92">
        <f t="shared" si="63"/>
        <v>5.8183000162522314E-2</v>
      </c>
      <c r="BB300" s="92">
        <f t="shared" si="67"/>
        <v>-2.1193273439299554E-2</v>
      </c>
      <c r="BC300" s="92" t="str">
        <f t="shared" si="67"/>
        <v>-</v>
      </c>
      <c r="BD300" s="92">
        <f t="shared" si="66"/>
        <v>4.3085106382978688E-2</v>
      </c>
      <c r="BE300" s="92">
        <f t="shared" si="66"/>
        <v>2.0089285714285587E-2</v>
      </c>
      <c r="BF300" s="92">
        <f t="shared" si="66"/>
        <v>1.1142061281337323E-3</v>
      </c>
      <c r="BG300" s="92" t="str">
        <f t="shared" si="66"/>
        <v>-</v>
      </c>
      <c r="BH300" s="92">
        <f t="shared" si="66"/>
        <v>-4.4431279620860131E-4</v>
      </c>
      <c r="BI300" s="92">
        <f t="shared" si="62"/>
        <v>-1.1067475901463841E-2</v>
      </c>
      <c r="BJ300" s="92">
        <f t="shared" si="62"/>
        <v>-4.2155977115326815E-3</v>
      </c>
      <c r="BK300" s="92">
        <f t="shared" si="60"/>
        <v>-1.4973958333333259E-2</v>
      </c>
      <c r="BL300" s="92">
        <f t="shared" si="60"/>
        <v>-1.279947489333777E-2</v>
      </c>
      <c r="BM300" s="92">
        <f t="shared" si="60"/>
        <v>8.6171507966303906E-3</v>
      </c>
      <c r="BN300" s="81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1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1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1"/>
      <c r="DH300" s="81"/>
      <c r="DI300" s="81"/>
      <c r="DJ300" s="81"/>
      <c r="DK300" s="81"/>
      <c r="DL300" s="81"/>
      <c r="DM300" s="81"/>
    </row>
    <row r="301" spans="1:117" x14ac:dyDescent="0.35">
      <c r="A301" s="81"/>
      <c r="B301" s="86">
        <f t="shared" si="61"/>
        <v>43343</v>
      </c>
      <c r="C301" s="87">
        <v>39.15</v>
      </c>
      <c r="D301" s="87">
        <v>92.23</v>
      </c>
      <c r="E301" s="87">
        <v>86</v>
      </c>
      <c r="F301" s="87">
        <v>55.53</v>
      </c>
      <c r="G301" s="87">
        <v>45.6</v>
      </c>
      <c r="H301" s="87">
        <v>27.07</v>
      </c>
      <c r="I301" s="87">
        <v>64.900000000000006</v>
      </c>
      <c r="J301" s="87">
        <v>78.53</v>
      </c>
      <c r="K301" s="87">
        <v>116.08</v>
      </c>
      <c r="L301" s="87">
        <v>77.319999999999993</v>
      </c>
      <c r="M301" s="87">
        <v>54.05</v>
      </c>
      <c r="N301" s="87">
        <v>71.2</v>
      </c>
      <c r="O301" s="87" t="s">
        <v>82</v>
      </c>
      <c r="P301" s="87" t="s">
        <v>82</v>
      </c>
      <c r="Q301" s="87">
        <v>16.89</v>
      </c>
      <c r="R301" s="87">
        <v>21</v>
      </c>
      <c r="S301" s="87">
        <v>12.65</v>
      </c>
      <c r="T301" s="87" t="s">
        <v>82</v>
      </c>
      <c r="U301" s="87">
        <v>66.930000000000007</v>
      </c>
      <c r="V301" s="87">
        <v>41.21</v>
      </c>
      <c r="W301" s="87" t="s">
        <v>82</v>
      </c>
      <c r="X301" s="87">
        <v>37.96</v>
      </c>
      <c r="Y301" s="87">
        <v>17.5</v>
      </c>
      <c r="Z301" s="87">
        <v>17.7</v>
      </c>
      <c r="AA301" s="87" t="s">
        <v>82</v>
      </c>
      <c r="AB301" s="87">
        <v>65.91</v>
      </c>
      <c r="AC301" s="87">
        <v>26.93</v>
      </c>
      <c r="AD301" s="87">
        <v>33.18</v>
      </c>
      <c r="AE301" s="87">
        <v>74.55</v>
      </c>
      <c r="AF301" s="87">
        <v>29.59</v>
      </c>
      <c r="AG301" s="87">
        <v>2901.52</v>
      </c>
      <c r="AH301" s="81"/>
      <c r="AI301" s="92">
        <f t="shared" si="64"/>
        <v>-9.3623481781377471E-3</v>
      </c>
      <c r="AJ301" s="92">
        <f t="shared" si="64"/>
        <v>1.0843634786383838E-4</v>
      </c>
      <c r="AK301" s="92">
        <f t="shared" si="64"/>
        <v>1.9561351511559133E-2</v>
      </c>
      <c r="AL301" s="92">
        <f t="shared" si="63"/>
        <v>-1.5250931016137614E-2</v>
      </c>
      <c r="AM301" s="92">
        <f t="shared" si="63"/>
        <v>-6.5359477124182774E-3</v>
      </c>
      <c r="AN301" s="92">
        <f t="shared" si="63"/>
        <v>3.695491500370629E-4</v>
      </c>
      <c r="AO301" s="92">
        <f t="shared" si="63"/>
        <v>1.9638648860958563E-2</v>
      </c>
      <c r="AP301" s="92">
        <f t="shared" si="63"/>
        <v>-7.3315636455567601E-3</v>
      </c>
      <c r="AQ301" s="92">
        <f t="shared" si="63"/>
        <v>-2.7491408934708916E-3</v>
      </c>
      <c r="AR301" s="92">
        <f t="shared" si="63"/>
        <v>-1.4152747673084498E-2</v>
      </c>
      <c r="AS301" s="92">
        <f t="shared" si="63"/>
        <v>-7.8928046989721334E-3</v>
      </c>
      <c r="AT301" s="92">
        <f t="shared" si="63"/>
        <v>-4.1958041958041203E-3</v>
      </c>
      <c r="AU301" s="92" t="str">
        <f t="shared" si="63"/>
        <v>-</v>
      </c>
      <c r="AV301" s="92" t="str">
        <f t="shared" si="63"/>
        <v>-</v>
      </c>
      <c r="AW301" s="92">
        <f t="shared" si="63"/>
        <v>-7.9564032697547749E-2</v>
      </c>
      <c r="AX301" s="92">
        <f t="shared" si="63"/>
        <v>-4.1970802919708117E-2</v>
      </c>
      <c r="AY301" s="92">
        <f t="shared" si="63"/>
        <v>-1.171875E-2</v>
      </c>
      <c r="AZ301" s="92" t="str">
        <f t="shared" si="63"/>
        <v>-</v>
      </c>
      <c r="BA301" s="92">
        <f t="shared" si="63"/>
        <v>2.7952695438488773E-2</v>
      </c>
      <c r="BB301" s="92">
        <f t="shared" si="67"/>
        <v>-3.0124735231819244E-2</v>
      </c>
      <c r="BC301" s="92" t="str">
        <f t="shared" si="67"/>
        <v>-</v>
      </c>
      <c r="BD301" s="92">
        <f t="shared" si="66"/>
        <v>-3.2126466088730155E-2</v>
      </c>
      <c r="BE301" s="92">
        <f t="shared" si="66"/>
        <v>-4.2669584245076608E-2</v>
      </c>
      <c r="BF301" s="92">
        <f t="shared" si="66"/>
        <v>-1.5025041736226985E-2</v>
      </c>
      <c r="BG301" s="92" t="str">
        <f t="shared" si="66"/>
        <v>-</v>
      </c>
      <c r="BH301" s="92">
        <f t="shared" si="66"/>
        <v>-2.3410875685286658E-2</v>
      </c>
      <c r="BI301" s="92">
        <f t="shared" si="62"/>
        <v>-2.7797833935018001E-2</v>
      </c>
      <c r="BJ301" s="92">
        <f t="shared" si="62"/>
        <v>3.326277592984539E-3</v>
      </c>
      <c r="BK301" s="92">
        <f t="shared" si="60"/>
        <v>-1.4540647719762156E-2</v>
      </c>
      <c r="BL301" s="92">
        <f t="shared" si="60"/>
        <v>-1.6289893617021267E-2</v>
      </c>
      <c r="BM301" s="92">
        <f t="shared" si="60"/>
        <v>9.3331802733511715E-3</v>
      </c>
      <c r="BN301" s="81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1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1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1"/>
      <c r="DH301" s="81"/>
      <c r="DI301" s="81"/>
      <c r="DJ301" s="81"/>
      <c r="DK301" s="81"/>
      <c r="DL301" s="81"/>
      <c r="DM301" s="81"/>
    </row>
    <row r="302" spans="1:117" x14ac:dyDescent="0.35">
      <c r="A302" s="81"/>
      <c r="B302" s="86">
        <f t="shared" si="61"/>
        <v>43350</v>
      </c>
      <c r="C302" s="87">
        <v>39.369999999999997</v>
      </c>
      <c r="D302" s="87">
        <v>93.62</v>
      </c>
      <c r="E302" s="87">
        <v>87.65</v>
      </c>
      <c r="F302" s="87">
        <v>55.03</v>
      </c>
      <c r="G302" s="87">
        <v>46.75</v>
      </c>
      <c r="H302" s="87">
        <v>27.35</v>
      </c>
      <c r="I302" s="87">
        <v>66.349999999999994</v>
      </c>
      <c r="J302" s="87">
        <v>80.739999999999995</v>
      </c>
      <c r="K302" s="87">
        <v>116.85</v>
      </c>
      <c r="L302" s="87">
        <v>80.37</v>
      </c>
      <c r="M302" s="87">
        <v>54.16</v>
      </c>
      <c r="N302" s="87">
        <v>71.599999999999994</v>
      </c>
      <c r="O302" s="87" t="s">
        <v>82</v>
      </c>
      <c r="P302" s="87" t="s">
        <v>82</v>
      </c>
      <c r="Q302" s="87">
        <v>16.73</v>
      </c>
      <c r="R302" s="87">
        <v>20.59</v>
      </c>
      <c r="S302" s="87">
        <v>12.2</v>
      </c>
      <c r="T302" s="87" t="s">
        <v>82</v>
      </c>
      <c r="U302" s="87">
        <v>65.83</v>
      </c>
      <c r="V302" s="87">
        <v>41.31</v>
      </c>
      <c r="W302" s="87" t="s">
        <v>82</v>
      </c>
      <c r="X302" s="87">
        <v>37.729999999999997</v>
      </c>
      <c r="Y302" s="87">
        <v>17.36</v>
      </c>
      <c r="Z302" s="87">
        <v>17.82</v>
      </c>
      <c r="AA302" s="87" t="s">
        <v>82</v>
      </c>
      <c r="AB302" s="87">
        <v>65.84</v>
      </c>
      <c r="AC302" s="87">
        <v>27.2</v>
      </c>
      <c r="AD302" s="87">
        <v>33.5</v>
      </c>
      <c r="AE302" s="87">
        <v>75.7</v>
      </c>
      <c r="AF302" s="87">
        <v>28.58</v>
      </c>
      <c r="AG302" s="87">
        <v>2871.68</v>
      </c>
      <c r="AH302" s="81"/>
      <c r="AI302" s="92">
        <f t="shared" si="64"/>
        <v>5.6194125159643171E-3</v>
      </c>
      <c r="AJ302" s="92">
        <f t="shared" si="64"/>
        <v>1.5071018106906697E-2</v>
      </c>
      <c r="AK302" s="92">
        <f t="shared" si="64"/>
        <v>1.918604651162803E-2</v>
      </c>
      <c r="AL302" s="92">
        <f t="shared" si="63"/>
        <v>-9.0041419052764304E-3</v>
      </c>
      <c r="AM302" s="92">
        <f t="shared" si="63"/>
        <v>2.5219298245614086E-2</v>
      </c>
      <c r="AN302" s="92">
        <f t="shared" si="63"/>
        <v>1.0343553749538215E-2</v>
      </c>
      <c r="AO302" s="92">
        <f t="shared" si="63"/>
        <v>2.2342064714945931E-2</v>
      </c>
      <c r="AP302" s="92">
        <f t="shared" si="63"/>
        <v>2.8142111295046401E-2</v>
      </c>
      <c r="AQ302" s="92">
        <f t="shared" si="63"/>
        <v>6.63335630599593E-3</v>
      </c>
      <c r="AR302" s="92">
        <f t="shared" si="63"/>
        <v>3.9446456285566533E-2</v>
      </c>
      <c r="AS302" s="92">
        <f t="shared" si="63"/>
        <v>2.0351526364477124E-3</v>
      </c>
      <c r="AT302" s="92">
        <f t="shared" si="63"/>
        <v>5.6179775280897903E-3</v>
      </c>
      <c r="AU302" s="92" t="str">
        <f t="shared" si="63"/>
        <v>-</v>
      </c>
      <c r="AV302" s="92" t="str">
        <f t="shared" si="63"/>
        <v>-</v>
      </c>
      <c r="AW302" s="92">
        <f t="shared" si="63"/>
        <v>-9.4730609828300727E-3</v>
      </c>
      <c r="AX302" s="92">
        <f t="shared" si="63"/>
        <v>-1.9523809523809499E-2</v>
      </c>
      <c r="AY302" s="92">
        <f t="shared" si="63"/>
        <v>-3.5573122529644396E-2</v>
      </c>
      <c r="AZ302" s="92" t="str">
        <f t="shared" si="63"/>
        <v>-</v>
      </c>
      <c r="BA302" s="92">
        <f t="shared" si="63"/>
        <v>-1.6435081428358145E-2</v>
      </c>
      <c r="BB302" s="92">
        <f t="shared" si="67"/>
        <v>2.4265954865323458E-3</v>
      </c>
      <c r="BC302" s="92" t="str">
        <f t="shared" si="67"/>
        <v>-</v>
      </c>
      <c r="BD302" s="92">
        <f t="shared" si="66"/>
        <v>-6.0590094836671105E-3</v>
      </c>
      <c r="BE302" s="92">
        <f t="shared" si="66"/>
        <v>-8.0000000000000071E-3</v>
      </c>
      <c r="BF302" s="92">
        <f t="shared" si="66"/>
        <v>6.7796610169492677E-3</v>
      </c>
      <c r="BG302" s="92" t="str">
        <f t="shared" si="66"/>
        <v>-</v>
      </c>
      <c r="BH302" s="92">
        <f t="shared" si="66"/>
        <v>-1.0620543164920893E-3</v>
      </c>
      <c r="BI302" s="92">
        <f t="shared" si="62"/>
        <v>1.0025993316004511E-2</v>
      </c>
      <c r="BJ302" s="92">
        <f t="shared" si="62"/>
        <v>9.6443640747438941E-3</v>
      </c>
      <c r="BK302" s="92">
        <f t="shared" si="60"/>
        <v>1.5425888665325349E-2</v>
      </c>
      <c r="BL302" s="92">
        <f t="shared" si="60"/>
        <v>-3.4133153092260948E-2</v>
      </c>
      <c r="BM302" s="92">
        <f t="shared" si="60"/>
        <v>-1.0284264799139797E-2</v>
      </c>
      <c r="BN302" s="81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1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1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1"/>
      <c r="DH302" s="81"/>
      <c r="DI302" s="81"/>
      <c r="DJ302" s="81"/>
      <c r="DK302" s="81"/>
      <c r="DL302" s="81"/>
      <c r="DM302" s="81"/>
    </row>
    <row r="303" spans="1:117" x14ac:dyDescent="0.35">
      <c r="A303" s="81"/>
      <c r="B303" s="86">
        <f t="shared" si="61"/>
        <v>43357</v>
      </c>
      <c r="C303" s="87">
        <v>39.89</v>
      </c>
      <c r="D303" s="87">
        <v>94.12</v>
      </c>
      <c r="E303" s="87">
        <v>88.8</v>
      </c>
      <c r="F303" s="87">
        <v>56.77</v>
      </c>
      <c r="G303" s="87">
        <v>47.4</v>
      </c>
      <c r="H303" s="87">
        <v>24.79</v>
      </c>
      <c r="I303" s="87">
        <v>68.45</v>
      </c>
      <c r="J303" s="87">
        <v>81.48</v>
      </c>
      <c r="K303" s="87">
        <v>118.73</v>
      </c>
      <c r="L303" s="87">
        <v>82.13</v>
      </c>
      <c r="M303" s="87">
        <v>55.18</v>
      </c>
      <c r="N303" s="87">
        <v>71.25</v>
      </c>
      <c r="O303" s="87" t="s">
        <v>82</v>
      </c>
      <c r="P303" s="87" t="s">
        <v>82</v>
      </c>
      <c r="Q303" s="87">
        <v>17.22</v>
      </c>
      <c r="R303" s="87">
        <v>21.08</v>
      </c>
      <c r="S303" s="87">
        <v>12</v>
      </c>
      <c r="T303" s="87" t="s">
        <v>82</v>
      </c>
      <c r="U303" s="87">
        <v>65.59</v>
      </c>
      <c r="V303" s="87">
        <v>40.19</v>
      </c>
      <c r="W303" s="87" t="s">
        <v>82</v>
      </c>
      <c r="X303" s="87">
        <v>37.5</v>
      </c>
      <c r="Y303" s="87">
        <v>17.47</v>
      </c>
      <c r="Z303" s="87">
        <v>18.059999999999999</v>
      </c>
      <c r="AA303" s="87" t="s">
        <v>82</v>
      </c>
      <c r="AB303" s="87">
        <v>66.39</v>
      </c>
      <c r="AC303" s="87">
        <v>26.29</v>
      </c>
      <c r="AD303" s="87">
        <v>35.36</v>
      </c>
      <c r="AE303" s="87">
        <v>76.05</v>
      </c>
      <c r="AF303" s="87">
        <v>28.09</v>
      </c>
      <c r="AG303" s="87">
        <v>2904.98</v>
      </c>
      <c r="AH303" s="81"/>
      <c r="AI303" s="92">
        <f t="shared" si="64"/>
        <v>1.3208026416053009E-2</v>
      </c>
      <c r="AJ303" s="92">
        <f t="shared" si="64"/>
        <v>5.3407391582995789E-3</v>
      </c>
      <c r="AK303" s="92">
        <f t="shared" si="64"/>
        <v>1.3120365088419739E-2</v>
      </c>
      <c r="AL303" s="92">
        <f t="shared" si="63"/>
        <v>3.1619116845357009E-2</v>
      </c>
      <c r="AM303" s="92">
        <f t="shared" si="63"/>
        <v>1.3903743315508033E-2</v>
      </c>
      <c r="AN303" s="92">
        <f t="shared" si="63"/>
        <v>-9.3601462522851953E-2</v>
      </c>
      <c r="AO303" s="92">
        <f t="shared" si="63"/>
        <v>3.1650339110776304E-2</v>
      </c>
      <c r="AP303" s="92">
        <f t="shared" si="63"/>
        <v>9.1652216992816893E-3</v>
      </c>
      <c r="AQ303" s="92">
        <f t="shared" si="63"/>
        <v>1.6089002995293145E-2</v>
      </c>
      <c r="AR303" s="92">
        <f t="shared" si="63"/>
        <v>2.1898718427273645E-2</v>
      </c>
      <c r="AS303" s="92">
        <f t="shared" si="63"/>
        <v>1.8833087149187744E-2</v>
      </c>
      <c r="AT303" s="92">
        <f t="shared" si="63"/>
        <v>-4.8882681564245134E-3</v>
      </c>
      <c r="AU303" s="92" t="str">
        <f t="shared" si="63"/>
        <v>-</v>
      </c>
      <c r="AV303" s="92" t="str">
        <f t="shared" si="63"/>
        <v>-</v>
      </c>
      <c r="AW303" s="92">
        <f t="shared" si="63"/>
        <v>2.9288702928870203E-2</v>
      </c>
      <c r="AX303" s="92">
        <f t="shared" si="63"/>
        <v>2.3797960174842148E-2</v>
      </c>
      <c r="AY303" s="92">
        <f t="shared" si="63"/>
        <v>-1.6393442622950727E-2</v>
      </c>
      <c r="AZ303" s="92" t="str">
        <f t="shared" si="63"/>
        <v>-</v>
      </c>
      <c r="BA303" s="92">
        <f t="shared" si="63"/>
        <v>-3.6457542154032518E-3</v>
      </c>
      <c r="BB303" s="92">
        <f t="shared" si="67"/>
        <v>-2.7112079399661204E-2</v>
      </c>
      <c r="BC303" s="92" t="str">
        <f t="shared" si="67"/>
        <v>-</v>
      </c>
      <c r="BD303" s="92">
        <f t="shared" si="66"/>
        <v>-6.095944871455039E-3</v>
      </c>
      <c r="BE303" s="92">
        <f t="shared" si="66"/>
        <v>6.336405529953959E-3</v>
      </c>
      <c r="BF303" s="92">
        <f t="shared" si="66"/>
        <v>1.3468013468013407E-2</v>
      </c>
      <c r="BG303" s="92" t="str">
        <f t="shared" si="66"/>
        <v>-</v>
      </c>
      <c r="BH303" s="92">
        <f t="shared" si="66"/>
        <v>8.3535844471445131E-3</v>
      </c>
      <c r="BI303" s="92">
        <f t="shared" si="62"/>
        <v>-3.3455882352941169E-2</v>
      </c>
      <c r="BJ303" s="92">
        <f t="shared" si="62"/>
        <v>5.5522388059701555E-2</v>
      </c>
      <c r="BK303" s="92">
        <f t="shared" si="60"/>
        <v>4.6235138705414958E-3</v>
      </c>
      <c r="BL303" s="92">
        <f t="shared" si="60"/>
        <v>-1.714485654303699E-2</v>
      </c>
      <c r="BM303" s="92">
        <f t="shared" si="60"/>
        <v>1.1595999554268044E-2</v>
      </c>
      <c r="BN303" s="81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1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1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1"/>
      <c r="DH303" s="81"/>
      <c r="DI303" s="81"/>
      <c r="DJ303" s="81"/>
      <c r="DK303" s="81"/>
      <c r="DL303" s="81"/>
      <c r="DM303" s="81"/>
    </row>
    <row r="304" spans="1:117" x14ac:dyDescent="0.35">
      <c r="A304" s="81"/>
      <c r="B304" s="86">
        <f t="shared" si="61"/>
        <v>43364</v>
      </c>
      <c r="C304" s="87">
        <v>40.130000000000003</v>
      </c>
      <c r="D304" s="87">
        <v>94.01</v>
      </c>
      <c r="E304" s="87">
        <v>89.05</v>
      </c>
      <c r="F304" s="87">
        <v>56.24</v>
      </c>
      <c r="G304" s="87">
        <v>46.65</v>
      </c>
      <c r="H304" s="87">
        <v>25.55</v>
      </c>
      <c r="I304" s="87">
        <v>69.5</v>
      </c>
      <c r="J304" s="87">
        <v>81.39</v>
      </c>
      <c r="K304" s="87">
        <v>115.21</v>
      </c>
      <c r="L304" s="87">
        <v>79.400000000000006</v>
      </c>
      <c r="M304" s="87">
        <v>54.43</v>
      </c>
      <c r="N304" s="87">
        <v>71.55</v>
      </c>
      <c r="O304" s="87" t="s">
        <v>82</v>
      </c>
      <c r="P304" s="87" t="s">
        <v>82</v>
      </c>
      <c r="Q304" s="87">
        <v>17.350000000000001</v>
      </c>
      <c r="R304" s="87">
        <v>21.84</v>
      </c>
      <c r="S304" s="87">
        <v>11.8</v>
      </c>
      <c r="T304" s="87" t="s">
        <v>82</v>
      </c>
      <c r="U304" s="87">
        <v>66.98</v>
      </c>
      <c r="V304" s="87">
        <v>40.35</v>
      </c>
      <c r="W304" s="87" t="s">
        <v>82</v>
      </c>
      <c r="X304" s="87">
        <v>38.06</v>
      </c>
      <c r="Y304" s="87">
        <v>17.66</v>
      </c>
      <c r="Z304" s="87">
        <v>18.059999999999999</v>
      </c>
      <c r="AA304" s="87" t="s">
        <v>82</v>
      </c>
      <c r="AB304" s="87">
        <v>69.11</v>
      </c>
      <c r="AC304" s="87">
        <v>27.9</v>
      </c>
      <c r="AD304" s="87">
        <v>36</v>
      </c>
      <c r="AE304" s="87">
        <v>74.55</v>
      </c>
      <c r="AF304" s="87">
        <v>27.88</v>
      </c>
      <c r="AG304" s="87">
        <v>2929.67</v>
      </c>
      <c r="AH304" s="81"/>
      <c r="AI304" s="92">
        <f t="shared" si="64"/>
        <v>6.0165455001253143E-3</v>
      </c>
      <c r="AJ304" s="92">
        <f t="shared" si="64"/>
        <v>-1.1687207819804923E-3</v>
      </c>
      <c r="AK304" s="92">
        <f t="shared" si="64"/>
        <v>2.8153153153154253E-3</v>
      </c>
      <c r="AL304" s="92">
        <f t="shared" si="63"/>
        <v>-9.3359168574951301E-3</v>
      </c>
      <c r="AM304" s="92">
        <f t="shared" si="63"/>
        <v>-1.5822784810126556E-2</v>
      </c>
      <c r="AN304" s="92">
        <f t="shared" si="63"/>
        <v>3.0657523194836722E-2</v>
      </c>
      <c r="AO304" s="92">
        <f t="shared" si="63"/>
        <v>1.5339663988312546E-2</v>
      </c>
      <c r="AP304" s="92">
        <f t="shared" si="63"/>
        <v>-1.1045655375552244E-3</v>
      </c>
      <c r="AQ304" s="92">
        <f t="shared" si="63"/>
        <v>-2.9647098458687848E-2</v>
      </c>
      <c r="AR304" s="92">
        <f t="shared" si="63"/>
        <v>-3.323998538901729E-2</v>
      </c>
      <c r="AS304" s="92">
        <f t="shared" si="63"/>
        <v>-1.359188111634646E-2</v>
      </c>
      <c r="AT304" s="92">
        <f t="shared" si="63"/>
        <v>4.2105263157894424E-3</v>
      </c>
      <c r="AU304" s="92" t="str">
        <f t="shared" si="63"/>
        <v>-</v>
      </c>
      <c r="AV304" s="92" t="str">
        <f t="shared" si="63"/>
        <v>-</v>
      </c>
      <c r="AW304" s="92">
        <f t="shared" si="63"/>
        <v>7.5493612078978423E-3</v>
      </c>
      <c r="AX304" s="92">
        <f t="shared" si="63"/>
        <v>3.6053130929791344E-2</v>
      </c>
      <c r="AY304" s="92">
        <f t="shared" si="63"/>
        <v>-1.6666666666666607E-2</v>
      </c>
      <c r="AZ304" s="92" t="str">
        <f t="shared" si="63"/>
        <v>-</v>
      </c>
      <c r="BA304" s="92">
        <f t="shared" si="63"/>
        <v>2.1192254916908126E-2</v>
      </c>
      <c r="BB304" s="92">
        <f t="shared" si="67"/>
        <v>3.9810898233392233E-3</v>
      </c>
      <c r="BC304" s="92" t="str">
        <f t="shared" si="67"/>
        <v>-</v>
      </c>
      <c r="BD304" s="92">
        <f t="shared" si="66"/>
        <v>1.4933333333333465E-2</v>
      </c>
      <c r="BE304" s="92">
        <f t="shared" si="66"/>
        <v>1.0875787063537645E-2</v>
      </c>
      <c r="BF304" s="92">
        <f t="shared" si="66"/>
        <v>0</v>
      </c>
      <c r="BG304" s="92" t="str">
        <f t="shared" si="66"/>
        <v>-</v>
      </c>
      <c r="BH304" s="92">
        <f t="shared" si="66"/>
        <v>4.0970025606265947E-2</v>
      </c>
      <c r="BI304" s="92">
        <f t="shared" si="62"/>
        <v>6.1240015214910626E-2</v>
      </c>
      <c r="BJ304" s="92">
        <f t="shared" si="62"/>
        <v>1.8099547511312153E-2</v>
      </c>
      <c r="BK304" s="92">
        <f t="shared" si="60"/>
        <v>-1.9723865877712021E-2</v>
      </c>
      <c r="BL304" s="92">
        <f t="shared" si="60"/>
        <v>-7.4759700961196662E-3</v>
      </c>
      <c r="BM304" s="92">
        <f t="shared" si="60"/>
        <v>8.4991979290736097E-3</v>
      </c>
      <c r="BN304" s="81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1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1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1"/>
      <c r="DH304" s="81"/>
      <c r="DI304" s="81"/>
      <c r="DJ304" s="81"/>
      <c r="DK304" s="81"/>
      <c r="DL304" s="81"/>
      <c r="DM304" s="81"/>
    </row>
    <row r="305" spans="1:117" x14ac:dyDescent="0.35">
      <c r="A305" s="81"/>
      <c r="B305" s="86">
        <f t="shared" si="61"/>
        <v>43371</v>
      </c>
      <c r="C305" s="87">
        <v>39.51</v>
      </c>
      <c r="D305" s="87">
        <v>93.91</v>
      </c>
      <c r="E305" s="87">
        <v>83.9</v>
      </c>
      <c r="F305" s="87">
        <v>56.06</v>
      </c>
      <c r="G305" s="87">
        <v>46.1</v>
      </c>
      <c r="H305" s="87">
        <v>24.92</v>
      </c>
      <c r="I305" s="87">
        <v>66.900000000000006</v>
      </c>
      <c r="J305" s="87">
        <v>82.28</v>
      </c>
      <c r="K305" s="87">
        <v>113.75</v>
      </c>
      <c r="L305" s="87">
        <v>79.03</v>
      </c>
      <c r="M305" s="87">
        <v>55.48</v>
      </c>
      <c r="N305" s="87">
        <v>71.489999999999995</v>
      </c>
      <c r="O305" s="87" t="s">
        <v>82</v>
      </c>
      <c r="P305" s="87" t="s">
        <v>82</v>
      </c>
      <c r="Q305" s="87">
        <v>16.920000000000002</v>
      </c>
      <c r="R305" s="87">
        <v>20.83</v>
      </c>
      <c r="S305" s="87">
        <v>12.2</v>
      </c>
      <c r="T305" s="87" t="s">
        <v>82</v>
      </c>
      <c r="U305" s="87">
        <v>69.489999999999995</v>
      </c>
      <c r="V305" s="87">
        <v>39.590000000000003</v>
      </c>
      <c r="W305" s="87" t="s">
        <v>82</v>
      </c>
      <c r="X305" s="87">
        <v>35.71</v>
      </c>
      <c r="Y305" s="87">
        <v>17.43</v>
      </c>
      <c r="Z305" s="87">
        <v>17.73</v>
      </c>
      <c r="AA305" s="87" t="s">
        <v>82</v>
      </c>
      <c r="AB305" s="87">
        <v>67.790000000000006</v>
      </c>
      <c r="AC305" s="87">
        <v>26.71</v>
      </c>
      <c r="AD305" s="87">
        <v>35.270000000000003</v>
      </c>
      <c r="AE305" s="87">
        <v>73.55</v>
      </c>
      <c r="AF305" s="87">
        <v>27.19</v>
      </c>
      <c r="AG305" s="87">
        <v>2913.98</v>
      </c>
      <c r="AH305" s="81"/>
      <c r="AI305" s="92">
        <f t="shared" si="64"/>
        <v>-1.5449788188387825E-2</v>
      </c>
      <c r="AJ305" s="92">
        <f t="shared" si="64"/>
        <v>-1.063716625890998E-3</v>
      </c>
      <c r="AK305" s="92">
        <f t="shared" si="64"/>
        <v>-5.783267827063443E-2</v>
      </c>
      <c r="AL305" s="92">
        <f t="shared" si="63"/>
        <v>-3.2005689900426182E-3</v>
      </c>
      <c r="AM305" s="92">
        <f t="shared" si="63"/>
        <v>-1.1789924973204635E-2</v>
      </c>
      <c r="AN305" s="92">
        <f t="shared" si="63"/>
        <v>-2.4657534246575352E-2</v>
      </c>
      <c r="AO305" s="92">
        <f t="shared" si="63"/>
        <v>-3.7410071942445944E-2</v>
      </c>
      <c r="AP305" s="92">
        <f t="shared" si="63"/>
        <v>1.0935004300282491E-2</v>
      </c>
      <c r="AQ305" s="92">
        <f t="shared" si="63"/>
        <v>-1.2672511066747605E-2</v>
      </c>
      <c r="AR305" s="92">
        <f t="shared" si="63"/>
        <v>-4.659949622166315E-3</v>
      </c>
      <c r="AS305" s="92">
        <f t="shared" si="63"/>
        <v>1.9290832261620317E-2</v>
      </c>
      <c r="AT305" s="92">
        <f t="shared" si="63"/>
        <v>-8.3857442348012068E-4</v>
      </c>
      <c r="AU305" s="92" t="str">
        <f t="shared" si="63"/>
        <v>-</v>
      </c>
      <c r="AV305" s="92" t="str">
        <f t="shared" si="63"/>
        <v>-</v>
      </c>
      <c r="AW305" s="92">
        <f t="shared" si="63"/>
        <v>-2.4783861671469731E-2</v>
      </c>
      <c r="AX305" s="92">
        <f t="shared" si="63"/>
        <v>-4.6245421245421303E-2</v>
      </c>
      <c r="AY305" s="92">
        <f t="shared" si="63"/>
        <v>3.3898305084745672E-2</v>
      </c>
      <c r="AZ305" s="92" t="str">
        <f t="shared" si="63"/>
        <v>-</v>
      </c>
      <c r="BA305" s="92">
        <f t="shared" si="63"/>
        <v>3.7473872797849861E-2</v>
      </c>
      <c r="BB305" s="92">
        <f t="shared" si="67"/>
        <v>-1.883519206939277E-2</v>
      </c>
      <c r="BC305" s="92" t="str">
        <f t="shared" si="67"/>
        <v>-</v>
      </c>
      <c r="BD305" s="92">
        <f t="shared" si="66"/>
        <v>-6.1744613767735212E-2</v>
      </c>
      <c r="BE305" s="92">
        <f t="shared" si="66"/>
        <v>-1.3023782559456465E-2</v>
      </c>
      <c r="BF305" s="92">
        <f t="shared" si="66"/>
        <v>-1.8272425249169388E-2</v>
      </c>
      <c r="BG305" s="92" t="str">
        <f t="shared" si="66"/>
        <v>-</v>
      </c>
      <c r="BH305" s="92">
        <f t="shared" si="66"/>
        <v>-1.909998553031389E-2</v>
      </c>
      <c r="BI305" s="92">
        <f t="shared" si="62"/>
        <v>-4.2652329749103823E-2</v>
      </c>
      <c r="BJ305" s="92">
        <f t="shared" si="62"/>
        <v>-2.0277777777777728E-2</v>
      </c>
      <c r="BK305" s="92">
        <f t="shared" si="60"/>
        <v>-1.341381623071769E-2</v>
      </c>
      <c r="BL305" s="92">
        <f t="shared" si="60"/>
        <v>-2.4748923959827751E-2</v>
      </c>
      <c r="BM305" s="92">
        <f t="shared" si="60"/>
        <v>-5.3555519904971982E-3</v>
      </c>
      <c r="BN305" s="81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1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1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1"/>
      <c r="DH305" s="81"/>
      <c r="DI305" s="81"/>
      <c r="DJ305" s="81"/>
      <c r="DK305" s="81"/>
      <c r="DL305" s="81"/>
      <c r="DM305" s="81"/>
    </row>
    <row r="306" spans="1:117" x14ac:dyDescent="0.35">
      <c r="A306" s="81"/>
      <c r="B306" s="86">
        <f t="shared" si="61"/>
        <v>43378</v>
      </c>
      <c r="C306" s="87">
        <v>39.479999999999997</v>
      </c>
      <c r="D306" s="87">
        <v>94.64</v>
      </c>
      <c r="E306" s="87">
        <v>83.03</v>
      </c>
      <c r="F306" s="87">
        <v>57.17</v>
      </c>
      <c r="G306" s="87">
        <v>45.94</v>
      </c>
      <c r="H306" s="87">
        <v>24.97</v>
      </c>
      <c r="I306" s="87">
        <v>68.819999999999993</v>
      </c>
      <c r="J306" s="87">
        <v>82.29</v>
      </c>
      <c r="K306" s="87">
        <v>116.2</v>
      </c>
      <c r="L306" s="87">
        <v>80.66</v>
      </c>
      <c r="M306" s="87">
        <v>55.33</v>
      </c>
      <c r="N306" s="87">
        <v>71.55</v>
      </c>
      <c r="O306" s="87" t="s">
        <v>82</v>
      </c>
      <c r="P306" s="87" t="s">
        <v>82</v>
      </c>
      <c r="Q306" s="87">
        <v>17.510000000000002</v>
      </c>
      <c r="R306" s="87">
        <v>21.28</v>
      </c>
      <c r="S306" s="87">
        <v>12.45</v>
      </c>
      <c r="T306" s="87" t="s">
        <v>82</v>
      </c>
      <c r="U306" s="87">
        <v>66.58</v>
      </c>
      <c r="V306" s="87">
        <v>42.69</v>
      </c>
      <c r="W306" s="87" t="s">
        <v>82</v>
      </c>
      <c r="X306" s="87">
        <v>37.270000000000003</v>
      </c>
      <c r="Y306" s="87">
        <v>17.5</v>
      </c>
      <c r="Z306" s="87">
        <v>18.059999999999999</v>
      </c>
      <c r="AA306" s="87" t="s">
        <v>82</v>
      </c>
      <c r="AB306" s="87">
        <v>68.61</v>
      </c>
      <c r="AC306" s="87">
        <v>25.83</v>
      </c>
      <c r="AD306" s="87">
        <v>35.33</v>
      </c>
      <c r="AE306" s="87">
        <v>73.349999999999994</v>
      </c>
      <c r="AF306" s="87">
        <v>27.62</v>
      </c>
      <c r="AG306" s="87">
        <v>2885.57</v>
      </c>
      <c r="AH306" s="81"/>
      <c r="AI306" s="92">
        <f t="shared" si="64"/>
        <v>-7.5930144267277733E-4</v>
      </c>
      <c r="AJ306" s="92">
        <f t="shared" si="64"/>
        <v>7.773400063890934E-3</v>
      </c>
      <c r="AK306" s="92">
        <f t="shared" si="64"/>
        <v>-1.0369487485101359E-2</v>
      </c>
      <c r="AL306" s="92">
        <f t="shared" si="63"/>
        <v>1.9800214056368226E-2</v>
      </c>
      <c r="AM306" s="92">
        <f t="shared" si="63"/>
        <v>-3.470715835141025E-3</v>
      </c>
      <c r="AN306" s="92">
        <f t="shared" si="63"/>
        <v>2.0064205457461792E-3</v>
      </c>
      <c r="AO306" s="92">
        <f t="shared" si="63"/>
        <v>2.8699551569506543E-2</v>
      </c>
      <c r="AP306" s="92">
        <f t="shared" si="63"/>
        <v>1.2153621779287249E-4</v>
      </c>
      <c r="AQ306" s="92">
        <f t="shared" si="63"/>
        <v>2.1538461538461506E-2</v>
      </c>
      <c r="AR306" s="92">
        <f t="shared" si="63"/>
        <v>2.0625079083892217E-2</v>
      </c>
      <c r="AS306" s="92">
        <f t="shared" si="63"/>
        <v>-2.7036770007209388E-3</v>
      </c>
      <c r="AT306" s="92">
        <f t="shared" si="63"/>
        <v>8.3927822073026626E-4</v>
      </c>
      <c r="AU306" s="92" t="str">
        <f t="shared" si="63"/>
        <v>-</v>
      </c>
      <c r="AV306" s="92" t="str">
        <f t="shared" si="63"/>
        <v>-</v>
      </c>
      <c r="AW306" s="92">
        <f t="shared" si="63"/>
        <v>3.4869976359338084E-2</v>
      </c>
      <c r="AX306" s="92">
        <f t="shared" si="63"/>
        <v>2.1603456553048517E-2</v>
      </c>
      <c r="AY306" s="92">
        <f t="shared" si="63"/>
        <v>2.0491803278688492E-2</v>
      </c>
      <c r="AZ306" s="92" t="str">
        <f t="shared" si="63"/>
        <v>-</v>
      </c>
      <c r="BA306" s="92">
        <f t="shared" si="63"/>
        <v>-4.1876528996977913E-2</v>
      </c>
      <c r="BB306" s="92">
        <f t="shared" si="67"/>
        <v>7.8302601667087579E-2</v>
      </c>
      <c r="BC306" s="92" t="str">
        <f t="shared" si="67"/>
        <v>-</v>
      </c>
      <c r="BD306" s="92">
        <f t="shared" si="66"/>
        <v>4.3685242229067445E-2</v>
      </c>
      <c r="BE306" s="92">
        <f t="shared" si="66"/>
        <v>4.0160642570281624E-3</v>
      </c>
      <c r="BF306" s="92">
        <f t="shared" si="66"/>
        <v>1.8612521150592087E-2</v>
      </c>
      <c r="BG306" s="92" t="str">
        <f t="shared" si="66"/>
        <v>-</v>
      </c>
      <c r="BH306" s="92">
        <f t="shared" si="66"/>
        <v>1.2096179377489191E-2</v>
      </c>
      <c r="BI306" s="92">
        <f t="shared" si="62"/>
        <v>-3.2946461999251331E-2</v>
      </c>
      <c r="BJ306" s="92">
        <f t="shared" si="62"/>
        <v>1.7011624610148157E-3</v>
      </c>
      <c r="BK306" s="92">
        <f t="shared" si="60"/>
        <v>-2.7192386131883461E-3</v>
      </c>
      <c r="BL306" s="92">
        <f t="shared" si="60"/>
        <v>1.5814637734461234E-2</v>
      </c>
      <c r="BM306" s="92">
        <f t="shared" si="60"/>
        <v>-9.749552158902941E-3</v>
      </c>
      <c r="BN306" s="81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1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1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1"/>
      <c r="DH306" s="81"/>
      <c r="DI306" s="81"/>
      <c r="DJ306" s="81"/>
      <c r="DK306" s="81"/>
      <c r="DL306" s="81"/>
      <c r="DM306" s="81"/>
    </row>
    <row r="307" spans="1:117" x14ac:dyDescent="0.35">
      <c r="A307" s="81"/>
      <c r="B307" s="86">
        <f t="shared" si="61"/>
        <v>43385</v>
      </c>
      <c r="C307" s="87">
        <v>39.53</v>
      </c>
      <c r="D307" s="87">
        <v>92.61</v>
      </c>
      <c r="E307" s="87">
        <v>79.790000000000006</v>
      </c>
      <c r="F307" s="87">
        <v>55.99</v>
      </c>
      <c r="G307" s="87">
        <v>44.54</v>
      </c>
      <c r="H307" s="87">
        <v>24.31</v>
      </c>
      <c r="I307" s="87">
        <v>67.319999999999993</v>
      </c>
      <c r="J307" s="87">
        <v>80</v>
      </c>
      <c r="K307" s="87">
        <v>115.03</v>
      </c>
      <c r="L307" s="87">
        <v>77.739999999999995</v>
      </c>
      <c r="M307" s="87">
        <v>53.39</v>
      </c>
      <c r="N307" s="87">
        <v>71.459999999999994</v>
      </c>
      <c r="O307" s="87" t="s">
        <v>82</v>
      </c>
      <c r="P307" s="87" t="s">
        <v>82</v>
      </c>
      <c r="Q307" s="87">
        <v>17.89</v>
      </c>
      <c r="R307" s="87">
        <v>19.87</v>
      </c>
      <c r="S307" s="87">
        <v>11.42</v>
      </c>
      <c r="T307" s="87" t="s">
        <v>82</v>
      </c>
      <c r="U307" s="87">
        <v>64.680000000000007</v>
      </c>
      <c r="V307" s="87">
        <v>41.6</v>
      </c>
      <c r="W307" s="87" t="s">
        <v>82</v>
      </c>
      <c r="X307" s="87">
        <v>35.409999999999997</v>
      </c>
      <c r="Y307" s="87">
        <v>17.010000000000002</v>
      </c>
      <c r="Z307" s="87">
        <v>17.510000000000002</v>
      </c>
      <c r="AA307" s="87" t="s">
        <v>82</v>
      </c>
      <c r="AB307" s="87">
        <v>65.02</v>
      </c>
      <c r="AC307" s="87">
        <v>27.3</v>
      </c>
      <c r="AD307" s="87">
        <v>34.35</v>
      </c>
      <c r="AE307" s="87">
        <v>71.62</v>
      </c>
      <c r="AF307" s="87">
        <v>26.68</v>
      </c>
      <c r="AG307" s="87">
        <v>2767.13</v>
      </c>
      <c r="AH307" s="81"/>
      <c r="AI307" s="92">
        <f t="shared" si="64"/>
        <v>1.2664640324215881E-3</v>
      </c>
      <c r="AJ307" s="92">
        <f t="shared" si="64"/>
        <v>-2.1449704142011861E-2</v>
      </c>
      <c r="AK307" s="92">
        <f t="shared" si="64"/>
        <v>-3.9022040226424082E-2</v>
      </c>
      <c r="AL307" s="92">
        <f t="shared" si="63"/>
        <v>-2.0640195906944214E-2</v>
      </c>
      <c r="AM307" s="92">
        <f t="shared" si="63"/>
        <v>-3.0474531998258558E-2</v>
      </c>
      <c r="AN307" s="92">
        <f t="shared" si="63"/>
        <v>-2.6431718061673992E-2</v>
      </c>
      <c r="AO307" s="92">
        <f t="shared" si="63"/>
        <v>-2.1795989537925053E-2</v>
      </c>
      <c r="AP307" s="92">
        <f t="shared" si="63"/>
        <v>-2.7828411714667767E-2</v>
      </c>
      <c r="AQ307" s="92">
        <f t="shared" si="63"/>
        <v>-1.0068846815834753E-2</v>
      </c>
      <c r="AR307" s="92">
        <f t="shared" si="63"/>
        <v>-3.6201338953632534E-2</v>
      </c>
      <c r="AS307" s="92">
        <f t="shared" si="63"/>
        <v>-3.506235315380446E-2</v>
      </c>
      <c r="AT307" s="92">
        <f t="shared" si="63"/>
        <v>-1.2578616352201255E-3</v>
      </c>
      <c r="AU307" s="92" t="str">
        <f t="shared" si="63"/>
        <v>-</v>
      </c>
      <c r="AV307" s="92" t="str">
        <f t="shared" si="63"/>
        <v>-</v>
      </c>
      <c r="AW307" s="92">
        <f t="shared" si="63"/>
        <v>2.1701884637350011E-2</v>
      </c>
      <c r="AX307" s="92">
        <f t="shared" si="63"/>
        <v>-6.6259398496240629E-2</v>
      </c>
      <c r="AY307" s="92">
        <f t="shared" si="63"/>
        <v>-8.2730923694779079E-2</v>
      </c>
      <c r="AZ307" s="92" t="str">
        <f t="shared" si="63"/>
        <v>-</v>
      </c>
      <c r="BA307" s="92">
        <f t="shared" si="63"/>
        <v>-2.8537098227695901E-2</v>
      </c>
      <c r="BB307" s="92">
        <f t="shared" si="67"/>
        <v>-2.5532911688920024E-2</v>
      </c>
      <c r="BC307" s="92" t="str">
        <f t="shared" si="67"/>
        <v>-</v>
      </c>
      <c r="BD307" s="92">
        <f t="shared" si="66"/>
        <v>-4.9906090689562865E-2</v>
      </c>
      <c r="BE307" s="92">
        <f t="shared" si="66"/>
        <v>-2.7999999999999914E-2</v>
      </c>
      <c r="BF307" s="92">
        <f t="shared" si="66"/>
        <v>-3.0454042081948907E-2</v>
      </c>
      <c r="BG307" s="92" t="str">
        <f t="shared" si="66"/>
        <v>-</v>
      </c>
      <c r="BH307" s="92">
        <f t="shared" si="66"/>
        <v>-5.2324734003789564E-2</v>
      </c>
      <c r="BI307" s="92">
        <f t="shared" si="62"/>
        <v>5.6910569105691255E-2</v>
      </c>
      <c r="BJ307" s="92">
        <f t="shared" si="62"/>
        <v>-2.7738465893008657E-2</v>
      </c>
      <c r="BK307" s="92">
        <f t="shared" si="60"/>
        <v>-2.3585548738922824E-2</v>
      </c>
      <c r="BL307" s="92">
        <f t="shared" si="60"/>
        <v>-3.4033309196234707E-2</v>
      </c>
      <c r="BM307" s="92">
        <f t="shared" si="60"/>
        <v>-4.1045616637267468E-2</v>
      </c>
      <c r="BN307" s="81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1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1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1"/>
      <c r="DH307" s="81"/>
      <c r="DI307" s="81"/>
      <c r="DJ307" s="81"/>
      <c r="DK307" s="81"/>
      <c r="DL307" s="81"/>
      <c r="DM307" s="81"/>
    </row>
    <row r="308" spans="1:117" x14ac:dyDescent="0.35">
      <c r="A308" s="81"/>
      <c r="B308" s="86">
        <f t="shared" si="61"/>
        <v>43392</v>
      </c>
      <c r="C308" s="87">
        <v>39.53</v>
      </c>
      <c r="D308" s="87">
        <v>97.07</v>
      </c>
      <c r="E308" s="87">
        <v>81.87</v>
      </c>
      <c r="F308" s="87">
        <v>58.24</v>
      </c>
      <c r="G308" s="87">
        <v>46.66</v>
      </c>
      <c r="H308" s="87">
        <v>25.4</v>
      </c>
      <c r="I308" s="87">
        <v>70.67</v>
      </c>
      <c r="J308" s="87">
        <v>83.1</v>
      </c>
      <c r="K308" s="87">
        <v>116.61</v>
      </c>
      <c r="L308" s="87">
        <v>80.52</v>
      </c>
      <c r="M308" s="87">
        <v>55.97</v>
      </c>
      <c r="N308" s="87">
        <v>71.58</v>
      </c>
      <c r="O308" s="87" t="s">
        <v>82</v>
      </c>
      <c r="P308" s="87" t="s">
        <v>82</v>
      </c>
      <c r="Q308" s="87">
        <v>18.010000000000002</v>
      </c>
      <c r="R308" s="87">
        <v>19.02</v>
      </c>
      <c r="S308" s="87">
        <v>10.76</v>
      </c>
      <c r="T308" s="87" t="s">
        <v>82</v>
      </c>
      <c r="U308" s="87">
        <v>64.319999999999993</v>
      </c>
      <c r="V308" s="87">
        <v>40.74</v>
      </c>
      <c r="W308" s="87" t="s">
        <v>82</v>
      </c>
      <c r="X308" s="87">
        <v>36.21</v>
      </c>
      <c r="Y308" s="87">
        <v>17.059999999999999</v>
      </c>
      <c r="Z308" s="87">
        <v>17.98</v>
      </c>
      <c r="AA308" s="87" t="s">
        <v>82</v>
      </c>
      <c r="AB308" s="87">
        <v>67.790000000000006</v>
      </c>
      <c r="AC308" s="87">
        <v>28</v>
      </c>
      <c r="AD308" s="87">
        <v>35.19</v>
      </c>
      <c r="AE308" s="87">
        <v>75.27</v>
      </c>
      <c r="AF308" s="87">
        <v>26.74</v>
      </c>
      <c r="AG308" s="87">
        <v>2767.78</v>
      </c>
      <c r="AH308" s="81"/>
      <c r="AI308" s="92">
        <f t="shared" si="64"/>
        <v>0</v>
      </c>
      <c r="AJ308" s="92">
        <f t="shared" si="64"/>
        <v>4.8158946118129764E-2</v>
      </c>
      <c r="AK308" s="92">
        <f t="shared" si="64"/>
        <v>2.6068429627772893E-2</v>
      </c>
      <c r="AL308" s="92">
        <f t="shared" si="63"/>
        <v>4.0185747454902554E-2</v>
      </c>
      <c r="AM308" s="92">
        <f t="shared" si="63"/>
        <v>4.759766502020657E-2</v>
      </c>
      <c r="AN308" s="92">
        <f t="shared" si="63"/>
        <v>4.4837515425750762E-2</v>
      </c>
      <c r="AO308" s="92">
        <f t="shared" ref="AO308:BA327" si="68">IFERROR((I308/I307-1),"-")</f>
        <v>4.9762329174094067E-2</v>
      </c>
      <c r="AP308" s="92">
        <f t="shared" si="68"/>
        <v>3.874999999999984E-2</v>
      </c>
      <c r="AQ308" s="92">
        <f t="shared" si="68"/>
        <v>1.3735547248543867E-2</v>
      </c>
      <c r="AR308" s="92">
        <f t="shared" si="68"/>
        <v>3.5760226395677996E-2</v>
      </c>
      <c r="AS308" s="92">
        <f t="shared" si="68"/>
        <v>4.8323656115377478E-2</v>
      </c>
      <c r="AT308" s="92">
        <f t="shared" si="68"/>
        <v>1.6792611251050804E-3</v>
      </c>
      <c r="AU308" s="92" t="str">
        <f t="shared" si="68"/>
        <v>-</v>
      </c>
      <c r="AV308" s="92" t="str">
        <f t="shared" si="68"/>
        <v>-</v>
      </c>
      <c r="AW308" s="92">
        <f t="shared" si="68"/>
        <v>6.7076579094467181E-3</v>
      </c>
      <c r="AX308" s="92">
        <f t="shared" si="68"/>
        <v>-4.2778057372924061E-2</v>
      </c>
      <c r="AY308" s="92">
        <f t="shared" si="68"/>
        <v>-5.7793345008756547E-2</v>
      </c>
      <c r="AZ308" s="92" t="str">
        <f t="shared" si="68"/>
        <v>-</v>
      </c>
      <c r="BA308" s="92">
        <f t="shared" si="68"/>
        <v>-5.5658627087200596E-3</v>
      </c>
      <c r="BB308" s="92">
        <f t="shared" si="67"/>
        <v>-2.0673076923076961E-2</v>
      </c>
      <c r="BC308" s="92" t="str">
        <f t="shared" si="67"/>
        <v>-</v>
      </c>
      <c r="BD308" s="92">
        <f t="shared" si="66"/>
        <v>2.2592487997740829E-2</v>
      </c>
      <c r="BE308" s="92">
        <f t="shared" si="66"/>
        <v>2.9394473838917357E-3</v>
      </c>
      <c r="BF308" s="92">
        <f t="shared" si="66"/>
        <v>2.6841804683038095E-2</v>
      </c>
      <c r="BG308" s="92" t="str">
        <f t="shared" si="66"/>
        <v>-</v>
      </c>
      <c r="BH308" s="92">
        <f t="shared" si="66"/>
        <v>4.2602276222700963E-2</v>
      </c>
      <c r="BI308" s="92">
        <f t="shared" si="62"/>
        <v>2.564102564102555E-2</v>
      </c>
      <c r="BJ308" s="92">
        <f t="shared" si="62"/>
        <v>2.4454148471615644E-2</v>
      </c>
      <c r="BK308" s="92">
        <f t="shared" si="60"/>
        <v>5.0963418039653652E-2</v>
      </c>
      <c r="BL308" s="92">
        <f t="shared" si="60"/>
        <v>2.2488755622187551E-3</v>
      </c>
      <c r="BM308" s="92">
        <f t="shared" si="60"/>
        <v>2.3490042029106206E-4</v>
      </c>
      <c r="BN308" s="81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1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1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1"/>
      <c r="DH308" s="81"/>
      <c r="DI308" s="81"/>
      <c r="DJ308" s="81"/>
      <c r="DK308" s="81"/>
      <c r="DL308" s="81"/>
      <c r="DM308" s="81"/>
    </row>
    <row r="309" spans="1:117" x14ac:dyDescent="0.35">
      <c r="A309" s="81"/>
      <c r="B309" s="86">
        <f t="shared" si="61"/>
        <v>43399</v>
      </c>
      <c r="C309" s="87">
        <v>38.82</v>
      </c>
      <c r="D309" s="87">
        <v>93.62</v>
      </c>
      <c r="E309" s="87">
        <v>80.92</v>
      </c>
      <c r="F309" s="87">
        <v>55.16</v>
      </c>
      <c r="G309" s="87">
        <v>45.01</v>
      </c>
      <c r="H309" s="87">
        <v>25.44</v>
      </c>
      <c r="I309" s="87">
        <v>65.63</v>
      </c>
      <c r="J309" s="87">
        <v>80.290000000000006</v>
      </c>
      <c r="K309" s="87">
        <v>112.81</v>
      </c>
      <c r="L309" s="87">
        <v>78.34</v>
      </c>
      <c r="M309" s="87">
        <v>53.25</v>
      </c>
      <c r="N309" s="87">
        <v>71.59</v>
      </c>
      <c r="O309" s="87" t="s">
        <v>82</v>
      </c>
      <c r="P309" s="87" t="s">
        <v>82</v>
      </c>
      <c r="Q309" s="87">
        <v>16.2</v>
      </c>
      <c r="R309" s="87">
        <v>16.989999999999998</v>
      </c>
      <c r="S309" s="87">
        <v>10.02</v>
      </c>
      <c r="T309" s="87" t="s">
        <v>82</v>
      </c>
      <c r="U309" s="87">
        <v>59.39</v>
      </c>
      <c r="V309" s="87">
        <v>36.76</v>
      </c>
      <c r="W309" s="87" t="s">
        <v>82</v>
      </c>
      <c r="X309" s="87">
        <v>34.68</v>
      </c>
      <c r="Y309" s="87">
        <v>15.46</v>
      </c>
      <c r="Z309" s="87">
        <v>16.59</v>
      </c>
      <c r="AA309" s="87" t="s">
        <v>82</v>
      </c>
      <c r="AB309" s="87">
        <v>63.34</v>
      </c>
      <c r="AC309" s="87">
        <v>27.1</v>
      </c>
      <c r="AD309" s="87">
        <v>29.91</v>
      </c>
      <c r="AE309" s="87">
        <v>73.27</v>
      </c>
      <c r="AF309" s="87">
        <v>24.32</v>
      </c>
      <c r="AG309" s="87">
        <v>2658.69</v>
      </c>
      <c r="AH309" s="81"/>
      <c r="AI309" s="92">
        <f t="shared" si="64"/>
        <v>-1.7961042246395165E-2</v>
      </c>
      <c r="AJ309" s="92">
        <f t="shared" si="64"/>
        <v>-3.5541361903780655E-2</v>
      </c>
      <c r="AK309" s="92">
        <f t="shared" si="64"/>
        <v>-1.1603762061805356E-2</v>
      </c>
      <c r="AL309" s="92">
        <f t="shared" si="64"/>
        <v>-5.288461538461553E-2</v>
      </c>
      <c r="AM309" s="92">
        <f t="shared" si="64"/>
        <v>-3.5362194599228403E-2</v>
      </c>
      <c r="AN309" s="92">
        <f t="shared" si="64"/>
        <v>1.5748031496063408E-3</v>
      </c>
      <c r="AO309" s="92">
        <f t="shared" si="68"/>
        <v>-7.1317390689118576E-2</v>
      </c>
      <c r="AP309" s="92">
        <f t="shared" si="68"/>
        <v>-3.3814681107099731E-2</v>
      </c>
      <c r="AQ309" s="92">
        <f t="shared" si="68"/>
        <v>-3.2587256667524156E-2</v>
      </c>
      <c r="AR309" s="92">
        <f t="shared" si="68"/>
        <v>-2.7074018877297434E-2</v>
      </c>
      <c r="AS309" s="92">
        <f t="shared" si="68"/>
        <v>-4.8597462926567747E-2</v>
      </c>
      <c r="AT309" s="92">
        <f t="shared" si="68"/>
        <v>1.3970382788497382E-4</v>
      </c>
      <c r="AU309" s="92" t="str">
        <f t="shared" si="68"/>
        <v>-</v>
      </c>
      <c r="AV309" s="92" t="str">
        <f t="shared" si="68"/>
        <v>-</v>
      </c>
      <c r="AW309" s="92">
        <f t="shared" si="68"/>
        <v>-0.10049972237645766</v>
      </c>
      <c r="AX309" s="92">
        <f t="shared" si="68"/>
        <v>-0.10672975814931662</v>
      </c>
      <c r="AY309" s="92">
        <f t="shared" si="68"/>
        <v>-6.8773234200743549E-2</v>
      </c>
      <c r="AZ309" s="92" t="str">
        <f t="shared" si="68"/>
        <v>-</v>
      </c>
      <c r="BA309" s="92">
        <f t="shared" si="68"/>
        <v>-7.6648009950248674E-2</v>
      </c>
      <c r="BB309" s="92">
        <f t="shared" si="67"/>
        <v>-9.7692685321551398E-2</v>
      </c>
      <c r="BC309" s="92" t="str">
        <f t="shared" si="67"/>
        <v>-</v>
      </c>
      <c r="BD309" s="92">
        <f t="shared" si="66"/>
        <v>-4.2253521126760618E-2</v>
      </c>
      <c r="BE309" s="92">
        <f t="shared" si="66"/>
        <v>-9.3786635404454755E-2</v>
      </c>
      <c r="BF309" s="92">
        <f t="shared" si="66"/>
        <v>-7.730812013348165E-2</v>
      </c>
      <c r="BG309" s="92" t="str">
        <f t="shared" si="66"/>
        <v>-</v>
      </c>
      <c r="BH309" s="92">
        <f t="shared" si="66"/>
        <v>-6.5643900280277334E-2</v>
      </c>
      <c r="BI309" s="92">
        <f t="shared" si="62"/>
        <v>-3.214285714285714E-2</v>
      </c>
      <c r="BJ309" s="92">
        <f t="shared" si="62"/>
        <v>-0.15004262574595051</v>
      </c>
      <c r="BK309" s="92">
        <f t="shared" si="60"/>
        <v>-2.6571011026969571E-2</v>
      </c>
      <c r="BL309" s="92">
        <f t="shared" si="60"/>
        <v>-9.0501121914734362E-2</v>
      </c>
      <c r="BM309" s="92">
        <f t="shared" si="60"/>
        <v>-3.9414259803886242E-2</v>
      </c>
      <c r="BN309" s="81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1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1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1"/>
      <c r="DH309" s="81"/>
      <c r="DI309" s="81"/>
      <c r="DJ309" s="81"/>
      <c r="DK309" s="81"/>
      <c r="DL309" s="81"/>
      <c r="DM309" s="81"/>
    </row>
    <row r="310" spans="1:117" x14ac:dyDescent="0.35">
      <c r="A310" s="81"/>
      <c r="B310" s="86">
        <f t="shared" si="61"/>
        <v>43406</v>
      </c>
      <c r="C310" s="87">
        <v>37.049999999999997</v>
      </c>
      <c r="D310" s="87">
        <v>92.14</v>
      </c>
      <c r="E310" s="87">
        <v>79.5</v>
      </c>
      <c r="F310" s="87">
        <v>51.18</v>
      </c>
      <c r="G310" s="87">
        <v>45.18</v>
      </c>
      <c r="H310" s="87">
        <v>25.43</v>
      </c>
      <c r="I310" s="87">
        <v>64.91</v>
      </c>
      <c r="J310" s="87">
        <v>77.89</v>
      </c>
      <c r="K310" s="87">
        <v>109.05</v>
      </c>
      <c r="L310" s="87">
        <v>77.92</v>
      </c>
      <c r="M310" s="87">
        <v>53.84</v>
      </c>
      <c r="N310" s="87">
        <v>71.5</v>
      </c>
      <c r="O310" s="87" t="s">
        <v>82</v>
      </c>
      <c r="P310" s="87" t="s">
        <v>82</v>
      </c>
      <c r="Q310" s="87">
        <v>15.28</v>
      </c>
      <c r="R310" s="87">
        <v>15.88</v>
      </c>
      <c r="S310" s="87">
        <v>10.6</v>
      </c>
      <c r="T310" s="87" t="s">
        <v>82</v>
      </c>
      <c r="U310" s="87">
        <v>60.27</v>
      </c>
      <c r="V310" s="87">
        <v>35.69</v>
      </c>
      <c r="W310" s="87" t="s">
        <v>82</v>
      </c>
      <c r="X310" s="87">
        <v>34.869999999999997</v>
      </c>
      <c r="Y310" s="87">
        <v>15.66</v>
      </c>
      <c r="Z310" s="87">
        <v>16.86</v>
      </c>
      <c r="AA310" s="87" t="s">
        <v>82</v>
      </c>
      <c r="AB310" s="87">
        <v>62.53</v>
      </c>
      <c r="AC310" s="87">
        <v>28.08</v>
      </c>
      <c r="AD310" s="87">
        <v>30.58</v>
      </c>
      <c r="AE310" s="87">
        <v>71.790000000000006</v>
      </c>
      <c r="AF310" s="87">
        <v>25.58</v>
      </c>
      <c r="AG310" s="87">
        <v>2723.06</v>
      </c>
      <c r="AH310" s="81"/>
      <c r="AI310" s="92">
        <f t="shared" si="64"/>
        <v>-4.5595054095826981E-2</v>
      </c>
      <c r="AJ310" s="92">
        <f t="shared" si="64"/>
        <v>-1.580858790856654E-2</v>
      </c>
      <c r="AK310" s="92">
        <f t="shared" si="64"/>
        <v>-1.7548195748887774E-2</v>
      </c>
      <c r="AL310" s="92">
        <f t="shared" si="64"/>
        <v>-7.2153734590282737E-2</v>
      </c>
      <c r="AM310" s="92">
        <f t="shared" si="64"/>
        <v>3.776938458120549E-3</v>
      </c>
      <c r="AN310" s="92">
        <f t="shared" si="64"/>
        <v>-3.9308176100638637E-4</v>
      </c>
      <c r="AO310" s="92">
        <f t="shared" si="68"/>
        <v>-1.0970592716745386E-2</v>
      </c>
      <c r="AP310" s="92">
        <f t="shared" si="68"/>
        <v>-2.9891642794868667E-2</v>
      </c>
      <c r="AQ310" s="92">
        <f t="shared" si="68"/>
        <v>-3.3330378512543279E-2</v>
      </c>
      <c r="AR310" s="92">
        <f t="shared" si="68"/>
        <v>-5.3612458514169514E-3</v>
      </c>
      <c r="AS310" s="92">
        <f t="shared" si="68"/>
        <v>1.1079812206572726E-2</v>
      </c>
      <c r="AT310" s="92">
        <f t="shared" si="68"/>
        <v>-1.2571588210644746E-3</v>
      </c>
      <c r="AU310" s="92" t="str">
        <f t="shared" si="68"/>
        <v>-</v>
      </c>
      <c r="AV310" s="92" t="str">
        <f t="shared" si="68"/>
        <v>-</v>
      </c>
      <c r="AW310" s="92">
        <f t="shared" si="68"/>
        <v>-5.6790123456790131E-2</v>
      </c>
      <c r="AX310" s="92">
        <f t="shared" si="68"/>
        <v>-6.5332548557975101E-2</v>
      </c>
      <c r="AY310" s="92">
        <f t="shared" si="68"/>
        <v>5.7884231536926123E-2</v>
      </c>
      <c r="AZ310" s="92" t="str">
        <f t="shared" si="68"/>
        <v>-</v>
      </c>
      <c r="BA310" s="92">
        <f t="shared" si="68"/>
        <v>1.4817309311331961E-2</v>
      </c>
      <c r="BB310" s="92">
        <f t="shared" si="67"/>
        <v>-2.9107725788900973E-2</v>
      </c>
      <c r="BC310" s="92" t="str">
        <f t="shared" si="67"/>
        <v>-</v>
      </c>
      <c r="BD310" s="92">
        <f t="shared" si="66"/>
        <v>5.4786620530564711E-3</v>
      </c>
      <c r="BE310" s="92">
        <f t="shared" si="66"/>
        <v>1.2936610608020649E-2</v>
      </c>
      <c r="BF310" s="92">
        <f t="shared" si="66"/>
        <v>1.6274864376130127E-2</v>
      </c>
      <c r="BG310" s="92" t="str">
        <f t="shared" si="66"/>
        <v>-</v>
      </c>
      <c r="BH310" s="92">
        <f t="shared" si="66"/>
        <v>-1.2788127565519503E-2</v>
      </c>
      <c r="BI310" s="92">
        <f t="shared" si="62"/>
        <v>3.616236162361619E-2</v>
      </c>
      <c r="BJ310" s="92">
        <f t="shared" si="62"/>
        <v>2.2400534938147754E-2</v>
      </c>
      <c r="BK310" s="92">
        <f t="shared" si="60"/>
        <v>-2.019926299986341E-2</v>
      </c>
      <c r="BL310" s="92">
        <f t="shared" si="60"/>
        <v>5.1809210526315708E-2</v>
      </c>
      <c r="BM310" s="92">
        <f t="shared" si="60"/>
        <v>2.4211171667249509E-2</v>
      </c>
      <c r="BN310" s="81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1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1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1"/>
      <c r="DH310" s="81"/>
      <c r="DI310" s="81"/>
      <c r="DJ310" s="81"/>
      <c r="DK310" s="81"/>
      <c r="DL310" s="81"/>
      <c r="DM310" s="81"/>
    </row>
    <row r="311" spans="1:117" x14ac:dyDescent="0.35">
      <c r="A311" s="81"/>
      <c r="B311" s="86">
        <f t="shared" si="61"/>
        <v>43413</v>
      </c>
      <c r="C311" s="87">
        <v>36.950000000000003</v>
      </c>
      <c r="D311" s="87">
        <v>96.69</v>
      </c>
      <c r="E311" s="87">
        <v>82.64</v>
      </c>
      <c r="F311" s="87">
        <v>54.15</v>
      </c>
      <c r="G311" s="87">
        <v>47.5</v>
      </c>
      <c r="H311" s="87">
        <v>26.16</v>
      </c>
      <c r="I311" s="87">
        <v>68.53</v>
      </c>
      <c r="J311" s="87">
        <v>81.73</v>
      </c>
      <c r="K311" s="87">
        <v>116.7</v>
      </c>
      <c r="L311" s="87">
        <v>83.51</v>
      </c>
      <c r="M311" s="87">
        <v>56.03</v>
      </c>
      <c r="N311" s="87">
        <v>71.66</v>
      </c>
      <c r="O311" s="87" t="s">
        <v>82</v>
      </c>
      <c r="P311" s="87" t="s">
        <v>82</v>
      </c>
      <c r="Q311" s="87">
        <v>15.17</v>
      </c>
      <c r="R311" s="87">
        <v>16.170000000000002</v>
      </c>
      <c r="S311" s="87">
        <v>10.52</v>
      </c>
      <c r="T311" s="87" t="s">
        <v>82</v>
      </c>
      <c r="U311" s="87">
        <v>62.35</v>
      </c>
      <c r="V311" s="87">
        <v>38.75</v>
      </c>
      <c r="W311" s="87" t="s">
        <v>82</v>
      </c>
      <c r="X311" s="87">
        <v>36.479999999999997</v>
      </c>
      <c r="Y311" s="87">
        <v>15.66</v>
      </c>
      <c r="Z311" s="87">
        <v>17.53</v>
      </c>
      <c r="AA311" s="87" t="s">
        <v>82</v>
      </c>
      <c r="AB311" s="87">
        <v>63.09</v>
      </c>
      <c r="AC311" s="87">
        <v>28.03</v>
      </c>
      <c r="AD311" s="87">
        <v>32.229999999999997</v>
      </c>
      <c r="AE311" s="87">
        <v>76.12</v>
      </c>
      <c r="AF311" s="87">
        <v>25.33</v>
      </c>
      <c r="AG311" s="87">
        <v>2781.01</v>
      </c>
      <c r="AH311" s="81"/>
      <c r="AI311" s="92">
        <f t="shared" si="64"/>
        <v>-2.6990553306340814E-3</v>
      </c>
      <c r="AJ311" s="92">
        <f t="shared" si="64"/>
        <v>4.9381376166702795E-2</v>
      </c>
      <c r="AK311" s="92">
        <f t="shared" si="64"/>
        <v>3.9496855345911852E-2</v>
      </c>
      <c r="AL311" s="92">
        <f t="shared" si="64"/>
        <v>5.80304806565064E-2</v>
      </c>
      <c r="AM311" s="92">
        <f t="shared" si="64"/>
        <v>5.1350154935812409E-2</v>
      </c>
      <c r="AN311" s="92">
        <f t="shared" si="64"/>
        <v>2.8706252457727066E-2</v>
      </c>
      <c r="AO311" s="92">
        <f t="shared" si="68"/>
        <v>5.5769527037436539E-2</v>
      </c>
      <c r="AP311" s="92">
        <f t="shared" si="68"/>
        <v>4.9300295288227103E-2</v>
      </c>
      <c r="AQ311" s="92">
        <f t="shared" si="68"/>
        <v>7.0151306740027675E-2</v>
      </c>
      <c r="AR311" s="92">
        <f t="shared" si="68"/>
        <v>7.174024640657084E-2</v>
      </c>
      <c r="AS311" s="92">
        <f t="shared" si="68"/>
        <v>4.067607726597311E-2</v>
      </c>
      <c r="AT311" s="92">
        <f t="shared" si="68"/>
        <v>2.2377622377622863E-3</v>
      </c>
      <c r="AU311" s="92" t="str">
        <f t="shared" si="68"/>
        <v>-</v>
      </c>
      <c r="AV311" s="92" t="str">
        <f t="shared" si="68"/>
        <v>-</v>
      </c>
      <c r="AW311" s="92">
        <f t="shared" si="68"/>
        <v>-7.1989528795811664E-3</v>
      </c>
      <c r="AX311" s="92">
        <f t="shared" si="68"/>
        <v>1.8261964735516445E-2</v>
      </c>
      <c r="AY311" s="92">
        <f t="shared" si="68"/>
        <v>-7.547169811320753E-3</v>
      </c>
      <c r="AZ311" s="92" t="str">
        <f t="shared" si="68"/>
        <v>-</v>
      </c>
      <c r="BA311" s="92">
        <f t="shared" si="68"/>
        <v>3.4511365521818549E-2</v>
      </c>
      <c r="BB311" s="92">
        <f t="shared" si="67"/>
        <v>8.5738302045391013E-2</v>
      </c>
      <c r="BC311" s="92" t="str">
        <f t="shared" si="67"/>
        <v>-</v>
      </c>
      <c r="BD311" s="92">
        <f t="shared" si="66"/>
        <v>4.6171494121020951E-2</v>
      </c>
      <c r="BE311" s="92">
        <f t="shared" si="66"/>
        <v>0</v>
      </c>
      <c r="BF311" s="92">
        <f t="shared" si="66"/>
        <v>3.9739027283511419E-2</v>
      </c>
      <c r="BG311" s="92" t="str">
        <f t="shared" si="66"/>
        <v>-</v>
      </c>
      <c r="BH311" s="92">
        <f t="shared" si="66"/>
        <v>8.9557012633936228E-3</v>
      </c>
      <c r="BI311" s="92">
        <f t="shared" si="62"/>
        <v>-1.7806267806266263E-3</v>
      </c>
      <c r="BJ311" s="92">
        <f t="shared" si="62"/>
        <v>5.3956834532373987E-2</v>
      </c>
      <c r="BK311" s="92">
        <f t="shared" si="60"/>
        <v>6.0314807076194521E-2</v>
      </c>
      <c r="BL311" s="92">
        <f t="shared" si="60"/>
        <v>-9.7732603596559775E-3</v>
      </c>
      <c r="BM311" s="92">
        <f t="shared" si="60"/>
        <v>2.1281205702408323E-2</v>
      </c>
      <c r="BN311" s="81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1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1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1"/>
      <c r="DH311" s="81"/>
      <c r="DI311" s="81"/>
      <c r="DJ311" s="81"/>
      <c r="DK311" s="81"/>
      <c r="DL311" s="81"/>
      <c r="DM311" s="81"/>
    </row>
    <row r="312" spans="1:117" x14ac:dyDescent="0.35">
      <c r="A312" s="81"/>
      <c r="B312" s="86">
        <f t="shared" si="61"/>
        <v>43420</v>
      </c>
      <c r="C312" s="87">
        <v>35.04</v>
      </c>
      <c r="D312" s="87">
        <v>99.03</v>
      </c>
      <c r="E312" s="87">
        <v>84.7</v>
      </c>
      <c r="F312" s="87">
        <v>53.08</v>
      </c>
      <c r="G312" s="87">
        <v>49.77</v>
      </c>
      <c r="H312" s="87">
        <v>25.69</v>
      </c>
      <c r="I312" s="87">
        <v>69.959999999999994</v>
      </c>
      <c r="J312" s="87">
        <v>84.45</v>
      </c>
      <c r="K312" s="87">
        <v>114.87</v>
      </c>
      <c r="L312" s="87">
        <v>84.43</v>
      </c>
      <c r="M312" s="87">
        <v>56.93</v>
      </c>
      <c r="N312" s="87">
        <v>71.900000000000006</v>
      </c>
      <c r="O312" s="87" t="s">
        <v>82</v>
      </c>
      <c r="P312" s="87" t="s">
        <v>82</v>
      </c>
      <c r="Q312" s="87">
        <v>14.84</v>
      </c>
      <c r="R312" s="87">
        <v>16.170000000000002</v>
      </c>
      <c r="S312" s="87">
        <v>10.31</v>
      </c>
      <c r="T312" s="87" t="s">
        <v>82</v>
      </c>
      <c r="U312" s="87">
        <v>62.04</v>
      </c>
      <c r="V312" s="87">
        <v>36.25</v>
      </c>
      <c r="W312" s="87" t="s">
        <v>82</v>
      </c>
      <c r="X312" s="87">
        <v>36.65</v>
      </c>
      <c r="Y312" s="87">
        <v>14.8</v>
      </c>
      <c r="Z312" s="87">
        <v>17.28</v>
      </c>
      <c r="AA312" s="87" t="s">
        <v>82</v>
      </c>
      <c r="AB312" s="87">
        <v>62.2</v>
      </c>
      <c r="AC312" s="87">
        <v>28.9</v>
      </c>
      <c r="AD312" s="87">
        <v>31.68</v>
      </c>
      <c r="AE312" s="87">
        <v>78.88</v>
      </c>
      <c r="AF312" s="87">
        <v>25.13</v>
      </c>
      <c r="AG312" s="87">
        <v>2736.27</v>
      </c>
      <c r="AH312" s="81"/>
      <c r="AI312" s="92">
        <f t="shared" si="64"/>
        <v>-5.1691474966170547E-2</v>
      </c>
      <c r="AJ312" s="92">
        <f t="shared" si="64"/>
        <v>2.4201054917778464E-2</v>
      </c>
      <c r="AK312" s="92">
        <f t="shared" si="64"/>
        <v>2.4927395934172258E-2</v>
      </c>
      <c r="AL312" s="92">
        <f t="shared" si="64"/>
        <v>-1.9759926131117322E-2</v>
      </c>
      <c r="AM312" s="92">
        <f t="shared" si="64"/>
        <v>4.7789473684210604E-2</v>
      </c>
      <c r="AN312" s="92">
        <f t="shared" si="64"/>
        <v>-1.7966360856269015E-2</v>
      </c>
      <c r="AO312" s="92">
        <f t="shared" si="68"/>
        <v>2.0866773675762396E-2</v>
      </c>
      <c r="AP312" s="92">
        <f t="shared" si="68"/>
        <v>3.3280313226477398E-2</v>
      </c>
      <c r="AQ312" s="92">
        <f t="shared" si="68"/>
        <v>-1.5681233933161898E-2</v>
      </c>
      <c r="AR312" s="92">
        <f t="shared" si="68"/>
        <v>1.1016644713208068E-2</v>
      </c>
      <c r="AS312" s="92">
        <f t="shared" si="68"/>
        <v>1.6062823487417388E-2</v>
      </c>
      <c r="AT312" s="92">
        <f t="shared" si="68"/>
        <v>3.3491487580241674E-3</v>
      </c>
      <c r="AU312" s="92" t="str">
        <f t="shared" si="68"/>
        <v>-</v>
      </c>
      <c r="AV312" s="92" t="str">
        <f t="shared" si="68"/>
        <v>-</v>
      </c>
      <c r="AW312" s="92">
        <f t="shared" si="68"/>
        <v>-2.1753460777851008E-2</v>
      </c>
      <c r="AX312" s="92">
        <f t="shared" si="68"/>
        <v>0</v>
      </c>
      <c r="AY312" s="92">
        <f t="shared" si="68"/>
        <v>-1.9961977186311652E-2</v>
      </c>
      <c r="AZ312" s="92" t="str">
        <f t="shared" si="68"/>
        <v>-</v>
      </c>
      <c r="BA312" s="92">
        <f t="shared" si="68"/>
        <v>-4.9719326383320661E-3</v>
      </c>
      <c r="BB312" s="92">
        <f t="shared" si="67"/>
        <v>-6.4516129032258118E-2</v>
      </c>
      <c r="BC312" s="92" t="str">
        <f t="shared" si="67"/>
        <v>-</v>
      </c>
      <c r="BD312" s="92">
        <f t="shared" si="66"/>
        <v>4.6600877192983781E-3</v>
      </c>
      <c r="BE312" s="92">
        <f t="shared" si="66"/>
        <v>-5.4916985951468655E-2</v>
      </c>
      <c r="BF312" s="92">
        <f t="shared" si="66"/>
        <v>-1.4261266400456329E-2</v>
      </c>
      <c r="BG312" s="92" t="str">
        <f t="shared" si="66"/>
        <v>-</v>
      </c>
      <c r="BH312" s="92">
        <f t="shared" si="66"/>
        <v>-1.4106831510540485E-2</v>
      </c>
      <c r="BI312" s="92">
        <f t="shared" si="62"/>
        <v>3.1038173385658174E-2</v>
      </c>
      <c r="BJ312" s="92">
        <f t="shared" si="62"/>
        <v>-1.7064846416382173E-2</v>
      </c>
      <c r="BK312" s="92">
        <f t="shared" si="60"/>
        <v>3.6258539148712465E-2</v>
      </c>
      <c r="BL312" s="92">
        <f t="shared" si="60"/>
        <v>-7.8957757599683598E-3</v>
      </c>
      <c r="BM312" s="92">
        <f t="shared" si="60"/>
        <v>-1.6087680375115654E-2</v>
      </c>
      <c r="BN312" s="81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1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1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1"/>
      <c r="DH312" s="81"/>
      <c r="DI312" s="81"/>
      <c r="DJ312" s="81"/>
      <c r="DK312" s="81"/>
      <c r="DL312" s="81"/>
      <c r="DM312" s="81"/>
    </row>
    <row r="313" spans="1:117" x14ac:dyDescent="0.35">
      <c r="A313" s="81"/>
      <c r="B313" s="86">
        <f t="shared" si="61"/>
        <v>43427</v>
      </c>
      <c r="C313" s="87">
        <v>35.74</v>
      </c>
      <c r="D313" s="87">
        <v>97.15</v>
      </c>
      <c r="E313" s="87">
        <v>83.3</v>
      </c>
      <c r="F313" s="87">
        <v>53.98</v>
      </c>
      <c r="G313" s="87">
        <v>47.93</v>
      </c>
      <c r="H313" s="87">
        <v>25.67</v>
      </c>
      <c r="I313" s="87">
        <v>67.59</v>
      </c>
      <c r="J313" s="87">
        <v>83.5</v>
      </c>
      <c r="K313" s="87">
        <v>112.11</v>
      </c>
      <c r="L313" s="87">
        <v>82.85</v>
      </c>
      <c r="M313" s="87">
        <v>56.45</v>
      </c>
      <c r="N313" s="87">
        <v>71.61</v>
      </c>
      <c r="O313" s="87" t="s">
        <v>82</v>
      </c>
      <c r="P313" s="87" t="s">
        <v>82</v>
      </c>
      <c r="Q313" s="87">
        <v>14.1</v>
      </c>
      <c r="R313" s="87">
        <v>16</v>
      </c>
      <c r="S313" s="87">
        <v>9.8800000000000008</v>
      </c>
      <c r="T313" s="87" t="s">
        <v>82</v>
      </c>
      <c r="U313" s="87">
        <v>58.69</v>
      </c>
      <c r="V313" s="87">
        <v>34.4</v>
      </c>
      <c r="W313" s="87" t="s">
        <v>82</v>
      </c>
      <c r="X313" s="87">
        <v>35.5</v>
      </c>
      <c r="Y313" s="87">
        <v>14.23</v>
      </c>
      <c r="Z313" s="87">
        <v>16.61</v>
      </c>
      <c r="AA313" s="87" t="s">
        <v>82</v>
      </c>
      <c r="AB313" s="87">
        <v>59.1</v>
      </c>
      <c r="AC313" s="87">
        <v>28</v>
      </c>
      <c r="AD313" s="87">
        <v>31.5</v>
      </c>
      <c r="AE313" s="87">
        <v>78.89</v>
      </c>
      <c r="AF313" s="87">
        <v>24.54</v>
      </c>
      <c r="AG313" s="87">
        <v>2632.56</v>
      </c>
      <c r="AH313" s="81"/>
      <c r="AI313" s="92">
        <f t="shared" si="64"/>
        <v>1.9977168949771862E-2</v>
      </c>
      <c r="AJ313" s="92">
        <f t="shared" si="64"/>
        <v>-1.8984146218317677E-2</v>
      </c>
      <c r="AK313" s="92">
        <f t="shared" si="64"/>
        <v>-1.6528925619834767E-2</v>
      </c>
      <c r="AL313" s="92">
        <f t="shared" si="64"/>
        <v>1.6955538809344306E-2</v>
      </c>
      <c r="AM313" s="92">
        <f t="shared" si="64"/>
        <v>-3.6970062286518002E-2</v>
      </c>
      <c r="AN313" s="92">
        <f t="shared" si="64"/>
        <v>-7.7851304009335376E-4</v>
      </c>
      <c r="AO313" s="92">
        <f t="shared" si="68"/>
        <v>-3.387650085763283E-2</v>
      </c>
      <c r="AP313" s="92">
        <f t="shared" si="68"/>
        <v>-1.1249259917110788E-2</v>
      </c>
      <c r="AQ313" s="92">
        <f t="shared" si="68"/>
        <v>-2.4027161138678532E-2</v>
      </c>
      <c r="AR313" s="92">
        <f t="shared" si="68"/>
        <v>-1.8713727348099174E-2</v>
      </c>
      <c r="AS313" s="92">
        <f t="shared" si="68"/>
        <v>-8.4314069910416123E-3</v>
      </c>
      <c r="AT313" s="92">
        <f t="shared" si="68"/>
        <v>-4.0333796940195121E-3</v>
      </c>
      <c r="AU313" s="92" t="str">
        <f t="shared" si="68"/>
        <v>-</v>
      </c>
      <c r="AV313" s="92" t="str">
        <f t="shared" si="68"/>
        <v>-</v>
      </c>
      <c r="AW313" s="92">
        <f t="shared" si="68"/>
        <v>-4.9865229110512166E-2</v>
      </c>
      <c r="AX313" s="92">
        <f t="shared" si="68"/>
        <v>-1.0513296227582014E-2</v>
      </c>
      <c r="AY313" s="92">
        <f t="shared" si="68"/>
        <v>-4.1707080504364669E-2</v>
      </c>
      <c r="AZ313" s="92" t="str">
        <f t="shared" si="68"/>
        <v>-</v>
      </c>
      <c r="BA313" s="92">
        <f t="shared" si="68"/>
        <v>-5.3997421018697644E-2</v>
      </c>
      <c r="BB313" s="92">
        <f t="shared" si="67"/>
        <v>-5.1034482758620769E-2</v>
      </c>
      <c r="BC313" s="92" t="str">
        <f t="shared" si="67"/>
        <v>-</v>
      </c>
      <c r="BD313" s="92">
        <f t="shared" si="66"/>
        <v>-3.1377899045020419E-2</v>
      </c>
      <c r="BE313" s="92">
        <f t="shared" si="66"/>
        <v>-3.8513513513513509E-2</v>
      </c>
      <c r="BF313" s="92">
        <f t="shared" si="66"/>
        <v>-3.8773148148148251E-2</v>
      </c>
      <c r="BG313" s="92" t="str">
        <f t="shared" si="66"/>
        <v>-</v>
      </c>
      <c r="BH313" s="92">
        <f t="shared" si="66"/>
        <v>-4.9839228295819993E-2</v>
      </c>
      <c r="BI313" s="92">
        <f t="shared" si="62"/>
        <v>-3.1141868512110649E-2</v>
      </c>
      <c r="BJ313" s="92">
        <f t="shared" si="62"/>
        <v>-5.6818181818181213E-3</v>
      </c>
      <c r="BK313" s="92">
        <f t="shared" si="60"/>
        <v>1.2677484787015914E-4</v>
      </c>
      <c r="BL313" s="92">
        <f t="shared" si="60"/>
        <v>-2.347791484281736E-2</v>
      </c>
      <c r="BM313" s="92">
        <f t="shared" si="60"/>
        <v>-3.7901961429244957E-2</v>
      </c>
      <c r="BN313" s="81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1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1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1"/>
      <c r="DH313" s="81"/>
      <c r="DI313" s="81"/>
      <c r="DJ313" s="81"/>
      <c r="DK313" s="81"/>
      <c r="DL313" s="81"/>
      <c r="DM313" s="81"/>
    </row>
    <row r="314" spans="1:117" x14ac:dyDescent="0.35">
      <c r="A314" s="81"/>
      <c r="B314" s="86">
        <f t="shared" si="61"/>
        <v>43434</v>
      </c>
      <c r="C314" s="87">
        <v>37.159999999999997</v>
      </c>
      <c r="D314" s="87">
        <v>95.67</v>
      </c>
      <c r="E314" s="87">
        <v>86.04</v>
      </c>
      <c r="F314" s="87">
        <v>53.85</v>
      </c>
      <c r="G314" s="87">
        <v>48.53</v>
      </c>
      <c r="H314" s="87">
        <v>26.42</v>
      </c>
      <c r="I314" s="87">
        <v>66.33</v>
      </c>
      <c r="J314" s="87">
        <v>85.09</v>
      </c>
      <c r="K314" s="87">
        <v>115.22</v>
      </c>
      <c r="L314" s="87">
        <v>78.77</v>
      </c>
      <c r="M314" s="87">
        <v>57.45</v>
      </c>
      <c r="N314" s="87">
        <v>71.81</v>
      </c>
      <c r="O314" s="87" t="s">
        <v>82</v>
      </c>
      <c r="P314" s="87" t="s">
        <v>82</v>
      </c>
      <c r="Q314" s="87">
        <v>14.81</v>
      </c>
      <c r="R314" s="87">
        <v>20.02</v>
      </c>
      <c r="S314" s="87">
        <v>10.199999999999999</v>
      </c>
      <c r="T314" s="87" t="s">
        <v>82</v>
      </c>
      <c r="U314" s="87">
        <v>61.12</v>
      </c>
      <c r="V314" s="87">
        <v>34.08</v>
      </c>
      <c r="W314" s="87" t="s">
        <v>82</v>
      </c>
      <c r="X314" s="87">
        <v>36.25</v>
      </c>
      <c r="Y314" s="87">
        <v>14.57</v>
      </c>
      <c r="Z314" s="87">
        <v>17.07</v>
      </c>
      <c r="AA314" s="87" t="s">
        <v>82</v>
      </c>
      <c r="AB314" s="87">
        <v>61.43</v>
      </c>
      <c r="AC314" s="87">
        <v>27.59</v>
      </c>
      <c r="AD314" s="87">
        <v>31.2</v>
      </c>
      <c r="AE314" s="87">
        <v>78.91</v>
      </c>
      <c r="AF314" s="87">
        <v>25.32</v>
      </c>
      <c r="AG314" s="87">
        <v>2760.17</v>
      </c>
      <c r="AH314" s="81"/>
      <c r="AI314" s="92">
        <f t="shared" si="64"/>
        <v>3.9731393396754244E-2</v>
      </c>
      <c r="AJ314" s="92">
        <f t="shared" si="64"/>
        <v>-1.5234173957797248E-2</v>
      </c>
      <c r="AK314" s="92">
        <f t="shared" si="64"/>
        <v>3.2893157262905204E-2</v>
      </c>
      <c r="AL314" s="92">
        <f t="shared" si="64"/>
        <v>-2.4082993701369793E-3</v>
      </c>
      <c r="AM314" s="92">
        <f t="shared" si="64"/>
        <v>1.2518255789693233E-2</v>
      </c>
      <c r="AN314" s="92">
        <f t="shared" si="64"/>
        <v>2.9216984807167945E-2</v>
      </c>
      <c r="AO314" s="92">
        <f t="shared" si="68"/>
        <v>-1.8641810918775037E-2</v>
      </c>
      <c r="AP314" s="92">
        <f t="shared" si="68"/>
        <v>1.9041916167664708E-2</v>
      </c>
      <c r="AQ314" s="92">
        <f t="shared" si="68"/>
        <v>2.7740611899027767E-2</v>
      </c>
      <c r="AR314" s="92">
        <f t="shared" si="68"/>
        <v>-4.9245624622812345E-2</v>
      </c>
      <c r="AS314" s="92">
        <f t="shared" si="68"/>
        <v>1.7714791851195733E-2</v>
      </c>
      <c r="AT314" s="92">
        <f t="shared" si="68"/>
        <v>2.7929060187124044E-3</v>
      </c>
      <c r="AU314" s="92" t="str">
        <f t="shared" si="68"/>
        <v>-</v>
      </c>
      <c r="AV314" s="92" t="str">
        <f t="shared" si="68"/>
        <v>-</v>
      </c>
      <c r="AW314" s="92">
        <f t="shared" si="68"/>
        <v>5.0354609929078142E-2</v>
      </c>
      <c r="AX314" s="92">
        <f t="shared" si="68"/>
        <v>0.25124999999999997</v>
      </c>
      <c r="AY314" s="92">
        <f t="shared" si="68"/>
        <v>3.2388663967611198E-2</v>
      </c>
      <c r="AZ314" s="92" t="str">
        <f t="shared" si="68"/>
        <v>-</v>
      </c>
      <c r="BA314" s="92">
        <f t="shared" si="68"/>
        <v>4.1403987050604885E-2</v>
      </c>
      <c r="BB314" s="92">
        <f t="shared" si="67"/>
        <v>-9.302325581395321E-3</v>
      </c>
      <c r="BC314" s="92" t="str">
        <f t="shared" si="67"/>
        <v>-</v>
      </c>
      <c r="BD314" s="92">
        <f t="shared" si="66"/>
        <v>2.1126760563380254E-2</v>
      </c>
      <c r="BE314" s="92">
        <f t="shared" si="66"/>
        <v>2.3893183415319763E-2</v>
      </c>
      <c r="BF314" s="92">
        <f t="shared" si="66"/>
        <v>2.7694160144491331E-2</v>
      </c>
      <c r="BG314" s="92" t="str">
        <f t="shared" si="66"/>
        <v>-</v>
      </c>
      <c r="BH314" s="92">
        <f t="shared" si="66"/>
        <v>3.9424703891709045E-2</v>
      </c>
      <c r="BI314" s="92">
        <f t="shared" si="62"/>
        <v>-1.464285714285718E-2</v>
      </c>
      <c r="BJ314" s="92">
        <f t="shared" si="62"/>
        <v>-9.523809523809601E-3</v>
      </c>
      <c r="BK314" s="92">
        <f t="shared" si="60"/>
        <v>2.5351755609070992E-4</v>
      </c>
      <c r="BL314" s="92">
        <f t="shared" si="60"/>
        <v>3.1784841075794601E-2</v>
      </c>
      <c r="BM314" s="92">
        <f t="shared" si="60"/>
        <v>4.8473728993831067E-2</v>
      </c>
      <c r="BN314" s="81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1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1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1"/>
      <c r="DH314" s="81"/>
      <c r="DI314" s="81"/>
      <c r="DJ314" s="81"/>
      <c r="DK314" s="81"/>
      <c r="DL314" s="81"/>
      <c r="DM314" s="81"/>
    </row>
    <row r="315" spans="1:117" x14ac:dyDescent="0.35">
      <c r="A315" s="81"/>
      <c r="B315" s="86">
        <f t="shared" si="61"/>
        <v>43441</v>
      </c>
      <c r="C315" s="87">
        <v>32.47</v>
      </c>
      <c r="D315" s="87">
        <v>98.79</v>
      </c>
      <c r="E315" s="87">
        <v>89.07</v>
      </c>
      <c r="F315" s="87">
        <v>54.88</v>
      </c>
      <c r="G315" s="87">
        <v>49.72</v>
      </c>
      <c r="H315" s="87">
        <v>27.14</v>
      </c>
      <c r="I315" s="87">
        <v>66.98</v>
      </c>
      <c r="J315" s="87">
        <v>86.45</v>
      </c>
      <c r="K315" s="87">
        <v>115.95</v>
      </c>
      <c r="L315" s="87">
        <v>80.760000000000005</v>
      </c>
      <c r="M315" s="87">
        <v>58.96</v>
      </c>
      <c r="N315" s="87">
        <v>71.84</v>
      </c>
      <c r="O315" s="87" t="s">
        <v>82</v>
      </c>
      <c r="P315" s="87" t="s">
        <v>82</v>
      </c>
      <c r="Q315" s="87">
        <v>14.46</v>
      </c>
      <c r="R315" s="87">
        <v>19.95</v>
      </c>
      <c r="S315" s="87">
        <v>9.3000000000000007</v>
      </c>
      <c r="T315" s="87" t="s">
        <v>82</v>
      </c>
      <c r="U315" s="87">
        <v>60.28</v>
      </c>
      <c r="V315" s="87">
        <v>33.020000000000003</v>
      </c>
      <c r="W315" s="87" t="s">
        <v>82</v>
      </c>
      <c r="X315" s="87">
        <v>35.44</v>
      </c>
      <c r="Y315" s="87">
        <v>14.25</v>
      </c>
      <c r="Z315" s="87">
        <v>16.350000000000001</v>
      </c>
      <c r="AA315" s="87" t="s">
        <v>82</v>
      </c>
      <c r="AB315" s="87">
        <v>59.99</v>
      </c>
      <c r="AC315" s="87">
        <v>26.54</v>
      </c>
      <c r="AD315" s="87">
        <v>30.9</v>
      </c>
      <c r="AE315" s="87">
        <v>79.47</v>
      </c>
      <c r="AF315" s="87">
        <v>24.48</v>
      </c>
      <c r="AG315" s="87">
        <v>2633.08</v>
      </c>
      <c r="AH315" s="81"/>
      <c r="AI315" s="92">
        <f t="shared" si="64"/>
        <v>-0.12621097954790095</v>
      </c>
      <c r="AJ315" s="92">
        <f t="shared" si="64"/>
        <v>3.2612104107870854E-2</v>
      </c>
      <c r="AK315" s="92">
        <f t="shared" si="64"/>
        <v>3.5216178521617625E-2</v>
      </c>
      <c r="AL315" s="92">
        <f t="shared" si="64"/>
        <v>1.9127205199628516E-2</v>
      </c>
      <c r="AM315" s="92">
        <f t="shared" si="64"/>
        <v>2.4520914898001234E-2</v>
      </c>
      <c r="AN315" s="92">
        <f t="shared" si="64"/>
        <v>2.7252081756245161E-2</v>
      </c>
      <c r="AO315" s="92">
        <f t="shared" si="68"/>
        <v>9.7994874114277764E-3</v>
      </c>
      <c r="AP315" s="92">
        <f t="shared" si="68"/>
        <v>1.5983076742272839E-2</v>
      </c>
      <c r="AQ315" s="92">
        <f t="shared" si="68"/>
        <v>6.3357056066655204E-3</v>
      </c>
      <c r="AR315" s="92">
        <f t="shared" si="68"/>
        <v>2.5263425161863751E-2</v>
      </c>
      <c r="AS315" s="92">
        <f t="shared" si="68"/>
        <v>2.628372497824194E-2</v>
      </c>
      <c r="AT315" s="92">
        <f t="shared" si="68"/>
        <v>4.1776911293700536E-4</v>
      </c>
      <c r="AU315" s="92" t="str">
        <f t="shared" si="68"/>
        <v>-</v>
      </c>
      <c r="AV315" s="92" t="str">
        <f t="shared" si="68"/>
        <v>-</v>
      </c>
      <c r="AW315" s="92">
        <f t="shared" si="68"/>
        <v>-2.3632680621201829E-2</v>
      </c>
      <c r="AX315" s="92">
        <f t="shared" si="68"/>
        <v>-3.4965034965035446E-3</v>
      </c>
      <c r="AY315" s="92">
        <f t="shared" si="68"/>
        <v>-8.8235294117646967E-2</v>
      </c>
      <c r="AZ315" s="92" t="str">
        <f t="shared" si="68"/>
        <v>-</v>
      </c>
      <c r="BA315" s="92">
        <f t="shared" si="68"/>
        <v>-1.3743455497382095E-2</v>
      </c>
      <c r="BB315" s="92">
        <f t="shared" si="67"/>
        <v>-3.1103286384976392E-2</v>
      </c>
      <c r="BC315" s="92" t="str">
        <f t="shared" si="67"/>
        <v>-</v>
      </c>
      <c r="BD315" s="92">
        <f t="shared" si="66"/>
        <v>-2.2344827586206928E-2</v>
      </c>
      <c r="BE315" s="92">
        <f t="shared" si="66"/>
        <v>-2.1962937542896355E-2</v>
      </c>
      <c r="BF315" s="92">
        <f t="shared" si="66"/>
        <v>-4.2179261862917317E-2</v>
      </c>
      <c r="BG315" s="92" t="str">
        <f t="shared" si="66"/>
        <v>-</v>
      </c>
      <c r="BH315" s="92">
        <f t="shared" si="66"/>
        <v>-2.3441315318248335E-2</v>
      </c>
      <c r="BI315" s="92">
        <f t="shared" si="62"/>
        <v>-3.8057267125770178E-2</v>
      </c>
      <c r="BJ315" s="92">
        <f t="shared" si="62"/>
        <v>-9.6153846153846922E-3</v>
      </c>
      <c r="BK315" s="92">
        <f t="shared" si="60"/>
        <v>7.0966924344189053E-3</v>
      </c>
      <c r="BL315" s="92">
        <f t="shared" si="60"/>
        <v>-3.3175355450236976E-2</v>
      </c>
      <c r="BM315" s="92">
        <f t="shared" si="60"/>
        <v>-4.6044265389450723E-2</v>
      </c>
      <c r="BN315" s="81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1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1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1"/>
      <c r="DH315" s="81"/>
      <c r="DI315" s="81"/>
      <c r="DJ315" s="81"/>
      <c r="DK315" s="81"/>
      <c r="DL315" s="81"/>
      <c r="DM315" s="81"/>
    </row>
    <row r="316" spans="1:117" x14ac:dyDescent="0.35">
      <c r="A316" s="81"/>
      <c r="B316" s="86">
        <f t="shared" si="61"/>
        <v>43448</v>
      </c>
      <c r="C316" s="87">
        <v>27.85</v>
      </c>
      <c r="D316" s="87">
        <v>98.47</v>
      </c>
      <c r="E316" s="87">
        <v>93.12</v>
      </c>
      <c r="F316" s="87">
        <v>55.87</v>
      </c>
      <c r="G316" s="87">
        <v>50.21</v>
      </c>
      <c r="H316" s="87">
        <v>27.49</v>
      </c>
      <c r="I316" s="87">
        <v>67.06</v>
      </c>
      <c r="J316" s="87">
        <v>86.73</v>
      </c>
      <c r="K316" s="87">
        <v>118.49</v>
      </c>
      <c r="L316" s="87">
        <v>82.69</v>
      </c>
      <c r="M316" s="87">
        <v>57.27</v>
      </c>
      <c r="N316" s="87">
        <v>71.680000000000007</v>
      </c>
      <c r="O316" s="87" t="s">
        <v>82</v>
      </c>
      <c r="P316" s="87" t="s">
        <v>82</v>
      </c>
      <c r="Q316" s="87">
        <v>14.12</v>
      </c>
      <c r="R316" s="87">
        <v>19.97</v>
      </c>
      <c r="S316" s="87">
        <v>8.61</v>
      </c>
      <c r="T316" s="87" t="s">
        <v>82</v>
      </c>
      <c r="U316" s="87">
        <v>60.61</v>
      </c>
      <c r="V316" s="87">
        <v>32.97</v>
      </c>
      <c r="W316" s="87" t="s">
        <v>82</v>
      </c>
      <c r="X316" s="87">
        <v>35.4</v>
      </c>
      <c r="Y316" s="87">
        <v>14.07</v>
      </c>
      <c r="Z316" s="87">
        <v>16.170000000000002</v>
      </c>
      <c r="AA316" s="87" t="s">
        <v>82</v>
      </c>
      <c r="AB316" s="87">
        <v>60.19</v>
      </c>
      <c r="AC316" s="87">
        <v>27.66</v>
      </c>
      <c r="AD316" s="87">
        <v>30.23</v>
      </c>
      <c r="AE316" s="87">
        <v>79.319999999999993</v>
      </c>
      <c r="AF316" s="87">
        <v>23.45</v>
      </c>
      <c r="AG316" s="87">
        <v>2599.9499999999998</v>
      </c>
      <c r="AH316" s="81"/>
      <c r="AI316" s="92">
        <f t="shared" si="64"/>
        <v>-0.1422851863258392</v>
      </c>
      <c r="AJ316" s="92">
        <f t="shared" si="64"/>
        <v>-3.2391942504302884E-3</v>
      </c>
      <c r="AK316" s="92">
        <f t="shared" si="64"/>
        <v>4.5469855170091167E-2</v>
      </c>
      <c r="AL316" s="92">
        <f t="shared" si="64"/>
        <v>1.8039358600582922E-2</v>
      </c>
      <c r="AM316" s="92">
        <f t="shared" si="64"/>
        <v>9.8551890587288415E-3</v>
      </c>
      <c r="AN316" s="92">
        <f t="shared" si="64"/>
        <v>1.2896094325718366E-2</v>
      </c>
      <c r="AO316" s="92">
        <f t="shared" si="68"/>
        <v>1.1943863839951607E-3</v>
      </c>
      <c r="AP316" s="92">
        <f t="shared" si="68"/>
        <v>3.2388663967610754E-3</v>
      </c>
      <c r="AQ316" s="92">
        <f t="shared" si="68"/>
        <v>2.1905993962914927E-2</v>
      </c>
      <c r="AR316" s="92">
        <f t="shared" si="68"/>
        <v>2.3897969291728494E-2</v>
      </c>
      <c r="AS316" s="92">
        <f t="shared" si="68"/>
        <v>-2.8663500678426046E-2</v>
      </c>
      <c r="AT316" s="92">
        <f t="shared" si="68"/>
        <v>-2.2271714922048602E-3</v>
      </c>
      <c r="AU316" s="92" t="str">
        <f t="shared" si="68"/>
        <v>-</v>
      </c>
      <c r="AV316" s="92" t="str">
        <f t="shared" si="68"/>
        <v>-</v>
      </c>
      <c r="AW316" s="92">
        <f t="shared" si="68"/>
        <v>-2.3513139695712448E-2</v>
      </c>
      <c r="AX316" s="92">
        <f t="shared" si="68"/>
        <v>1.002506265664227E-3</v>
      </c>
      <c r="AY316" s="92">
        <f t="shared" si="68"/>
        <v>-7.4193548387096908E-2</v>
      </c>
      <c r="AZ316" s="92" t="str">
        <f t="shared" si="68"/>
        <v>-</v>
      </c>
      <c r="BA316" s="92">
        <f t="shared" si="68"/>
        <v>5.4744525547445466E-3</v>
      </c>
      <c r="BB316" s="92">
        <f t="shared" si="67"/>
        <v>-1.5142337976984388E-3</v>
      </c>
      <c r="BC316" s="92" t="str">
        <f t="shared" si="67"/>
        <v>-</v>
      </c>
      <c r="BD316" s="92">
        <f t="shared" si="66"/>
        <v>-1.1286681715575453E-3</v>
      </c>
      <c r="BE316" s="92">
        <f t="shared" si="66"/>
        <v>-1.2631578947368438E-2</v>
      </c>
      <c r="BF316" s="92">
        <f t="shared" si="66"/>
        <v>-1.1009174311926606E-2</v>
      </c>
      <c r="BG316" s="92" t="str">
        <f t="shared" si="66"/>
        <v>-</v>
      </c>
      <c r="BH316" s="92">
        <f t="shared" si="66"/>
        <v>3.3338889814968908E-3</v>
      </c>
      <c r="BI316" s="92">
        <f t="shared" si="62"/>
        <v>4.2200452147701517E-2</v>
      </c>
      <c r="BJ316" s="92">
        <f t="shared" si="62"/>
        <v>-2.1682847896440038E-2</v>
      </c>
      <c r="BK316" s="92">
        <f t="shared" si="60"/>
        <v>-1.8875047187618677E-3</v>
      </c>
      <c r="BL316" s="92">
        <f t="shared" si="60"/>
        <v>-4.2075163398692883E-2</v>
      </c>
      <c r="BM316" s="92">
        <f t="shared" si="60"/>
        <v>-1.2582223099943834E-2</v>
      </c>
      <c r="BN316" s="81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1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1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1"/>
      <c r="DH316" s="81"/>
      <c r="DI316" s="81"/>
      <c r="DJ316" s="81"/>
      <c r="DK316" s="81"/>
      <c r="DL316" s="81"/>
      <c r="DM316" s="81"/>
    </row>
    <row r="317" spans="1:117" x14ac:dyDescent="0.35">
      <c r="A317" s="81"/>
      <c r="B317" s="86">
        <f t="shared" si="61"/>
        <v>43455</v>
      </c>
      <c r="C317" s="87">
        <v>23.96</v>
      </c>
      <c r="D317" s="87">
        <v>94.46</v>
      </c>
      <c r="E317" s="87">
        <v>82.99</v>
      </c>
      <c r="F317" s="87">
        <v>53.18</v>
      </c>
      <c r="G317" s="87">
        <v>47.68</v>
      </c>
      <c r="H317" s="87">
        <v>26.05</v>
      </c>
      <c r="I317" s="87">
        <v>63.09</v>
      </c>
      <c r="J317" s="87">
        <v>82.4</v>
      </c>
      <c r="K317" s="87">
        <v>111.82</v>
      </c>
      <c r="L317" s="87">
        <v>79.98</v>
      </c>
      <c r="M317" s="87">
        <v>55.83</v>
      </c>
      <c r="N317" s="87">
        <v>71.650000000000006</v>
      </c>
      <c r="O317" s="87" t="s">
        <v>82</v>
      </c>
      <c r="P317" s="87" t="s">
        <v>82</v>
      </c>
      <c r="Q317" s="87">
        <v>11.15</v>
      </c>
      <c r="R317" s="87">
        <v>19.93</v>
      </c>
      <c r="S317" s="87">
        <v>7.68</v>
      </c>
      <c r="T317" s="87" t="s">
        <v>82</v>
      </c>
      <c r="U317" s="87">
        <v>57.11</v>
      </c>
      <c r="V317" s="87">
        <v>27.18</v>
      </c>
      <c r="W317" s="87" t="s">
        <v>82</v>
      </c>
      <c r="X317" s="87" t="s">
        <v>82</v>
      </c>
      <c r="Y317" s="87">
        <v>12.24</v>
      </c>
      <c r="Z317" s="87">
        <v>15.57</v>
      </c>
      <c r="AA317" s="87" t="s">
        <v>82</v>
      </c>
      <c r="AB317" s="87">
        <v>53.9</v>
      </c>
      <c r="AC317" s="87">
        <v>27.49</v>
      </c>
      <c r="AD317" s="87">
        <v>28.49</v>
      </c>
      <c r="AE317" s="87">
        <v>75.209999999999994</v>
      </c>
      <c r="AF317" s="87">
        <v>21.78</v>
      </c>
      <c r="AG317" s="87">
        <v>2416.62</v>
      </c>
      <c r="AH317" s="81"/>
      <c r="AI317" s="92">
        <f t="shared" si="64"/>
        <v>-0.13967684021543991</v>
      </c>
      <c r="AJ317" s="92">
        <f t="shared" si="64"/>
        <v>-4.0723062861785397E-2</v>
      </c>
      <c r="AK317" s="92">
        <f t="shared" si="64"/>
        <v>-0.10878436426116844</v>
      </c>
      <c r="AL317" s="92">
        <f t="shared" si="64"/>
        <v>-4.8147485233577925E-2</v>
      </c>
      <c r="AM317" s="92">
        <f t="shared" si="64"/>
        <v>-5.0388368850826537E-2</v>
      </c>
      <c r="AN317" s="92">
        <f t="shared" si="64"/>
        <v>-5.2382684612586328E-2</v>
      </c>
      <c r="AO317" s="92">
        <f t="shared" si="68"/>
        <v>-5.9200715776916213E-2</v>
      </c>
      <c r="AP317" s="92">
        <f t="shared" si="68"/>
        <v>-4.992505476766973E-2</v>
      </c>
      <c r="AQ317" s="92">
        <f t="shared" si="68"/>
        <v>-5.6291670183137854E-2</v>
      </c>
      <c r="AR317" s="92">
        <f t="shared" si="68"/>
        <v>-3.2773007618817185E-2</v>
      </c>
      <c r="AS317" s="92">
        <f t="shared" si="68"/>
        <v>-2.5144054478784761E-2</v>
      </c>
      <c r="AT317" s="92">
        <f t="shared" si="68"/>
        <v>-4.1852678571430157E-4</v>
      </c>
      <c r="AU317" s="92" t="str">
        <f t="shared" si="68"/>
        <v>-</v>
      </c>
      <c r="AV317" s="92" t="str">
        <f t="shared" si="68"/>
        <v>-</v>
      </c>
      <c r="AW317" s="92">
        <f t="shared" si="68"/>
        <v>-0.21033994334277617</v>
      </c>
      <c r="AX317" s="92">
        <f t="shared" si="68"/>
        <v>-2.0030045067600533E-3</v>
      </c>
      <c r="AY317" s="92">
        <f t="shared" si="68"/>
        <v>-0.10801393728222997</v>
      </c>
      <c r="AZ317" s="92" t="str">
        <f t="shared" si="68"/>
        <v>-</v>
      </c>
      <c r="BA317" s="92">
        <f t="shared" si="68"/>
        <v>-5.774624649397786E-2</v>
      </c>
      <c r="BB317" s="92">
        <f t="shared" si="67"/>
        <v>-0.17561419472247497</v>
      </c>
      <c r="BC317" s="92" t="str">
        <f t="shared" si="67"/>
        <v>-</v>
      </c>
      <c r="BD317" s="92" t="str">
        <f t="shared" si="66"/>
        <v>-</v>
      </c>
      <c r="BE317" s="92">
        <f t="shared" si="66"/>
        <v>-0.13006396588486135</v>
      </c>
      <c r="BF317" s="92">
        <f t="shared" si="66"/>
        <v>-3.7105751391465769E-2</v>
      </c>
      <c r="BG317" s="92" t="str">
        <f t="shared" si="66"/>
        <v>-</v>
      </c>
      <c r="BH317" s="92">
        <f t="shared" si="66"/>
        <v>-0.1045024090380462</v>
      </c>
      <c r="BI317" s="92">
        <f t="shared" si="62"/>
        <v>-6.1460592913955558E-3</v>
      </c>
      <c r="BJ317" s="92">
        <f t="shared" si="62"/>
        <v>-5.755871650678146E-2</v>
      </c>
      <c r="BK317" s="92">
        <f t="shared" si="60"/>
        <v>-5.1815431164901615E-2</v>
      </c>
      <c r="BL317" s="92">
        <f t="shared" si="60"/>
        <v>-7.1215351812366712E-2</v>
      </c>
      <c r="BM317" s="92">
        <f t="shared" si="60"/>
        <v>-7.0512894478739985E-2</v>
      </c>
      <c r="BN317" s="81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1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1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1"/>
      <c r="DH317" s="81"/>
      <c r="DI317" s="81"/>
      <c r="DJ317" s="81"/>
      <c r="DK317" s="81"/>
      <c r="DL317" s="81"/>
      <c r="DM317" s="81"/>
    </row>
    <row r="318" spans="1:117" x14ac:dyDescent="0.35">
      <c r="A318" s="81"/>
      <c r="B318" s="86">
        <f t="shared" si="61"/>
        <v>43462</v>
      </c>
      <c r="C318" s="87">
        <v>24.54</v>
      </c>
      <c r="D318" s="87">
        <v>91.66</v>
      </c>
      <c r="E318" s="87">
        <v>79.62</v>
      </c>
      <c r="F318" s="87">
        <v>50.92</v>
      </c>
      <c r="G318" s="87">
        <v>45.35</v>
      </c>
      <c r="H318" s="87">
        <v>25.48</v>
      </c>
      <c r="I318" s="87">
        <v>60.15</v>
      </c>
      <c r="J318" s="87">
        <v>78.34</v>
      </c>
      <c r="K318" s="87">
        <v>107.27</v>
      </c>
      <c r="L318" s="87">
        <v>75.47</v>
      </c>
      <c r="M318" s="87">
        <v>52.47</v>
      </c>
      <c r="N318" s="87">
        <v>71.849999999999994</v>
      </c>
      <c r="O318" s="87" t="s">
        <v>82</v>
      </c>
      <c r="P318" s="87" t="s">
        <v>82</v>
      </c>
      <c r="Q318" s="87">
        <v>11.06</v>
      </c>
      <c r="R318" s="87">
        <v>19.96</v>
      </c>
      <c r="S318" s="87">
        <v>7.67</v>
      </c>
      <c r="T318" s="87" t="s">
        <v>82</v>
      </c>
      <c r="U318" s="87">
        <v>57.82</v>
      </c>
      <c r="V318" s="87">
        <v>26.41</v>
      </c>
      <c r="W318" s="87" t="s">
        <v>82</v>
      </c>
      <c r="X318" s="87" t="s">
        <v>82</v>
      </c>
      <c r="Y318" s="87">
        <v>12.77</v>
      </c>
      <c r="Z318" s="87">
        <v>15.29</v>
      </c>
      <c r="AA318" s="87" t="s">
        <v>82</v>
      </c>
      <c r="AB318" s="87">
        <v>52.98</v>
      </c>
      <c r="AC318" s="87">
        <v>30</v>
      </c>
      <c r="AD318" s="87">
        <v>27.47</v>
      </c>
      <c r="AE318" s="87">
        <v>73.64</v>
      </c>
      <c r="AF318" s="87">
        <v>21.48</v>
      </c>
      <c r="AG318" s="87">
        <v>2485.7399999999998</v>
      </c>
      <c r="AH318" s="81"/>
      <c r="AI318" s="92">
        <f t="shared" si="64"/>
        <v>2.4207011686143476E-2</v>
      </c>
      <c r="AJ318" s="92">
        <f t="shared" si="64"/>
        <v>-2.9642176582680424E-2</v>
      </c>
      <c r="AK318" s="92">
        <f t="shared" si="64"/>
        <v>-4.0607302084588404E-2</v>
      </c>
      <c r="AL318" s="92">
        <f t="shared" si="64"/>
        <v>-4.2497179390748374E-2</v>
      </c>
      <c r="AM318" s="92">
        <f t="shared" si="64"/>
        <v>-4.8867449664429463E-2</v>
      </c>
      <c r="AN318" s="92">
        <f t="shared" si="64"/>
        <v>-2.1880998080614167E-2</v>
      </c>
      <c r="AO318" s="92">
        <f t="shared" si="68"/>
        <v>-4.6600095102234951E-2</v>
      </c>
      <c r="AP318" s="92">
        <f t="shared" si="68"/>
        <v>-4.9271844660194186E-2</v>
      </c>
      <c r="AQ318" s="92">
        <f t="shared" si="68"/>
        <v>-4.0690395278125568E-2</v>
      </c>
      <c r="AR318" s="92">
        <f t="shared" si="68"/>
        <v>-5.6389097274318623E-2</v>
      </c>
      <c r="AS318" s="92">
        <f t="shared" si="68"/>
        <v>-6.0182697474476132E-2</v>
      </c>
      <c r="AT318" s="92">
        <f t="shared" si="68"/>
        <v>2.791346824842833E-3</v>
      </c>
      <c r="AU318" s="92" t="str">
        <f t="shared" si="68"/>
        <v>-</v>
      </c>
      <c r="AV318" s="92" t="str">
        <f t="shared" si="68"/>
        <v>-</v>
      </c>
      <c r="AW318" s="92">
        <f t="shared" si="68"/>
        <v>-8.0717488789237013E-3</v>
      </c>
      <c r="AX318" s="92">
        <f t="shared" si="68"/>
        <v>1.5052684395384652E-3</v>
      </c>
      <c r="AY318" s="92">
        <f t="shared" si="68"/>
        <v>-1.3020833333332593E-3</v>
      </c>
      <c r="AZ318" s="92" t="str">
        <f t="shared" si="68"/>
        <v>-</v>
      </c>
      <c r="BA318" s="92">
        <f t="shared" si="68"/>
        <v>1.2432148485379102E-2</v>
      </c>
      <c r="BB318" s="92">
        <f t="shared" si="67"/>
        <v>-2.8329654157468687E-2</v>
      </c>
      <c r="BC318" s="92" t="str">
        <f t="shared" si="67"/>
        <v>-</v>
      </c>
      <c r="BD318" s="92" t="str">
        <f t="shared" si="66"/>
        <v>-</v>
      </c>
      <c r="BE318" s="92">
        <f t="shared" si="66"/>
        <v>4.3300653594771088E-2</v>
      </c>
      <c r="BF318" s="92">
        <f t="shared" si="66"/>
        <v>-1.7983301220295567E-2</v>
      </c>
      <c r="BG318" s="92" t="str">
        <f t="shared" si="66"/>
        <v>-</v>
      </c>
      <c r="BH318" s="92">
        <f t="shared" si="66"/>
        <v>-1.7068645640074265E-2</v>
      </c>
      <c r="BI318" s="92">
        <f t="shared" si="62"/>
        <v>9.1305929428883381E-2</v>
      </c>
      <c r="BJ318" s="92">
        <f t="shared" si="62"/>
        <v>-3.5802035802035781E-2</v>
      </c>
      <c r="BK318" s="92">
        <f t="shared" si="60"/>
        <v>-2.0874883659087851E-2</v>
      </c>
      <c r="BL318" s="92">
        <f t="shared" si="60"/>
        <v>-1.377410468319562E-2</v>
      </c>
      <c r="BM318" s="92">
        <f t="shared" si="60"/>
        <v>2.8601931623507104E-2</v>
      </c>
      <c r="BN318" s="81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1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1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1"/>
      <c r="DH318" s="81"/>
      <c r="DI318" s="81"/>
      <c r="DJ318" s="81"/>
      <c r="DK318" s="81"/>
      <c r="DL318" s="81"/>
      <c r="DM318" s="81"/>
    </row>
    <row r="319" spans="1:117" x14ac:dyDescent="0.35">
      <c r="A319" s="81"/>
      <c r="B319" s="86">
        <f t="shared" si="61"/>
        <v>43469</v>
      </c>
      <c r="C319" s="87">
        <v>27</v>
      </c>
      <c r="D319" s="87">
        <v>91.69</v>
      </c>
      <c r="E319" s="87">
        <v>82.2</v>
      </c>
      <c r="F319" s="87">
        <v>52.66</v>
      </c>
      <c r="G319" s="87">
        <v>45.26</v>
      </c>
      <c r="H319" s="87">
        <v>25.54</v>
      </c>
      <c r="I319" s="87">
        <v>58.19</v>
      </c>
      <c r="J319" s="87">
        <v>77.709999999999994</v>
      </c>
      <c r="K319" s="87">
        <v>110.46</v>
      </c>
      <c r="L319" s="87">
        <v>75.400000000000006</v>
      </c>
      <c r="M319" s="87">
        <v>54.06</v>
      </c>
      <c r="N319" s="87">
        <v>71.97</v>
      </c>
      <c r="O319" s="87" t="s">
        <v>82</v>
      </c>
      <c r="P319" s="87" t="s">
        <v>82</v>
      </c>
      <c r="Q319" s="87">
        <v>12.6</v>
      </c>
      <c r="R319" s="87">
        <v>19.97</v>
      </c>
      <c r="S319" s="87">
        <v>8.49</v>
      </c>
      <c r="T319" s="87" t="s">
        <v>82</v>
      </c>
      <c r="U319" s="87">
        <v>61.75</v>
      </c>
      <c r="V319" s="87">
        <v>28.57</v>
      </c>
      <c r="W319" s="87" t="s">
        <v>82</v>
      </c>
      <c r="X319" s="87" t="s">
        <v>82</v>
      </c>
      <c r="Y319" s="87">
        <v>14.18</v>
      </c>
      <c r="Z319" s="87">
        <v>16.239999999999998</v>
      </c>
      <c r="AA319" s="87" t="s">
        <v>82</v>
      </c>
      <c r="AB319" s="87">
        <v>56.65</v>
      </c>
      <c r="AC319" s="87">
        <v>29.75</v>
      </c>
      <c r="AD319" s="87">
        <v>27.7</v>
      </c>
      <c r="AE319" s="87">
        <v>73.78</v>
      </c>
      <c r="AF319" s="87">
        <v>23.55</v>
      </c>
      <c r="AG319" s="87">
        <v>2531.94</v>
      </c>
      <c r="AH319" s="81"/>
      <c r="AI319" s="92">
        <f t="shared" si="64"/>
        <v>0.10024449877750619</v>
      </c>
      <c r="AJ319" s="92">
        <f t="shared" si="64"/>
        <v>3.2729653065688424E-4</v>
      </c>
      <c r="AK319" s="92">
        <f t="shared" si="64"/>
        <v>3.240391861341374E-2</v>
      </c>
      <c r="AL319" s="92">
        <f t="shared" si="64"/>
        <v>3.4171249018067451E-2</v>
      </c>
      <c r="AM319" s="92">
        <f t="shared" si="64"/>
        <v>-1.9845644983462751E-3</v>
      </c>
      <c r="AN319" s="92">
        <f t="shared" si="64"/>
        <v>2.3547880690737433E-3</v>
      </c>
      <c r="AO319" s="92">
        <f t="shared" si="68"/>
        <v>-3.2585203657522821E-2</v>
      </c>
      <c r="AP319" s="92">
        <f t="shared" si="68"/>
        <v>-8.0418687771254271E-3</v>
      </c>
      <c r="AQ319" s="92">
        <f t="shared" si="68"/>
        <v>2.9738044187564094E-2</v>
      </c>
      <c r="AR319" s="92">
        <f t="shared" si="68"/>
        <v>-9.2752086921943366E-4</v>
      </c>
      <c r="AS319" s="92">
        <f t="shared" si="68"/>
        <v>3.0303030303030276E-2</v>
      </c>
      <c r="AT319" s="92">
        <f t="shared" si="68"/>
        <v>1.670146137787043E-3</v>
      </c>
      <c r="AU319" s="92" t="str">
        <f t="shared" si="68"/>
        <v>-</v>
      </c>
      <c r="AV319" s="92" t="str">
        <f t="shared" si="68"/>
        <v>-</v>
      </c>
      <c r="AW319" s="92">
        <f t="shared" si="68"/>
        <v>0.13924050632911378</v>
      </c>
      <c r="AX319" s="92">
        <f t="shared" si="68"/>
        <v>5.0100200400793327E-4</v>
      </c>
      <c r="AY319" s="92">
        <f t="shared" si="68"/>
        <v>0.106910039113429</v>
      </c>
      <c r="AZ319" s="92" t="str">
        <f t="shared" si="68"/>
        <v>-</v>
      </c>
      <c r="BA319" s="92">
        <f t="shared" si="68"/>
        <v>6.7969560705638088E-2</v>
      </c>
      <c r="BB319" s="92">
        <f t="shared" si="67"/>
        <v>8.1787201817493438E-2</v>
      </c>
      <c r="BC319" s="92" t="str">
        <f t="shared" si="67"/>
        <v>-</v>
      </c>
      <c r="BD319" s="92" t="str">
        <f t="shared" si="66"/>
        <v>-</v>
      </c>
      <c r="BE319" s="92">
        <f t="shared" si="66"/>
        <v>0.11041503523884111</v>
      </c>
      <c r="BF319" s="92">
        <f t="shared" si="66"/>
        <v>6.2132112491824598E-2</v>
      </c>
      <c r="BG319" s="92" t="str">
        <f t="shared" si="66"/>
        <v>-</v>
      </c>
      <c r="BH319" s="92">
        <f t="shared" si="66"/>
        <v>6.9271423178558056E-2</v>
      </c>
      <c r="BI319" s="92">
        <f t="shared" si="62"/>
        <v>-8.3333333333333037E-3</v>
      </c>
      <c r="BJ319" s="92">
        <f t="shared" si="62"/>
        <v>8.372770294867049E-3</v>
      </c>
      <c r="BK319" s="92">
        <f t="shared" si="60"/>
        <v>1.9011406844107182E-3</v>
      </c>
      <c r="BL319" s="92">
        <f t="shared" si="60"/>
        <v>9.636871508379885E-2</v>
      </c>
      <c r="BM319" s="92">
        <f t="shared" si="60"/>
        <v>1.8586014627435032E-2</v>
      </c>
      <c r="BN319" s="81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1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1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1"/>
      <c r="DH319" s="81"/>
      <c r="DI319" s="81"/>
      <c r="DJ319" s="81"/>
      <c r="DK319" s="81"/>
      <c r="DL319" s="81"/>
      <c r="DM319" s="81"/>
    </row>
    <row r="320" spans="1:117" x14ac:dyDescent="0.35">
      <c r="A320" s="81"/>
      <c r="B320" s="86">
        <f t="shared" si="61"/>
        <v>43476</v>
      </c>
      <c r="C320" s="87">
        <v>29.71</v>
      </c>
      <c r="D320" s="87">
        <v>91.9</v>
      </c>
      <c r="E320" s="87">
        <v>83.37</v>
      </c>
      <c r="F320" s="87">
        <v>54.43</v>
      </c>
      <c r="G320" s="87">
        <v>44.86</v>
      </c>
      <c r="H320" s="87">
        <v>26.39</v>
      </c>
      <c r="I320" s="87">
        <v>59.29</v>
      </c>
      <c r="J320" s="87">
        <v>77.540000000000006</v>
      </c>
      <c r="K320" s="87">
        <v>114.06</v>
      </c>
      <c r="L320" s="87">
        <v>77.27</v>
      </c>
      <c r="M320" s="87">
        <v>54.33</v>
      </c>
      <c r="N320" s="87">
        <v>71.91</v>
      </c>
      <c r="O320" s="87" t="s">
        <v>82</v>
      </c>
      <c r="P320" s="87" t="s">
        <v>82</v>
      </c>
      <c r="Q320" s="87">
        <v>12.25</v>
      </c>
      <c r="R320" s="87" t="s">
        <v>82</v>
      </c>
      <c r="S320" s="87">
        <v>9.6300000000000008</v>
      </c>
      <c r="T320" s="87" t="s">
        <v>82</v>
      </c>
      <c r="U320" s="87">
        <v>64.5</v>
      </c>
      <c r="V320" s="87">
        <v>31.5</v>
      </c>
      <c r="W320" s="87" t="s">
        <v>82</v>
      </c>
      <c r="X320" s="87" t="s">
        <v>82</v>
      </c>
      <c r="Y320" s="87">
        <v>15.04</v>
      </c>
      <c r="Z320" s="87">
        <v>17.11</v>
      </c>
      <c r="AA320" s="87" t="s">
        <v>82</v>
      </c>
      <c r="AB320" s="87">
        <v>59.8</v>
      </c>
      <c r="AC320" s="87">
        <v>30.1</v>
      </c>
      <c r="AD320" s="87">
        <v>29.37</v>
      </c>
      <c r="AE320" s="87">
        <v>74.25</v>
      </c>
      <c r="AF320" s="87">
        <v>25.04</v>
      </c>
      <c r="AG320" s="87">
        <v>2596.2600000000002</v>
      </c>
      <c r="AH320" s="81"/>
      <c r="AI320" s="92">
        <f t="shared" si="64"/>
        <v>0.10037037037037044</v>
      </c>
      <c r="AJ320" s="92">
        <f t="shared" si="64"/>
        <v>2.2903260988111906E-3</v>
      </c>
      <c r="AK320" s="92">
        <f t="shared" si="64"/>
        <v>1.4233576642335821E-2</v>
      </c>
      <c r="AL320" s="92">
        <f t="shared" si="64"/>
        <v>3.3611849601215438E-2</v>
      </c>
      <c r="AM320" s="92">
        <f t="shared" si="64"/>
        <v>-8.8378258948298427E-3</v>
      </c>
      <c r="AN320" s="92">
        <f t="shared" si="64"/>
        <v>3.3281127642913244E-2</v>
      </c>
      <c r="AO320" s="92">
        <f t="shared" si="68"/>
        <v>1.8903591682419618E-2</v>
      </c>
      <c r="AP320" s="92">
        <f t="shared" si="68"/>
        <v>-2.1876206408439902E-3</v>
      </c>
      <c r="AQ320" s="92">
        <f t="shared" si="68"/>
        <v>3.259098316132536E-2</v>
      </c>
      <c r="AR320" s="92">
        <f t="shared" si="68"/>
        <v>2.4801061007957426E-2</v>
      </c>
      <c r="AS320" s="92">
        <f t="shared" si="68"/>
        <v>4.994450610432688E-3</v>
      </c>
      <c r="AT320" s="92">
        <f t="shared" si="68"/>
        <v>-8.3368070029177233E-4</v>
      </c>
      <c r="AU320" s="92" t="str">
        <f t="shared" si="68"/>
        <v>-</v>
      </c>
      <c r="AV320" s="92" t="str">
        <f t="shared" si="68"/>
        <v>-</v>
      </c>
      <c r="AW320" s="92">
        <f t="shared" si="68"/>
        <v>-2.777777777777779E-2</v>
      </c>
      <c r="AX320" s="92" t="str">
        <f t="shared" si="68"/>
        <v>-</v>
      </c>
      <c r="AY320" s="92">
        <f t="shared" si="68"/>
        <v>0.13427561837455837</v>
      </c>
      <c r="AZ320" s="92" t="str">
        <f t="shared" si="68"/>
        <v>-</v>
      </c>
      <c r="BA320" s="92">
        <f t="shared" si="68"/>
        <v>4.4534412955465674E-2</v>
      </c>
      <c r="BB320" s="92">
        <f t="shared" si="67"/>
        <v>0.10255512775638786</v>
      </c>
      <c r="BC320" s="92" t="str">
        <f t="shared" si="67"/>
        <v>-</v>
      </c>
      <c r="BD320" s="92" t="str">
        <f t="shared" si="66"/>
        <v>-</v>
      </c>
      <c r="BE320" s="92">
        <f t="shared" si="66"/>
        <v>6.0648801128349694E-2</v>
      </c>
      <c r="BF320" s="92">
        <f t="shared" si="66"/>
        <v>5.3571428571428603E-2</v>
      </c>
      <c r="BG320" s="92" t="str">
        <f t="shared" si="66"/>
        <v>-</v>
      </c>
      <c r="BH320" s="92">
        <f t="shared" si="66"/>
        <v>5.5604589585172004E-2</v>
      </c>
      <c r="BI320" s="92">
        <f t="shared" si="62"/>
        <v>1.1764705882352899E-2</v>
      </c>
      <c r="BJ320" s="92">
        <f t="shared" si="62"/>
        <v>6.0288808664259896E-2</v>
      </c>
      <c r="BK320" s="92">
        <f t="shared" si="60"/>
        <v>6.370290051504357E-3</v>
      </c>
      <c r="BL320" s="92">
        <f t="shared" si="60"/>
        <v>6.3269639065817396E-2</v>
      </c>
      <c r="BM320" s="92">
        <f t="shared" si="60"/>
        <v>2.5403445579279094E-2</v>
      </c>
      <c r="BN320" s="81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1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1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1"/>
      <c r="DH320" s="81"/>
      <c r="DI320" s="81"/>
      <c r="DJ320" s="81"/>
      <c r="DK320" s="81"/>
      <c r="DL320" s="81"/>
      <c r="DM320" s="81"/>
    </row>
    <row r="321" spans="1:117" x14ac:dyDescent="0.35">
      <c r="A321" s="81"/>
      <c r="B321" s="86">
        <f t="shared" si="61"/>
        <v>43483</v>
      </c>
      <c r="C321" s="87">
        <v>29.69</v>
      </c>
      <c r="D321" s="87">
        <v>95.43</v>
      </c>
      <c r="E321" s="87">
        <v>86.88</v>
      </c>
      <c r="F321" s="87">
        <v>56.04</v>
      </c>
      <c r="G321" s="87">
        <v>46.9</v>
      </c>
      <c r="H321" s="87">
        <v>26.65</v>
      </c>
      <c r="I321" s="87">
        <v>60.63</v>
      </c>
      <c r="J321" s="87">
        <v>81.81</v>
      </c>
      <c r="K321" s="87">
        <v>112.67</v>
      </c>
      <c r="L321" s="87">
        <v>78.42</v>
      </c>
      <c r="M321" s="87">
        <v>55.23</v>
      </c>
      <c r="N321" s="87">
        <v>72.13</v>
      </c>
      <c r="O321" s="87" t="s">
        <v>82</v>
      </c>
      <c r="P321" s="87" t="s">
        <v>82</v>
      </c>
      <c r="Q321" s="87">
        <v>12.74</v>
      </c>
      <c r="R321" s="87" t="s">
        <v>82</v>
      </c>
      <c r="S321" s="87">
        <v>9.64</v>
      </c>
      <c r="T321" s="87" t="s">
        <v>82</v>
      </c>
      <c r="U321" s="87">
        <v>64.8</v>
      </c>
      <c r="V321" s="87">
        <v>33.49</v>
      </c>
      <c r="W321" s="87" t="s">
        <v>82</v>
      </c>
      <c r="X321" s="87" t="s">
        <v>82</v>
      </c>
      <c r="Y321" s="87">
        <v>14.57</v>
      </c>
      <c r="Z321" s="87">
        <v>18.010000000000002</v>
      </c>
      <c r="AA321" s="87" t="s">
        <v>82</v>
      </c>
      <c r="AB321" s="87">
        <v>63.19</v>
      </c>
      <c r="AC321" s="87">
        <v>29.93</v>
      </c>
      <c r="AD321" s="87">
        <v>29.87</v>
      </c>
      <c r="AE321" s="87">
        <v>77.36</v>
      </c>
      <c r="AF321" s="87">
        <v>26.4</v>
      </c>
      <c r="AG321" s="87">
        <v>2670.71</v>
      </c>
      <c r="AH321" s="81"/>
      <c r="AI321" s="92">
        <f t="shared" si="64"/>
        <v>-6.7317401548294686E-4</v>
      </c>
      <c r="AJ321" s="92">
        <f t="shared" si="64"/>
        <v>3.8411316648530924E-2</v>
      </c>
      <c r="AK321" s="92">
        <f t="shared" si="64"/>
        <v>4.2101475350845519E-2</v>
      </c>
      <c r="AL321" s="92">
        <f t="shared" si="64"/>
        <v>2.9579276134484633E-2</v>
      </c>
      <c r="AM321" s="92">
        <f t="shared" si="64"/>
        <v>4.5474810521622722E-2</v>
      </c>
      <c r="AN321" s="92">
        <f t="shared" si="64"/>
        <v>9.8522167487684609E-3</v>
      </c>
      <c r="AO321" s="92">
        <f t="shared" si="68"/>
        <v>2.2600775847529064E-2</v>
      </c>
      <c r="AP321" s="92">
        <f t="shared" si="68"/>
        <v>5.5068351818416295E-2</v>
      </c>
      <c r="AQ321" s="92">
        <f t="shared" si="68"/>
        <v>-1.2186568472733694E-2</v>
      </c>
      <c r="AR321" s="92">
        <f t="shared" si="68"/>
        <v>1.4882878219231399E-2</v>
      </c>
      <c r="AS321" s="92">
        <f t="shared" si="68"/>
        <v>1.6565433462175649E-2</v>
      </c>
      <c r="AT321" s="92">
        <f t="shared" si="68"/>
        <v>3.0593797802809242E-3</v>
      </c>
      <c r="AU321" s="92" t="str">
        <f t="shared" si="68"/>
        <v>-</v>
      </c>
      <c r="AV321" s="92" t="str">
        <f t="shared" si="68"/>
        <v>-</v>
      </c>
      <c r="AW321" s="92">
        <f t="shared" si="68"/>
        <v>4.0000000000000036E-2</v>
      </c>
      <c r="AX321" s="92" t="str">
        <f t="shared" si="68"/>
        <v>-</v>
      </c>
      <c r="AY321" s="92">
        <f t="shared" si="68"/>
        <v>1.0384215991692258E-3</v>
      </c>
      <c r="AZ321" s="92" t="str">
        <f t="shared" si="68"/>
        <v>-</v>
      </c>
      <c r="BA321" s="92">
        <f t="shared" si="68"/>
        <v>4.6511627906975495E-3</v>
      </c>
      <c r="BB321" s="92">
        <f t="shared" si="67"/>
        <v>6.3174603174603217E-2</v>
      </c>
      <c r="BC321" s="92" t="str">
        <f t="shared" si="67"/>
        <v>-</v>
      </c>
      <c r="BD321" s="92" t="str">
        <f t="shared" si="66"/>
        <v>-</v>
      </c>
      <c r="BE321" s="92">
        <f t="shared" si="66"/>
        <v>-3.1249999999999889E-2</v>
      </c>
      <c r="BF321" s="92">
        <f t="shared" si="66"/>
        <v>5.2600818234950442E-2</v>
      </c>
      <c r="BG321" s="92" t="str">
        <f t="shared" si="66"/>
        <v>-</v>
      </c>
      <c r="BH321" s="92">
        <f t="shared" si="66"/>
        <v>5.6688963210702381E-2</v>
      </c>
      <c r="BI321" s="92">
        <f t="shared" si="62"/>
        <v>-5.6478405315615321E-3</v>
      </c>
      <c r="BJ321" s="92">
        <f t="shared" si="62"/>
        <v>1.7024174327545216E-2</v>
      </c>
      <c r="BK321" s="92">
        <f t="shared" si="62"/>
        <v>4.1885521885521859E-2</v>
      </c>
      <c r="BL321" s="92">
        <f t="shared" si="62"/>
        <v>5.4313099041533475E-2</v>
      </c>
      <c r="BM321" s="92">
        <f t="shared" si="62"/>
        <v>2.8675864512799132E-2</v>
      </c>
      <c r="BN321" s="81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1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1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1"/>
      <c r="DH321" s="81"/>
      <c r="DI321" s="81"/>
      <c r="DJ321" s="81"/>
      <c r="DK321" s="81"/>
      <c r="DL321" s="81"/>
      <c r="DM321" s="81"/>
    </row>
    <row r="322" spans="1:117" x14ac:dyDescent="0.35">
      <c r="A322" s="81"/>
      <c r="B322" s="86">
        <f t="shared" si="61"/>
        <v>43490</v>
      </c>
      <c r="C322" s="87">
        <v>29.89</v>
      </c>
      <c r="D322" s="87">
        <v>94.83</v>
      </c>
      <c r="E322" s="87">
        <v>89.23</v>
      </c>
      <c r="F322" s="87">
        <v>56.92</v>
      </c>
      <c r="G322" s="87">
        <v>47.1</v>
      </c>
      <c r="H322" s="87">
        <v>26.36</v>
      </c>
      <c r="I322" s="87">
        <v>62.3</v>
      </c>
      <c r="J322" s="87">
        <v>81.260000000000005</v>
      </c>
      <c r="K322" s="87">
        <v>113.1</v>
      </c>
      <c r="L322" s="87">
        <v>77.180000000000007</v>
      </c>
      <c r="M322" s="87">
        <v>55.95</v>
      </c>
      <c r="N322" s="87">
        <v>72.010000000000005</v>
      </c>
      <c r="O322" s="87" t="s">
        <v>82</v>
      </c>
      <c r="P322" s="87" t="s">
        <v>82</v>
      </c>
      <c r="Q322" s="87">
        <v>13.12</v>
      </c>
      <c r="R322" s="87" t="s">
        <v>82</v>
      </c>
      <c r="S322" s="87">
        <v>9.42</v>
      </c>
      <c r="T322" s="87" t="s">
        <v>82</v>
      </c>
      <c r="U322" s="87">
        <v>63.55</v>
      </c>
      <c r="V322" s="87">
        <v>33.24</v>
      </c>
      <c r="W322" s="87" t="s">
        <v>82</v>
      </c>
      <c r="X322" s="87" t="s">
        <v>82</v>
      </c>
      <c r="Y322" s="87">
        <v>14.34</v>
      </c>
      <c r="Z322" s="87">
        <v>17.739999999999998</v>
      </c>
      <c r="AA322" s="87" t="s">
        <v>82</v>
      </c>
      <c r="AB322" s="87">
        <v>62.44</v>
      </c>
      <c r="AC322" s="87">
        <v>28.73</v>
      </c>
      <c r="AD322" s="87">
        <v>30.67</v>
      </c>
      <c r="AE322" s="87">
        <v>77.03</v>
      </c>
      <c r="AF322" s="87">
        <v>26.67</v>
      </c>
      <c r="AG322" s="87">
        <v>2664.76</v>
      </c>
      <c r="AH322" s="81"/>
      <c r="AI322" s="92">
        <f t="shared" si="64"/>
        <v>6.7362748400134898E-3</v>
      </c>
      <c r="AJ322" s="92">
        <f t="shared" si="64"/>
        <v>-6.2873310279787376E-3</v>
      </c>
      <c r="AK322" s="92">
        <f t="shared" si="64"/>
        <v>2.7048802946593176E-2</v>
      </c>
      <c r="AL322" s="92">
        <f t="shared" si="64"/>
        <v>1.5703069236259859E-2</v>
      </c>
      <c r="AM322" s="92">
        <f t="shared" si="64"/>
        <v>4.2643923240939241E-3</v>
      </c>
      <c r="AN322" s="92">
        <f t="shared" si="64"/>
        <v>-1.0881801125703583E-2</v>
      </c>
      <c r="AO322" s="92">
        <f t="shared" si="68"/>
        <v>2.7544120072571232E-2</v>
      </c>
      <c r="AP322" s="92">
        <f t="shared" si="68"/>
        <v>-6.7228945116734051E-3</v>
      </c>
      <c r="AQ322" s="92">
        <f t="shared" si="68"/>
        <v>3.8164551344634923E-3</v>
      </c>
      <c r="AR322" s="92">
        <f t="shared" si="68"/>
        <v>-1.5812292782453441E-2</v>
      </c>
      <c r="AS322" s="92">
        <f t="shared" si="68"/>
        <v>1.3036393264530322E-2</v>
      </c>
      <c r="AT322" s="92">
        <f t="shared" si="68"/>
        <v>-1.6636628309995016E-3</v>
      </c>
      <c r="AU322" s="92" t="str">
        <f t="shared" si="68"/>
        <v>-</v>
      </c>
      <c r="AV322" s="92" t="str">
        <f t="shared" si="68"/>
        <v>-</v>
      </c>
      <c r="AW322" s="92">
        <f t="shared" si="68"/>
        <v>2.9827315541601118E-2</v>
      </c>
      <c r="AX322" s="92" t="str">
        <f t="shared" si="68"/>
        <v>-</v>
      </c>
      <c r="AY322" s="92">
        <f t="shared" si="68"/>
        <v>-2.2821576763485507E-2</v>
      </c>
      <c r="AZ322" s="92" t="str">
        <f t="shared" si="68"/>
        <v>-</v>
      </c>
      <c r="BA322" s="92">
        <f t="shared" si="68"/>
        <v>-1.9290123456790154E-2</v>
      </c>
      <c r="BB322" s="92">
        <f t="shared" si="67"/>
        <v>-7.4649148999701431E-3</v>
      </c>
      <c r="BC322" s="92" t="str">
        <f t="shared" si="67"/>
        <v>-</v>
      </c>
      <c r="BD322" s="92" t="str">
        <f t="shared" si="66"/>
        <v>-</v>
      </c>
      <c r="BE322" s="92">
        <f t="shared" si="66"/>
        <v>-1.5785861358956765E-2</v>
      </c>
      <c r="BF322" s="92">
        <f t="shared" si="66"/>
        <v>-1.4991671293725917E-2</v>
      </c>
      <c r="BG322" s="92" t="str">
        <f t="shared" si="66"/>
        <v>-</v>
      </c>
      <c r="BH322" s="92">
        <f t="shared" si="66"/>
        <v>-1.1868966608640563E-2</v>
      </c>
      <c r="BI322" s="92">
        <f t="shared" si="62"/>
        <v>-4.0093551620447698E-2</v>
      </c>
      <c r="BJ322" s="92">
        <f t="shared" si="62"/>
        <v>2.6782725142283192E-2</v>
      </c>
      <c r="BK322" s="92">
        <f t="shared" si="62"/>
        <v>-4.2657704239916772E-3</v>
      </c>
      <c r="BL322" s="92">
        <f t="shared" si="62"/>
        <v>1.0227272727272751E-2</v>
      </c>
      <c r="BM322" s="92">
        <f t="shared" si="62"/>
        <v>-2.2278719890964638E-3</v>
      </c>
      <c r="BN322" s="81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1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1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1"/>
      <c r="DH322" s="81"/>
      <c r="DI322" s="81"/>
      <c r="DJ322" s="81"/>
      <c r="DK322" s="81"/>
      <c r="DL322" s="81"/>
      <c r="DM322" s="81"/>
    </row>
    <row r="323" spans="1:117" x14ac:dyDescent="0.35">
      <c r="A323" s="81"/>
      <c r="B323" s="86">
        <f t="shared" si="61"/>
        <v>43497</v>
      </c>
      <c r="C323" s="87">
        <v>31.21</v>
      </c>
      <c r="D323" s="87">
        <v>97.22</v>
      </c>
      <c r="E323" s="87">
        <v>88.54</v>
      </c>
      <c r="F323" s="87">
        <v>58.66</v>
      </c>
      <c r="G323" s="87">
        <v>48.1</v>
      </c>
      <c r="H323" s="87">
        <v>26.79</v>
      </c>
      <c r="I323" s="87">
        <v>61.44</v>
      </c>
      <c r="J323" s="87">
        <v>81.88</v>
      </c>
      <c r="K323" s="87">
        <v>116.75</v>
      </c>
      <c r="L323" s="87">
        <v>78.11</v>
      </c>
      <c r="M323" s="87">
        <v>57.06</v>
      </c>
      <c r="N323" s="87" t="s">
        <v>82</v>
      </c>
      <c r="O323" s="87" t="s">
        <v>82</v>
      </c>
      <c r="P323" s="87" t="s">
        <v>82</v>
      </c>
      <c r="Q323" s="87">
        <v>13.41</v>
      </c>
      <c r="R323" s="87" t="s">
        <v>82</v>
      </c>
      <c r="S323" s="87">
        <v>9.5500000000000007</v>
      </c>
      <c r="T323" s="87" t="s">
        <v>82</v>
      </c>
      <c r="U323" s="87">
        <v>66.97</v>
      </c>
      <c r="V323" s="87">
        <v>33.18</v>
      </c>
      <c r="W323" s="87" t="s">
        <v>82</v>
      </c>
      <c r="X323" s="87" t="s">
        <v>82</v>
      </c>
      <c r="Y323" s="87">
        <v>15.04</v>
      </c>
      <c r="Z323" s="87">
        <v>18.350000000000001</v>
      </c>
      <c r="AA323" s="87" t="s">
        <v>82</v>
      </c>
      <c r="AB323" s="87">
        <v>65.16</v>
      </c>
      <c r="AC323" s="87">
        <v>28.3</v>
      </c>
      <c r="AD323" s="87">
        <v>29.69</v>
      </c>
      <c r="AE323" s="87">
        <v>78.69</v>
      </c>
      <c r="AF323" s="87">
        <v>27.43</v>
      </c>
      <c r="AG323" s="87">
        <v>2706.53</v>
      </c>
      <c r="AH323" s="81"/>
      <c r="AI323" s="92">
        <f t="shared" si="64"/>
        <v>4.416192706590838E-2</v>
      </c>
      <c r="AJ323" s="92">
        <f t="shared" si="64"/>
        <v>2.5202994832858705E-2</v>
      </c>
      <c r="AK323" s="92">
        <f t="shared" si="64"/>
        <v>-7.7328252829765853E-3</v>
      </c>
      <c r="AL323" s="92">
        <f t="shared" si="64"/>
        <v>3.0569219957835569E-2</v>
      </c>
      <c r="AM323" s="92">
        <f t="shared" si="64"/>
        <v>2.1231422505307851E-2</v>
      </c>
      <c r="AN323" s="92">
        <f t="shared" si="64"/>
        <v>1.6312594840667716E-2</v>
      </c>
      <c r="AO323" s="92">
        <f t="shared" si="68"/>
        <v>-1.3804173354735161E-2</v>
      </c>
      <c r="AP323" s="92">
        <f t="shared" si="68"/>
        <v>7.6298301747474984E-3</v>
      </c>
      <c r="AQ323" s="92">
        <f t="shared" si="68"/>
        <v>3.2272325375773736E-2</v>
      </c>
      <c r="AR323" s="92">
        <f t="shared" si="68"/>
        <v>1.2049753822233722E-2</v>
      </c>
      <c r="AS323" s="92">
        <f t="shared" si="68"/>
        <v>1.9839142091152784E-2</v>
      </c>
      <c r="AT323" s="92" t="str">
        <f t="shared" si="68"/>
        <v>-</v>
      </c>
      <c r="AU323" s="92" t="str">
        <f t="shared" si="68"/>
        <v>-</v>
      </c>
      <c r="AV323" s="92" t="str">
        <f t="shared" si="68"/>
        <v>-</v>
      </c>
      <c r="AW323" s="92">
        <f t="shared" si="68"/>
        <v>2.2103658536585469E-2</v>
      </c>
      <c r="AX323" s="92" t="str">
        <f t="shared" si="68"/>
        <v>-</v>
      </c>
      <c r="AY323" s="92">
        <f t="shared" si="68"/>
        <v>1.3800424628450214E-2</v>
      </c>
      <c r="AZ323" s="92" t="str">
        <f t="shared" si="68"/>
        <v>-</v>
      </c>
      <c r="BA323" s="92">
        <f t="shared" si="68"/>
        <v>5.381589299763978E-2</v>
      </c>
      <c r="BB323" s="92">
        <f t="shared" si="67"/>
        <v>-1.8050541516245744E-3</v>
      </c>
      <c r="BC323" s="92" t="str">
        <f t="shared" si="67"/>
        <v>-</v>
      </c>
      <c r="BD323" s="92" t="str">
        <f t="shared" si="66"/>
        <v>-</v>
      </c>
      <c r="BE323" s="92">
        <f t="shared" si="66"/>
        <v>4.8814504881450338E-2</v>
      </c>
      <c r="BF323" s="92">
        <f t="shared" si="66"/>
        <v>3.4385569334836719E-2</v>
      </c>
      <c r="BG323" s="92" t="str">
        <f t="shared" si="66"/>
        <v>-</v>
      </c>
      <c r="BH323" s="92">
        <f t="shared" si="66"/>
        <v>4.3561819346572772E-2</v>
      </c>
      <c r="BI323" s="92">
        <f t="shared" si="62"/>
        <v>-1.4966933518969716E-2</v>
      </c>
      <c r="BJ323" s="92">
        <f t="shared" si="62"/>
        <v>-3.1953048581675914E-2</v>
      </c>
      <c r="BK323" s="92">
        <f t="shared" si="62"/>
        <v>2.1550045436842691E-2</v>
      </c>
      <c r="BL323" s="92">
        <f t="shared" si="62"/>
        <v>2.8496437945256803E-2</v>
      </c>
      <c r="BM323" s="92">
        <f t="shared" si="62"/>
        <v>1.5674957594680183E-2</v>
      </c>
      <c r="BN323" s="81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1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1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1"/>
      <c r="DH323" s="81"/>
      <c r="DI323" s="81"/>
      <c r="DJ323" s="81"/>
      <c r="DK323" s="81"/>
      <c r="DL323" s="81"/>
      <c r="DM323" s="81"/>
    </row>
    <row r="324" spans="1:117" x14ac:dyDescent="0.35">
      <c r="A324" s="81"/>
      <c r="B324" s="86">
        <f t="shared" si="61"/>
        <v>43504</v>
      </c>
      <c r="C324" s="87">
        <v>30.14</v>
      </c>
      <c r="D324" s="87">
        <v>97.97</v>
      </c>
      <c r="E324" s="87">
        <v>88.11</v>
      </c>
      <c r="F324" s="87">
        <v>58.21</v>
      </c>
      <c r="G324" s="87">
        <v>45.95</v>
      </c>
      <c r="H324" s="87">
        <v>26.58</v>
      </c>
      <c r="I324" s="87">
        <v>61.94</v>
      </c>
      <c r="J324" s="87">
        <v>84.02</v>
      </c>
      <c r="K324" s="87">
        <v>117.92</v>
      </c>
      <c r="L324" s="87">
        <v>78.5</v>
      </c>
      <c r="M324" s="87">
        <v>53.21</v>
      </c>
      <c r="N324" s="87" t="s">
        <v>82</v>
      </c>
      <c r="O324" s="87" t="s">
        <v>82</v>
      </c>
      <c r="P324" s="87" t="s">
        <v>82</v>
      </c>
      <c r="Q324" s="87">
        <v>12.85</v>
      </c>
      <c r="R324" s="87" t="s">
        <v>82</v>
      </c>
      <c r="S324" s="87">
        <v>9.0399999999999991</v>
      </c>
      <c r="T324" s="87" t="s">
        <v>82</v>
      </c>
      <c r="U324" s="87">
        <v>65.59</v>
      </c>
      <c r="V324" s="87">
        <v>30.82</v>
      </c>
      <c r="W324" s="87" t="s">
        <v>82</v>
      </c>
      <c r="X324" s="87" t="s">
        <v>82</v>
      </c>
      <c r="Y324" s="87">
        <v>14.36</v>
      </c>
      <c r="Z324" s="87">
        <v>18.02</v>
      </c>
      <c r="AA324" s="87" t="s">
        <v>82</v>
      </c>
      <c r="AB324" s="87">
        <v>65.02</v>
      </c>
      <c r="AC324" s="87">
        <v>27.2</v>
      </c>
      <c r="AD324" s="87">
        <v>30.29</v>
      </c>
      <c r="AE324" s="87">
        <v>78.55</v>
      </c>
      <c r="AF324" s="87">
        <v>26.88</v>
      </c>
      <c r="AG324" s="87">
        <v>2707.88</v>
      </c>
      <c r="AH324" s="81"/>
      <c r="AI324" s="92">
        <f t="shared" si="64"/>
        <v>-3.428388337071453E-2</v>
      </c>
      <c r="AJ324" s="92">
        <f t="shared" si="64"/>
        <v>7.714462044846826E-3</v>
      </c>
      <c r="AK324" s="92">
        <f t="shared" si="64"/>
        <v>-4.856562005873144E-3</v>
      </c>
      <c r="AL324" s="92">
        <f t="shared" si="64"/>
        <v>-7.6713262870780063E-3</v>
      </c>
      <c r="AM324" s="92">
        <f t="shared" si="64"/>
        <v>-4.4698544698544618E-2</v>
      </c>
      <c r="AN324" s="92">
        <f t="shared" si="64"/>
        <v>-7.838745800671898E-3</v>
      </c>
      <c r="AO324" s="92">
        <f t="shared" si="68"/>
        <v>8.1380208333332593E-3</v>
      </c>
      <c r="AP324" s="92">
        <f t="shared" si="68"/>
        <v>2.6135808500244329E-2</v>
      </c>
      <c r="AQ324" s="92">
        <f t="shared" si="68"/>
        <v>1.0021413276231295E-2</v>
      </c>
      <c r="AR324" s="92">
        <f t="shared" si="68"/>
        <v>4.9929586480603749E-3</v>
      </c>
      <c r="AS324" s="92">
        <f t="shared" si="68"/>
        <v>-6.7472835611636861E-2</v>
      </c>
      <c r="AT324" s="92" t="str">
        <f t="shared" si="68"/>
        <v>-</v>
      </c>
      <c r="AU324" s="92" t="str">
        <f t="shared" si="68"/>
        <v>-</v>
      </c>
      <c r="AV324" s="92" t="str">
        <f t="shared" si="68"/>
        <v>-</v>
      </c>
      <c r="AW324" s="92">
        <f t="shared" si="68"/>
        <v>-4.1759880686055184E-2</v>
      </c>
      <c r="AX324" s="92" t="str">
        <f t="shared" si="68"/>
        <v>-</v>
      </c>
      <c r="AY324" s="92">
        <f t="shared" si="68"/>
        <v>-5.3403141361256679E-2</v>
      </c>
      <c r="AZ324" s="92" t="str">
        <f t="shared" si="68"/>
        <v>-</v>
      </c>
      <c r="BA324" s="92">
        <f t="shared" si="68"/>
        <v>-2.0606241600716668E-2</v>
      </c>
      <c r="BB324" s="92">
        <f t="shared" si="67"/>
        <v>-7.112718505123572E-2</v>
      </c>
      <c r="BC324" s="92" t="str">
        <f t="shared" si="67"/>
        <v>-</v>
      </c>
      <c r="BD324" s="92" t="str">
        <f t="shared" si="66"/>
        <v>-</v>
      </c>
      <c r="BE324" s="92">
        <f t="shared" si="66"/>
        <v>-4.5212765957446832E-2</v>
      </c>
      <c r="BF324" s="92">
        <f t="shared" si="66"/>
        <v>-1.7983651226158193E-2</v>
      </c>
      <c r="BG324" s="92" t="str">
        <f t="shared" si="66"/>
        <v>-</v>
      </c>
      <c r="BH324" s="92">
        <f t="shared" si="66"/>
        <v>-2.1485573971762317E-3</v>
      </c>
      <c r="BI324" s="92">
        <f t="shared" si="62"/>
        <v>-3.8869257950530089E-2</v>
      </c>
      <c r="BJ324" s="92">
        <f t="shared" si="62"/>
        <v>2.0208824520040247E-2</v>
      </c>
      <c r="BK324" s="92">
        <f t="shared" si="62"/>
        <v>-1.7791333079171245E-3</v>
      </c>
      <c r="BL324" s="92">
        <f t="shared" si="62"/>
        <v>-2.0051039008385008E-2</v>
      </c>
      <c r="BM324" s="92">
        <f t="shared" si="62"/>
        <v>4.9879365830052258E-4</v>
      </c>
      <c r="BN324" s="81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1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1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1"/>
      <c r="DH324" s="81"/>
      <c r="DI324" s="81"/>
      <c r="DJ324" s="81"/>
      <c r="DK324" s="81"/>
      <c r="DL324" s="81"/>
      <c r="DM324" s="81"/>
    </row>
    <row r="325" spans="1:117" x14ac:dyDescent="0.35">
      <c r="A325" s="81"/>
      <c r="B325" s="86">
        <f t="shared" si="61"/>
        <v>43511</v>
      </c>
      <c r="C325" s="87">
        <v>29.75</v>
      </c>
      <c r="D325" s="87">
        <v>97.05</v>
      </c>
      <c r="E325" s="87">
        <v>89.35</v>
      </c>
      <c r="F325" s="87">
        <v>58.63</v>
      </c>
      <c r="G325" s="87">
        <v>46.73</v>
      </c>
      <c r="H325" s="87">
        <v>27.08</v>
      </c>
      <c r="I325" s="87">
        <v>63.42</v>
      </c>
      <c r="J325" s="87">
        <v>83.94</v>
      </c>
      <c r="K325" s="87">
        <v>115.26</v>
      </c>
      <c r="L325" s="87">
        <v>80.63</v>
      </c>
      <c r="M325" s="87">
        <v>53.44</v>
      </c>
      <c r="N325" s="87" t="s">
        <v>82</v>
      </c>
      <c r="O325" s="87" t="s">
        <v>82</v>
      </c>
      <c r="P325" s="87" t="s">
        <v>82</v>
      </c>
      <c r="Q325" s="87">
        <v>13.93</v>
      </c>
      <c r="R325" s="87" t="s">
        <v>82</v>
      </c>
      <c r="S325" s="87">
        <v>9.69</v>
      </c>
      <c r="T325" s="87" t="s">
        <v>82</v>
      </c>
      <c r="U325" s="87">
        <v>66.22</v>
      </c>
      <c r="V325" s="87">
        <v>32.49</v>
      </c>
      <c r="W325" s="87" t="s">
        <v>82</v>
      </c>
      <c r="X325" s="87" t="s">
        <v>82</v>
      </c>
      <c r="Y325" s="87">
        <v>15.05</v>
      </c>
      <c r="Z325" s="87">
        <v>18.8</v>
      </c>
      <c r="AA325" s="87" t="s">
        <v>82</v>
      </c>
      <c r="AB325" s="87">
        <v>67.709999999999994</v>
      </c>
      <c r="AC325" s="87">
        <v>27.54</v>
      </c>
      <c r="AD325" s="87">
        <v>30.9</v>
      </c>
      <c r="AE325" s="87">
        <v>76.61</v>
      </c>
      <c r="AF325" s="87">
        <v>27.27</v>
      </c>
      <c r="AG325" s="87">
        <v>2775.6</v>
      </c>
      <c r="AH325" s="81"/>
      <c r="AI325" s="92">
        <f t="shared" si="64"/>
        <v>-1.293961512939612E-2</v>
      </c>
      <c r="AJ325" s="92">
        <f t="shared" si="64"/>
        <v>-9.3906297846280129E-3</v>
      </c>
      <c r="AK325" s="92">
        <f t="shared" si="64"/>
        <v>1.4073317444103894E-2</v>
      </c>
      <c r="AL325" s="92">
        <f t="shared" si="64"/>
        <v>7.215255110805785E-3</v>
      </c>
      <c r="AM325" s="92">
        <f t="shared" si="64"/>
        <v>1.6974972796517829E-2</v>
      </c>
      <c r="AN325" s="92">
        <f t="shared" si="64"/>
        <v>1.8811136192625977E-2</v>
      </c>
      <c r="AO325" s="92">
        <f t="shared" si="68"/>
        <v>2.3894091055860489E-2</v>
      </c>
      <c r="AP325" s="92">
        <f t="shared" si="68"/>
        <v>-9.521542489883128E-4</v>
      </c>
      <c r="AQ325" s="92">
        <f t="shared" si="68"/>
        <v>-2.2557666214382599E-2</v>
      </c>
      <c r="AR325" s="92">
        <f t="shared" si="68"/>
        <v>2.7133757961783411E-2</v>
      </c>
      <c r="AS325" s="92">
        <f t="shared" si="68"/>
        <v>4.3224957714713685E-3</v>
      </c>
      <c r="AT325" s="92" t="str">
        <f t="shared" si="68"/>
        <v>-</v>
      </c>
      <c r="AU325" s="92" t="str">
        <f t="shared" si="68"/>
        <v>-</v>
      </c>
      <c r="AV325" s="92" t="str">
        <f t="shared" si="68"/>
        <v>-</v>
      </c>
      <c r="AW325" s="92">
        <f t="shared" si="68"/>
        <v>8.4046692607003815E-2</v>
      </c>
      <c r="AX325" s="92" t="str">
        <f t="shared" si="68"/>
        <v>-</v>
      </c>
      <c r="AY325" s="92">
        <f t="shared" si="68"/>
        <v>7.1902654867256777E-2</v>
      </c>
      <c r="AZ325" s="92" t="str">
        <f t="shared" si="68"/>
        <v>-</v>
      </c>
      <c r="BA325" s="92">
        <f t="shared" si="68"/>
        <v>9.605122732123661E-3</v>
      </c>
      <c r="BB325" s="92">
        <f t="shared" si="67"/>
        <v>5.4185593770279095E-2</v>
      </c>
      <c r="BC325" s="92" t="str">
        <f t="shared" si="67"/>
        <v>-</v>
      </c>
      <c r="BD325" s="92" t="str">
        <f t="shared" si="66"/>
        <v>-</v>
      </c>
      <c r="BE325" s="92">
        <f t="shared" si="66"/>
        <v>4.8050139275766179E-2</v>
      </c>
      <c r="BF325" s="92">
        <f t="shared" si="66"/>
        <v>4.3285238623751443E-2</v>
      </c>
      <c r="BG325" s="92" t="str">
        <f t="shared" si="66"/>
        <v>-</v>
      </c>
      <c r="BH325" s="92">
        <f t="shared" si="66"/>
        <v>4.1371885573669553E-2</v>
      </c>
      <c r="BI325" s="92">
        <f t="shared" si="62"/>
        <v>1.2499999999999956E-2</v>
      </c>
      <c r="BJ325" s="92">
        <f t="shared" si="62"/>
        <v>2.0138659623638144E-2</v>
      </c>
      <c r="BK325" s="92">
        <f t="shared" si="62"/>
        <v>-2.4697644812221475E-2</v>
      </c>
      <c r="BL325" s="92">
        <f t="shared" si="62"/>
        <v>1.4508928571428603E-2</v>
      </c>
      <c r="BM325" s="92">
        <f t="shared" si="62"/>
        <v>2.500849372941194E-2</v>
      </c>
      <c r="BN325" s="81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1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1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1"/>
      <c r="DH325" s="81"/>
      <c r="DI325" s="81"/>
      <c r="DJ325" s="81"/>
      <c r="DK325" s="81"/>
      <c r="DL325" s="81"/>
      <c r="DM325" s="81"/>
    </row>
    <row r="326" spans="1:117" x14ac:dyDescent="0.35">
      <c r="A326" s="81"/>
      <c r="B326" s="86">
        <f t="shared" si="61"/>
        <v>43518</v>
      </c>
      <c r="C326" s="87">
        <v>29.6</v>
      </c>
      <c r="D326" s="87">
        <v>99.48</v>
      </c>
      <c r="E326" s="87">
        <v>92.1</v>
      </c>
      <c r="F326" s="87">
        <v>60.48</v>
      </c>
      <c r="G326" s="87">
        <v>48.64</v>
      </c>
      <c r="H326" s="87">
        <v>26.64</v>
      </c>
      <c r="I326" s="87">
        <v>66.290000000000006</v>
      </c>
      <c r="J326" s="87">
        <v>86.83</v>
      </c>
      <c r="K326" s="87">
        <v>118.48</v>
      </c>
      <c r="L326" s="87">
        <v>84.24</v>
      </c>
      <c r="M326" s="87">
        <v>54.36</v>
      </c>
      <c r="N326" s="87" t="s">
        <v>82</v>
      </c>
      <c r="O326" s="87" t="s">
        <v>82</v>
      </c>
      <c r="P326" s="87" t="s">
        <v>82</v>
      </c>
      <c r="Q326" s="87">
        <v>13.56</v>
      </c>
      <c r="R326" s="87" t="s">
        <v>82</v>
      </c>
      <c r="S326" s="87">
        <v>10.220000000000001</v>
      </c>
      <c r="T326" s="87" t="s">
        <v>82</v>
      </c>
      <c r="U326" s="87">
        <v>65.2</v>
      </c>
      <c r="V326" s="87">
        <v>32.299999999999997</v>
      </c>
      <c r="W326" s="87" t="s">
        <v>82</v>
      </c>
      <c r="X326" s="87" t="s">
        <v>82</v>
      </c>
      <c r="Y326" s="87">
        <v>15.37</v>
      </c>
      <c r="Z326" s="87">
        <v>19.32</v>
      </c>
      <c r="AA326" s="87" t="s">
        <v>82</v>
      </c>
      <c r="AB326" s="87">
        <v>67.87</v>
      </c>
      <c r="AC326" s="87">
        <v>27.56</v>
      </c>
      <c r="AD326" s="87">
        <v>31.76</v>
      </c>
      <c r="AE326" s="87">
        <v>78.36</v>
      </c>
      <c r="AF326" s="87">
        <v>27.11</v>
      </c>
      <c r="AG326" s="87">
        <v>2792.67</v>
      </c>
      <c r="AH326" s="81"/>
      <c r="AI326" s="92">
        <f t="shared" si="64"/>
        <v>-5.0420168067226712E-3</v>
      </c>
      <c r="AJ326" s="92">
        <f t="shared" si="64"/>
        <v>2.5038639876352464E-2</v>
      </c>
      <c r="AK326" s="92">
        <f t="shared" si="64"/>
        <v>3.0777839955232311E-2</v>
      </c>
      <c r="AL326" s="92">
        <f t="shared" si="64"/>
        <v>3.155381204161678E-2</v>
      </c>
      <c r="AM326" s="92">
        <f t="shared" si="64"/>
        <v>4.0873100791782635E-2</v>
      </c>
      <c r="AN326" s="92">
        <f t="shared" si="64"/>
        <v>-1.6248153618906858E-2</v>
      </c>
      <c r="AO326" s="92">
        <f t="shared" si="68"/>
        <v>4.5253863134657957E-2</v>
      </c>
      <c r="AP326" s="92">
        <f t="shared" si="68"/>
        <v>3.4429354300691051E-2</v>
      </c>
      <c r="AQ326" s="92">
        <f t="shared" si="68"/>
        <v>2.7936838452194968E-2</v>
      </c>
      <c r="AR326" s="92">
        <f t="shared" si="68"/>
        <v>4.4772417214436366E-2</v>
      </c>
      <c r="AS326" s="92">
        <f t="shared" si="68"/>
        <v>1.7215568862275488E-2</v>
      </c>
      <c r="AT326" s="92" t="str">
        <f t="shared" si="68"/>
        <v>-</v>
      </c>
      <c r="AU326" s="92" t="str">
        <f t="shared" si="68"/>
        <v>-</v>
      </c>
      <c r="AV326" s="92" t="str">
        <f t="shared" si="68"/>
        <v>-</v>
      </c>
      <c r="AW326" s="92">
        <f t="shared" si="68"/>
        <v>-2.6561378320172246E-2</v>
      </c>
      <c r="AX326" s="92" t="str">
        <f t="shared" si="68"/>
        <v>-</v>
      </c>
      <c r="AY326" s="92">
        <f t="shared" si="68"/>
        <v>5.4695562435500555E-2</v>
      </c>
      <c r="AZ326" s="92" t="str">
        <f t="shared" si="68"/>
        <v>-</v>
      </c>
      <c r="BA326" s="92">
        <f t="shared" si="68"/>
        <v>-1.5403201449712967E-2</v>
      </c>
      <c r="BB326" s="92">
        <f t="shared" si="67"/>
        <v>-5.8479532163744352E-3</v>
      </c>
      <c r="BC326" s="92" t="str">
        <f t="shared" si="67"/>
        <v>-</v>
      </c>
      <c r="BD326" s="92" t="str">
        <f t="shared" si="66"/>
        <v>-</v>
      </c>
      <c r="BE326" s="92">
        <f t="shared" si="66"/>
        <v>2.126245847176067E-2</v>
      </c>
      <c r="BF326" s="92">
        <f t="shared" si="66"/>
        <v>2.765957446808498E-2</v>
      </c>
      <c r="BG326" s="92" t="str">
        <f t="shared" si="66"/>
        <v>-</v>
      </c>
      <c r="BH326" s="92">
        <f t="shared" si="66"/>
        <v>2.3630187564616101E-3</v>
      </c>
      <c r="BI326" s="92">
        <f t="shared" si="62"/>
        <v>7.2621641249082103E-4</v>
      </c>
      <c r="BJ326" s="92">
        <f t="shared" si="62"/>
        <v>2.7831715210355989E-2</v>
      </c>
      <c r="BK326" s="92">
        <f t="shared" si="62"/>
        <v>2.2842970891528536E-2</v>
      </c>
      <c r="BL326" s="92">
        <f t="shared" si="62"/>
        <v>-5.8672533920058889E-3</v>
      </c>
      <c r="BM326" s="92">
        <f t="shared" si="62"/>
        <v>6.1500216169476651E-3</v>
      </c>
      <c r="BN326" s="81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1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1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1"/>
      <c r="DH326" s="81"/>
      <c r="DI326" s="81"/>
      <c r="DJ326" s="81"/>
      <c r="DK326" s="81"/>
      <c r="DL326" s="81"/>
      <c r="DM326" s="81"/>
    </row>
    <row r="327" spans="1:117" x14ac:dyDescent="0.35">
      <c r="A327" s="81"/>
      <c r="B327" s="86">
        <f t="shared" si="61"/>
        <v>43525</v>
      </c>
      <c r="C327" s="87">
        <v>27.75</v>
      </c>
      <c r="D327" s="87">
        <v>98.9</v>
      </c>
      <c r="E327" s="87">
        <v>90.82</v>
      </c>
      <c r="F327" s="87">
        <v>59.95</v>
      </c>
      <c r="G327" s="87">
        <v>48.86</v>
      </c>
      <c r="H327" s="87">
        <v>26.91</v>
      </c>
      <c r="I327" s="87">
        <v>64.900000000000006</v>
      </c>
      <c r="J327" s="87">
        <v>86.71</v>
      </c>
      <c r="K327" s="87">
        <v>121.26</v>
      </c>
      <c r="L327" s="87">
        <v>82.88</v>
      </c>
      <c r="M327" s="87">
        <v>54.5</v>
      </c>
      <c r="N327" s="87" t="s">
        <v>82</v>
      </c>
      <c r="O327" s="87" t="s">
        <v>82</v>
      </c>
      <c r="P327" s="87" t="s">
        <v>82</v>
      </c>
      <c r="Q327" s="87">
        <v>12.75</v>
      </c>
      <c r="R327" s="87" t="s">
        <v>82</v>
      </c>
      <c r="S327" s="87">
        <v>10.08</v>
      </c>
      <c r="T327" s="87" t="s">
        <v>82</v>
      </c>
      <c r="U327" s="87">
        <v>64</v>
      </c>
      <c r="V327" s="87">
        <v>32.229999999999997</v>
      </c>
      <c r="W327" s="87" t="s">
        <v>82</v>
      </c>
      <c r="X327" s="87" t="s">
        <v>82</v>
      </c>
      <c r="Y327" s="87">
        <v>14.98</v>
      </c>
      <c r="Z327" s="87">
        <v>19.739999999999998</v>
      </c>
      <c r="AA327" s="87" t="s">
        <v>82</v>
      </c>
      <c r="AB327" s="87">
        <v>65.87</v>
      </c>
      <c r="AC327" s="87">
        <v>28.25</v>
      </c>
      <c r="AD327" s="87">
        <v>29.58</v>
      </c>
      <c r="AE327" s="87">
        <v>79.28</v>
      </c>
      <c r="AF327" s="87">
        <v>27.43</v>
      </c>
      <c r="AG327" s="87">
        <v>2803.69</v>
      </c>
      <c r="AH327" s="81"/>
      <c r="AI327" s="92">
        <f t="shared" si="64"/>
        <v>-6.25E-2</v>
      </c>
      <c r="AJ327" s="92">
        <f t="shared" si="64"/>
        <v>-5.8303176517893185E-3</v>
      </c>
      <c r="AK327" s="92">
        <f t="shared" si="64"/>
        <v>-1.3897937024972884E-2</v>
      </c>
      <c r="AL327" s="92">
        <f t="shared" si="64"/>
        <v>-8.7632275132274451E-3</v>
      </c>
      <c r="AM327" s="92">
        <f t="shared" si="64"/>
        <v>4.5230263157893802E-3</v>
      </c>
      <c r="AN327" s="92">
        <f t="shared" si="64"/>
        <v>1.0135135135135087E-2</v>
      </c>
      <c r="AO327" s="92">
        <f t="shared" si="68"/>
        <v>-2.0968471866043115E-2</v>
      </c>
      <c r="AP327" s="92">
        <f t="shared" si="68"/>
        <v>-1.3820108257515118E-3</v>
      </c>
      <c r="AQ327" s="92">
        <f t="shared" si="68"/>
        <v>2.3463875759621944E-2</v>
      </c>
      <c r="AR327" s="92">
        <f t="shared" si="68"/>
        <v>-1.614434947768284E-2</v>
      </c>
      <c r="AS327" s="92">
        <f t="shared" si="68"/>
        <v>2.5754231052244059E-3</v>
      </c>
      <c r="AT327" s="92" t="str">
        <f t="shared" si="68"/>
        <v>-</v>
      </c>
      <c r="AU327" s="92" t="str">
        <f t="shared" si="68"/>
        <v>-</v>
      </c>
      <c r="AV327" s="92" t="str">
        <f t="shared" si="68"/>
        <v>-</v>
      </c>
      <c r="AW327" s="92">
        <f t="shared" ref="AW327:BH369" si="69">IFERROR((Q327/Q326-1),"-")</f>
        <v>-5.9734513274336321E-2</v>
      </c>
      <c r="AX327" s="92" t="str">
        <f t="shared" si="69"/>
        <v>-</v>
      </c>
      <c r="AY327" s="92">
        <f t="shared" si="69"/>
        <v>-1.3698630136986356E-2</v>
      </c>
      <c r="AZ327" s="92" t="str">
        <f t="shared" si="69"/>
        <v>-</v>
      </c>
      <c r="BA327" s="92">
        <f t="shared" si="69"/>
        <v>-1.8404907975460127E-2</v>
      </c>
      <c r="BB327" s="92">
        <f t="shared" si="67"/>
        <v>-2.1671826625386803E-3</v>
      </c>
      <c r="BC327" s="92" t="str">
        <f t="shared" si="67"/>
        <v>-</v>
      </c>
      <c r="BD327" s="92" t="str">
        <f t="shared" si="66"/>
        <v>-</v>
      </c>
      <c r="BE327" s="92">
        <f t="shared" si="66"/>
        <v>-2.5374105400130076E-2</v>
      </c>
      <c r="BF327" s="92">
        <f t="shared" si="66"/>
        <v>2.1739130434782483E-2</v>
      </c>
      <c r="BG327" s="92" t="str">
        <f t="shared" si="66"/>
        <v>-</v>
      </c>
      <c r="BH327" s="92">
        <f t="shared" si="66"/>
        <v>-2.9468100780904671E-2</v>
      </c>
      <c r="BI327" s="92">
        <f t="shared" si="62"/>
        <v>2.503628447024675E-2</v>
      </c>
      <c r="BJ327" s="92">
        <f t="shared" si="62"/>
        <v>-6.8639798488665082E-2</v>
      </c>
      <c r="BK327" s="92">
        <f t="shared" si="62"/>
        <v>1.1740684022460535E-2</v>
      </c>
      <c r="BL327" s="92">
        <f t="shared" si="62"/>
        <v>1.1803762449280608E-2</v>
      </c>
      <c r="BM327" s="92">
        <f t="shared" si="62"/>
        <v>3.946044466406784E-3</v>
      </c>
      <c r="BN327" s="81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1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1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1"/>
      <c r="DH327" s="81"/>
      <c r="DI327" s="81"/>
      <c r="DJ327" s="81"/>
      <c r="DK327" s="81"/>
      <c r="DL327" s="81"/>
      <c r="DM327" s="81"/>
    </row>
    <row r="328" spans="1:117" x14ac:dyDescent="0.35">
      <c r="A328" s="81"/>
      <c r="B328" s="86">
        <f t="shared" ref="B328:B391" si="70">B327+7</f>
        <v>43532</v>
      </c>
      <c r="C328" s="87">
        <v>27.97</v>
      </c>
      <c r="D328" s="87">
        <v>100.16</v>
      </c>
      <c r="E328" s="87">
        <v>92.14</v>
      </c>
      <c r="F328" s="87">
        <v>59.9</v>
      </c>
      <c r="G328" s="87">
        <v>49.45</v>
      </c>
      <c r="H328" s="87">
        <v>27.42</v>
      </c>
      <c r="I328" s="87">
        <v>64.19</v>
      </c>
      <c r="J328" s="87">
        <v>87.74</v>
      </c>
      <c r="K328" s="87">
        <v>122.3</v>
      </c>
      <c r="L328" s="87">
        <v>82.52</v>
      </c>
      <c r="M328" s="87">
        <v>54.59</v>
      </c>
      <c r="N328" s="87" t="s">
        <v>82</v>
      </c>
      <c r="O328" s="87" t="s">
        <v>82</v>
      </c>
      <c r="P328" s="87" t="s">
        <v>82</v>
      </c>
      <c r="Q328" s="87">
        <v>12.11</v>
      </c>
      <c r="R328" s="87" t="s">
        <v>82</v>
      </c>
      <c r="S328" s="87">
        <v>9.3699999999999992</v>
      </c>
      <c r="T328" s="87" t="s">
        <v>82</v>
      </c>
      <c r="U328" s="87">
        <v>66.290000000000006</v>
      </c>
      <c r="V328" s="87">
        <v>30.65</v>
      </c>
      <c r="W328" s="87" t="s">
        <v>82</v>
      </c>
      <c r="X328" s="87" t="s">
        <v>82</v>
      </c>
      <c r="Y328" s="87">
        <v>14.82</v>
      </c>
      <c r="Z328" s="87">
        <v>19.73</v>
      </c>
      <c r="AA328" s="87" t="s">
        <v>82</v>
      </c>
      <c r="AB328" s="87">
        <v>65.58</v>
      </c>
      <c r="AC328" s="87">
        <v>27.82</v>
      </c>
      <c r="AD328" s="87">
        <v>30.63</v>
      </c>
      <c r="AE328" s="87">
        <v>79.19</v>
      </c>
      <c r="AF328" s="87">
        <v>26.93</v>
      </c>
      <c r="AG328" s="87">
        <v>2743.07</v>
      </c>
      <c r="AH328" s="81"/>
      <c r="AI328" s="92">
        <f t="shared" si="64"/>
        <v>7.927927927927847E-3</v>
      </c>
      <c r="AJ328" s="92">
        <f t="shared" si="64"/>
        <v>1.2740141557128215E-2</v>
      </c>
      <c r="AK328" s="92">
        <f t="shared" si="64"/>
        <v>1.4534243558687487E-2</v>
      </c>
      <c r="AL328" s="92">
        <f t="shared" si="64"/>
        <v>-8.3402835696422262E-4</v>
      </c>
      <c r="AM328" s="92">
        <f t="shared" si="64"/>
        <v>1.2075317232910443E-2</v>
      </c>
      <c r="AN328" s="92">
        <f t="shared" si="64"/>
        <v>1.8952062430323435E-2</v>
      </c>
      <c r="AO328" s="92">
        <f t="shared" si="64"/>
        <v>-1.0939907550077121E-2</v>
      </c>
      <c r="AP328" s="92">
        <f t="shared" si="64"/>
        <v>1.1878676046592096E-2</v>
      </c>
      <c r="AQ328" s="92">
        <f t="shared" si="64"/>
        <v>8.5766122381658594E-3</v>
      </c>
      <c r="AR328" s="92">
        <f t="shared" si="64"/>
        <v>-4.3436293436293072E-3</v>
      </c>
      <c r="AS328" s="92">
        <f t="shared" si="64"/>
        <v>1.6513761467891186E-3</v>
      </c>
      <c r="AT328" s="92" t="str">
        <f t="shared" si="64"/>
        <v>-</v>
      </c>
      <c r="AU328" s="92" t="str">
        <f t="shared" si="64"/>
        <v>-</v>
      </c>
      <c r="AV328" s="92" t="str">
        <f t="shared" si="64"/>
        <v>-</v>
      </c>
      <c r="AW328" s="92">
        <f t="shared" si="69"/>
        <v>-5.0196078431372637E-2</v>
      </c>
      <c r="AX328" s="92" t="str">
        <f t="shared" si="69"/>
        <v>-</v>
      </c>
      <c r="AY328" s="92">
        <f t="shared" si="69"/>
        <v>-7.0436507936508019E-2</v>
      </c>
      <c r="AZ328" s="92" t="str">
        <f t="shared" si="69"/>
        <v>-</v>
      </c>
      <c r="BA328" s="92">
        <f t="shared" si="69"/>
        <v>3.5781250000000098E-2</v>
      </c>
      <c r="BB328" s="92">
        <f t="shared" si="67"/>
        <v>-4.9022649705243504E-2</v>
      </c>
      <c r="BC328" s="92" t="str">
        <f t="shared" si="67"/>
        <v>-</v>
      </c>
      <c r="BD328" s="92" t="str">
        <f t="shared" si="66"/>
        <v>-</v>
      </c>
      <c r="BE328" s="92">
        <f t="shared" si="66"/>
        <v>-1.0680907877169576E-2</v>
      </c>
      <c r="BF328" s="92">
        <f t="shared" si="66"/>
        <v>-5.0658561296845761E-4</v>
      </c>
      <c r="BG328" s="92" t="str">
        <f t="shared" si="66"/>
        <v>-</v>
      </c>
      <c r="BH328" s="92">
        <f t="shared" si="66"/>
        <v>-4.4026112038865195E-3</v>
      </c>
      <c r="BI328" s="92">
        <f t="shared" si="62"/>
        <v>-1.522123893805305E-2</v>
      </c>
      <c r="BJ328" s="92">
        <f t="shared" si="62"/>
        <v>3.5496957403651219E-2</v>
      </c>
      <c r="BK328" s="92">
        <f t="shared" si="62"/>
        <v>-1.135216952573237E-3</v>
      </c>
      <c r="BL328" s="92">
        <f t="shared" si="62"/>
        <v>-1.8228217280349956E-2</v>
      </c>
      <c r="BM328" s="92">
        <f t="shared" si="62"/>
        <v>-2.1621505943952402E-2</v>
      </c>
      <c r="BN328" s="81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1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1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1"/>
      <c r="DH328" s="81"/>
      <c r="DI328" s="81"/>
      <c r="DJ328" s="81"/>
      <c r="DK328" s="81"/>
      <c r="DL328" s="81"/>
      <c r="DM328" s="81"/>
    </row>
    <row r="329" spans="1:117" x14ac:dyDescent="0.35">
      <c r="A329" s="81"/>
      <c r="B329" s="86">
        <f t="shared" si="70"/>
        <v>43539</v>
      </c>
      <c r="C329" s="87">
        <v>28.84</v>
      </c>
      <c r="D329" s="87">
        <v>101.51</v>
      </c>
      <c r="E329" s="87">
        <v>92.36</v>
      </c>
      <c r="F329" s="87">
        <v>60.41</v>
      </c>
      <c r="G329" s="87">
        <v>49.85</v>
      </c>
      <c r="H329" s="87">
        <v>27.89</v>
      </c>
      <c r="I329" s="87">
        <v>64.510000000000005</v>
      </c>
      <c r="J329" s="87">
        <v>88.81</v>
      </c>
      <c r="K329" s="87">
        <v>124.62</v>
      </c>
      <c r="L329" s="87">
        <v>83.15</v>
      </c>
      <c r="M329" s="87">
        <v>55</v>
      </c>
      <c r="N329" s="87" t="s">
        <v>82</v>
      </c>
      <c r="O329" s="87" t="s">
        <v>82</v>
      </c>
      <c r="P329" s="87" t="s">
        <v>82</v>
      </c>
      <c r="Q329" s="87">
        <v>13.14</v>
      </c>
      <c r="R329" s="87" t="s">
        <v>82</v>
      </c>
      <c r="S329" s="87">
        <v>9.9</v>
      </c>
      <c r="T329" s="87" t="s">
        <v>82</v>
      </c>
      <c r="U329" s="87">
        <v>68.89</v>
      </c>
      <c r="V329" s="87">
        <v>31.14</v>
      </c>
      <c r="W329" s="87" t="s">
        <v>82</v>
      </c>
      <c r="X329" s="87" t="s">
        <v>82</v>
      </c>
      <c r="Y329" s="87">
        <v>15.06</v>
      </c>
      <c r="Z329" s="87">
        <v>19.87</v>
      </c>
      <c r="AA329" s="87" t="s">
        <v>82</v>
      </c>
      <c r="AB329" s="87">
        <v>66.849999999999994</v>
      </c>
      <c r="AC329" s="87">
        <v>27.66</v>
      </c>
      <c r="AD329" s="87">
        <v>30.67</v>
      </c>
      <c r="AE329" s="87">
        <v>80.260000000000005</v>
      </c>
      <c r="AF329" s="87">
        <v>27.56</v>
      </c>
      <c r="AG329" s="87">
        <v>2822.48</v>
      </c>
      <c r="AH329" s="81"/>
      <c r="AI329" s="92">
        <f t="shared" si="64"/>
        <v>3.1104755094744307E-2</v>
      </c>
      <c r="AJ329" s="92">
        <f t="shared" si="64"/>
        <v>1.3478434504792469E-2</v>
      </c>
      <c r="AK329" s="92">
        <f t="shared" si="64"/>
        <v>2.3876709355328263E-3</v>
      </c>
      <c r="AL329" s="92">
        <f t="shared" si="64"/>
        <v>8.5141903171952471E-3</v>
      </c>
      <c r="AM329" s="92">
        <f t="shared" si="64"/>
        <v>8.0889787664306656E-3</v>
      </c>
      <c r="AN329" s="92">
        <f t="shared" si="64"/>
        <v>1.7140773158278666E-2</v>
      </c>
      <c r="AO329" s="92">
        <f t="shared" si="64"/>
        <v>4.985200186945038E-3</v>
      </c>
      <c r="AP329" s="92">
        <f t="shared" si="64"/>
        <v>1.2195121951219523E-2</v>
      </c>
      <c r="AQ329" s="92">
        <f t="shared" si="64"/>
        <v>1.8969746524938769E-2</v>
      </c>
      <c r="AR329" s="92">
        <f t="shared" si="64"/>
        <v>7.6345128453709776E-3</v>
      </c>
      <c r="AS329" s="92">
        <f t="shared" si="64"/>
        <v>7.5105330646638713E-3</v>
      </c>
      <c r="AT329" s="92" t="str">
        <f t="shared" si="64"/>
        <v>-</v>
      </c>
      <c r="AU329" s="92" t="str">
        <f t="shared" si="64"/>
        <v>-</v>
      </c>
      <c r="AV329" s="92" t="str">
        <f t="shared" si="64"/>
        <v>-</v>
      </c>
      <c r="AW329" s="92">
        <f t="shared" si="69"/>
        <v>8.5053674649050448E-2</v>
      </c>
      <c r="AX329" s="92" t="str">
        <f t="shared" si="69"/>
        <v>-</v>
      </c>
      <c r="AY329" s="92">
        <f t="shared" si="69"/>
        <v>5.6563500533618027E-2</v>
      </c>
      <c r="AZ329" s="92" t="str">
        <f t="shared" si="69"/>
        <v>-</v>
      </c>
      <c r="BA329" s="92">
        <f t="shared" si="69"/>
        <v>3.922160205159142E-2</v>
      </c>
      <c r="BB329" s="92">
        <f t="shared" si="67"/>
        <v>1.5986949429037667E-2</v>
      </c>
      <c r="BC329" s="92" t="str">
        <f t="shared" si="67"/>
        <v>-</v>
      </c>
      <c r="BD329" s="92" t="str">
        <f t="shared" si="66"/>
        <v>-</v>
      </c>
      <c r="BE329" s="92">
        <f t="shared" si="66"/>
        <v>1.6194331983805599E-2</v>
      </c>
      <c r="BF329" s="92">
        <f t="shared" si="66"/>
        <v>7.0957932083122177E-3</v>
      </c>
      <c r="BG329" s="92" t="str">
        <f t="shared" si="66"/>
        <v>-</v>
      </c>
      <c r="BH329" s="92">
        <f t="shared" si="66"/>
        <v>1.9365660262274931E-2</v>
      </c>
      <c r="BI329" s="92">
        <f t="shared" si="62"/>
        <v>-5.7512580877067121E-3</v>
      </c>
      <c r="BJ329" s="92">
        <f t="shared" si="62"/>
        <v>1.3059092393079563E-3</v>
      </c>
      <c r="BK329" s="92">
        <f t="shared" si="62"/>
        <v>1.3511807046344249E-2</v>
      </c>
      <c r="BL329" s="92">
        <f t="shared" si="62"/>
        <v>2.3393984404010304E-2</v>
      </c>
      <c r="BM329" s="92">
        <f t="shared" si="62"/>
        <v>2.894931591246297E-2</v>
      </c>
      <c r="BN329" s="81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1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1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1"/>
      <c r="DH329" s="81"/>
      <c r="DI329" s="81"/>
      <c r="DJ329" s="81"/>
      <c r="DK329" s="81"/>
      <c r="DL329" s="81"/>
      <c r="DM329" s="81"/>
    </row>
    <row r="330" spans="1:117" x14ac:dyDescent="0.35">
      <c r="A330" s="81"/>
      <c r="B330" s="86">
        <f t="shared" si="70"/>
        <v>43546</v>
      </c>
      <c r="C330" s="87">
        <v>29.5</v>
      </c>
      <c r="D330" s="87">
        <v>102.81</v>
      </c>
      <c r="E330" s="87">
        <v>92.19</v>
      </c>
      <c r="F330" s="87">
        <v>60.44</v>
      </c>
      <c r="G330" s="87">
        <v>49.71</v>
      </c>
      <c r="H330" s="87">
        <v>28.61</v>
      </c>
      <c r="I330" s="87">
        <v>66.17</v>
      </c>
      <c r="J330" s="87">
        <v>89.24</v>
      </c>
      <c r="K330" s="87">
        <v>126.07</v>
      </c>
      <c r="L330" s="87">
        <v>82.97</v>
      </c>
      <c r="M330" s="87">
        <v>55.69</v>
      </c>
      <c r="N330" s="87" t="s">
        <v>82</v>
      </c>
      <c r="O330" s="87" t="s">
        <v>82</v>
      </c>
      <c r="P330" s="87" t="s">
        <v>82</v>
      </c>
      <c r="Q330" s="87">
        <v>13.3</v>
      </c>
      <c r="R330" s="87" t="s">
        <v>82</v>
      </c>
      <c r="S330" s="87">
        <v>9.44</v>
      </c>
      <c r="T330" s="87" t="s">
        <v>82</v>
      </c>
      <c r="U330" s="87">
        <v>67.599999999999994</v>
      </c>
      <c r="V330" s="87">
        <v>32.840000000000003</v>
      </c>
      <c r="W330" s="87" t="s">
        <v>82</v>
      </c>
      <c r="X330" s="87" t="s">
        <v>82</v>
      </c>
      <c r="Y330" s="87">
        <v>15.38</v>
      </c>
      <c r="Z330" s="87">
        <v>19.899999999999999</v>
      </c>
      <c r="AA330" s="87" t="s">
        <v>82</v>
      </c>
      <c r="AB330" s="87">
        <v>69.010000000000005</v>
      </c>
      <c r="AC330" s="87">
        <v>26.68</v>
      </c>
      <c r="AD330" s="87">
        <v>31.7</v>
      </c>
      <c r="AE330" s="87">
        <v>81.209999999999994</v>
      </c>
      <c r="AF330" s="87">
        <v>28.47</v>
      </c>
      <c r="AG330" s="87">
        <v>2800.71</v>
      </c>
      <c r="AH330" s="81"/>
      <c r="AI330" s="92">
        <f t="shared" si="64"/>
        <v>2.2884882108183069E-2</v>
      </c>
      <c r="AJ330" s="92">
        <f t="shared" si="64"/>
        <v>1.2806620037434602E-2</v>
      </c>
      <c r="AK330" s="92">
        <f t="shared" si="64"/>
        <v>-1.8406236466003145E-3</v>
      </c>
      <c r="AL330" s="92">
        <f t="shared" si="64"/>
        <v>4.9660652209904121E-4</v>
      </c>
      <c r="AM330" s="92">
        <f t="shared" si="64"/>
        <v>-2.8084252758274753E-3</v>
      </c>
      <c r="AN330" s="92">
        <f t="shared" ref="AN330:AV358" si="71">IFERROR((H330/H329-1),"-")</f>
        <v>2.581570455360338E-2</v>
      </c>
      <c r="AO330" s="92">
        <f t="shared" si="71"/>
        <v>2.5732444582235336E-2</v>
      </c>
      <c r="AP330" s="92">
        <f t="shared" si="71"/>
        <v>4.8417970949217182E-3</v>
      </c>
      <c r="AQ330" s="92">
        <f t="shared" si="71"/>
        <v>1.163537152944949E-2</v>
      </c>
      <c r="AR330" s="92">
        <f t="shared" si="71"/>
        <v>-2.1647624774504548E-3</v>
      </c>
      <c r="AS330" s="92">
        <f t="shared" si="71"/>
        <v>1.2545454545454415E-2</v>
      </c>
      <c r="AT330" s="92" t="str">
        <f t="shared" si="71"/>
        <v>-</v>
      </c>
      <c r="AU330" s="92" t="str">
        <f t="shared" si="71"/>
        <v>-</v>
      </c>
      <c r="AV330" s="92" t="str">
        <f t="shared" si="71"/>
        <v>-</v>
      </c>
      <c r="AW330" s="92">
        <f t="shared" si="69"/>
        <v>1.2176560121765601E-2</v>
      </c>
      <c r="AX330" s="92" t="str">
        <f t="shared" si="69"/>
        <v>-</v>
      </c>
      <c r="AY330" s="92">
        <f t="shared" si="69"/>
        <v>-4.6464646464646542E-2</v>
      </c>
      <c r="AZ330" s="92" t="str">
        <f t="shared" si="69"/>
        <v>-</v>
      </c>
      <c r="BA330" s="92">
        <f t="shared" si="69"/>
        <v>-1.8725504427347994E-2</v>
      </c>
      <c r="BB330" s="92">
        <f t="shared" si="67"/>
        <v>5.4592164418754141E-2</v>
      </c>
      <c r="BC330" s="92" t="str">
        <f t="shared" si="67"/>
        <v>-</v>
      </c>
      <c r="BD330" s="92" t="str">
        <f t="shared" si="66"/>
        <v>-</v>
      </c>
      <c r="BE330" s="92">
        <f t="shared" si="66"/>
        <v>2.1248339973439556E-2</v>
      </c>
      <c r="BF330" s="92">
        <f t="shared" si="66"/>
        <v>1.5098137896325525E-3</v>
      </c>
      <c r="BG330" s="92" t="str">
        <f t="shared" si="66"/>
        <v>-</v>
      </c>
      <c r="BH330" s="92">
        <f t="shared" si="66"/>
        <v>3.2311144353029286E-2</v>
      </c>
      <c r="BI330" s="92">
        <f t="shared" si="62"/>
        <v>-3.5430224150397649E-2</v>
      </c>
      <c r="BJ330" s="92">
        <f t="shared" si="62"/>
        <v>3.3583306162373594E-2</v>
      </c>
      <c r="BK330" s="92">
        <f t="shared" si="62"/>
        <v>1.1836531273361484E-2</v>
      </c>
      <c r="BL330" s="92">
        <f t="shared" si="62"/>
        <v>3.3018867924528239E-2</v>
      </c>
      <c r="BM330" s="92">
        <f t="shared" si="62"/>
        <v>-7.7130750262180969E-3</v>
      </c>
      <c r="BN330" s="81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1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1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1"/>
      <c r="DH330" s="81"/>
      <c r="DI330" s="81"/>
      <c r="DJ330" s="81"/>
      <c r="DK330" s="81"/>
      <c r="DL330" s="81"/>
      <c r="DM330" s="81"/>
    </row>
    <row r="331" spans="1:117" x14ac:dyDescent="0.35">
      <c r="A331" s="81"/>
      <c r="B331" s="86">
        <f t="shared" si="70"/>
        <v>43553</v>
      </c>
      <c r="C331" s="87">
        <v>30.87</v>
      </c>
      <c r="D331" s="87">
        <v>102.93</v>
      </c>
      <c r="E331" s="87">
        <v>91.21</v>
      </c>
      <c r="F331" s="87">
        <v>60.96</v>
      </c>
      <c r="G331" s="87">
        <v>49.79</v>
      </c>
      <c r="H331" s="87">
        <v>28.66</v>
      </c>
      <c r="I331" s="87">
        <v>65.63</v>
      </c>
      <c r="J331" s="87">
        <v>89.03</v>
      </c>
      <c r="K331" s="87">
        <v>125.86</v>
      </c>
      <c r="L331" s="87">
        <v>82.26</v>
      </c>
      <c r="M331" s="87">
        <v>55.42</v>
      </c>
      <c r="N331" s="87" t="s">
        <v>82</v>
      </c>
      <c r="O331" s="87" t="s">
        <v>82</v>
      </c>
      <c r="P331" s="87" t="s">
        <v>82</v>
      </c>
      <c r="Q331" s="87">
        <v>13.78</v>
      </c>
      <c r="R331" s="87" t="s">
        <v>82</v>
      </c>
      <c r="S331" s="87">
        <v>9.7799999999999994</v>
      </c>
      <c r="T331" s="87" t="s">
        <v>82</v>
      </c>
      <c r="U331" s="87">
        <v>68.36</v>
      </c>
      <c r="V331" s="87">
        <v>33.049999999999997</v>
      </c>
      <c r="W331" s="87" t="s">
        <v>82</v>
      </c>
      <c r="X331" s="87" t="s">
        <v>82</v>
      </c>
      <c r="Y331" s="87">
        <v>15.37</v>
      </c>
      <c r="Z331" s="87">
        <v>20.010000000000002</v>
      </c>
      <c r="AA331" s="87" t="s">
        <v>82</v>
      </c>
      <c r="AB331" s="87">
        <v>69.84</v>
      </c>
      <c r="AC331" s="87">
        <v>26.51</v>
      </c>
      <c r="AD331" s="87">
        <v>32.07</v>
      </c>
      <c r="AE331" s="87">
        <v>82.29</v>
      </c>
      <c r="AF331" s="87">
        <v>28.72</v>
      </c>
      <c r="AG331" s="87">
        <v>2834.4</v>
      </c>
      <c r="AH331" s="81"/>
      <c r="AI331" s="92">
        <f t="shared" ref="AI331:AP373" si="72">IFERROR((C331/C330-1),"-")</f>
        <v>4.644067796610174E-2</v>
      </c>
      <c r="AJ331" s="92">
        <f t="shared" si="72"/>
        <v>1.1672016340822378E-3</v>
      </c>
      <c r="AK331" s="92">
        <f t="shared" si="72"/>
        <v>-1.0630220197418438E-2</v>
      </c>
      <c r="AL331" s="92">
        <f t="shared" si="72"/>
        <v>8.6035737921905664E-3</v>
      </c>
      <c r="AM331" s="92">
        <f t="shared" si="72"/>
        <v>1.6093341380003512E-3</v>
      </c>
      <c r="AN331" s="92">
        <f t="shared" si="71"/>
        <v>1.747640685075158E-3</v>
      </c>
      <c r="AO331" s="92">
        <f t="shared" si="71"/>
        <v>-8.1607979446880474E-3</v>
      </c>
      <c r="AP331" s="92">
        <f t="shared" si="71"/>
        <v>-2.3532048408784201E-3</v>
      </c>
      <c r="AQ331" s="92">
        <f t="shared" si="71"/>
        <v>-1.6657412548584105E-3</v>
      </c>
      <c r="AR331" s="92">
        <f t="shared" si="71"/>
        <v>-8.5573098710376438E-3</v>
      </c>
      <c r="AS331" s="92">
        <f t="shared" si="71"/>
        <v>-4.8482671933919308E-3</v>
      </c>
      <c r="AT331" s="92" t="str">
        <f t="shared" si="71"/>
        <v>-</v>
      </c>
      <c r="AU331" s="92" t="str">
        <f t="shared" si="71"/>
        <v>-</v>
      </c>
      <c r="AV331" s="92" t="str">
        <f t="shared" si="71"/>
        <v>-</v>
      </c>
      <c r="AW331" s="92">
        <f t="shared" si="69"/>
        <v>3.6090225563909728E-2</v>
      </c>
      <c r="AX331" s="92" t="str">
        <f t="shared" si="69"/>
        <v>-</v>
      </c>
      <c r="AY331" s="92">
        <f t="shared" si="69"/>
        <v>3.6016949152542388E-2</v>
      </c>
      <c r="AZ331" s="92" t="str">
        <f t="shared" si="69"/>
        <v>-</v>
      </c>
      <c r="BA331" s="92">
        <f t="shared" si="69"/>
        <v>1.1242603550295938E-2</v>
      </c>
      <c r="BB331" s="92">
        <f t="shared" si="67"/>
        <v>6.394640682094721E-3</v>
      </c>
      <c r="BC331" s="92" t="str">
        <f t="shared" si="67"/>
        <v>-</v>
      </c>
      <c r="BD331" s="92" t="str">
        <f t="shared" si="66"/>
        <v>-</v>
      </c>
      <c r="BE331" s="92">
        <f t="shared" si="66"/>
        <v>-6.5019505851771076E-4</v>
      </c>
      <c r="BF331" s="92">
        <f t="shared" si="66"/>
        <v>5.527638190955031E-3</v>
      </c>
      <c r="BG331" s="92" t="str">
        <f t="shared" si="66"/>
        <v>-</v>
      </c>
      <c r="BH331" s="92">
        <f t="shared" si="66"/>
        <v>1.20272424286334E-2</v>
      </c>
      <c r="BI331" s="92">
        <f t="shared" si="62"/>
        <v>-6.3718140929535094E-3</v>
      </c>
      <c r="BJ331" s="92">
        <f t="shared" si="62"/>
        <v>1.1671924290220792E-2</v>
      </c>
      <c r="BK331" s="92">
        <f t="shared" si="62"/>
        <v>1.3298854820835038E-2</v>
      </c>
      <c r="BL331" s="92">
        <f t="shared" si="62"/>
        <v>8.7811731647347013E-3</v>
      </c>
      <c r="BM331" s="92">
        <f t="shared" si="62"/>
        <v>1.202909262294205E-2</v>
      </c>
      <c r="BN331" s="81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1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1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1"/>
      <c r="DH331" s="81"/>
      <c r="DI331" s="81"/>
      <c r="DJ331" s="81"/>
      <c r="DK331" s="81"/>
      <c r="DL331" s="81"/>
      <c r="DM331" s="81"/>
    </row>
    <row r="332" spans="1:117" x14ac:dyDescent="0.35">
      <c r="A332" s="81"/>
      <c r="B332" s="86">
        <f t="shared" si="70"/>
        <v>43560</v>
      </c>
      <c r="C332" s="87">
        <v>35.340000000000003</v>
      </c>
      <c r="D332" s="87">
        <v>101.53</v>
      </c>
      <c r="E332" s="87">
        <v>92.58</v>
      </c>
      <c r="F332" s="87">
        <v>60.8</v>
      </c>
      <c r="G332" s="87">
        <v>49.68</v>
      </c>
      <c r="H332" s="87">
        <v>28.26</v>
      </c>
      <c r="I332" s="87">
        <v>65.72</v>
      </c>
      <c r="J332" s="87">
        <v>88.14</v>
      </c>
      <c r="K332" s="87">
        <v>128.24</v>
      </c>
      <c r="L332" s="87">
        <v>83.52</v>
      </c>
      <c r="M332" s="87">
        <v>53.03</v>
      </c>
      <c r="N332" s="87" t="s">
        <v>82</v>
      </c>
      <c r="O332" s="87" t="s">
        <v>82</v>
      </c>
      <c r="P332" s="87" t="s">
        <v>82</v>
      </c>
      <c r="Q332" s="87">
        <v>14.17</v>
      </c>
      <c r="R332" s="87" t="s">
        <v>82</v>
      </c>
      <c r="S332" s="87">
        <v>10.33</v>
      </c>
      <c r="T332" s="87" t="s">
        <v>82</v>
      </c>
      <c r="U332" s="87">
        <v>67.569999999999993</v>
      </c>
      <c r="V332" s="87">
        <v>33.799999999999997</v>
      </c>
      <c r="W332" s="87" t="s">
        <v>82</v>
      </c>
      <c r="X332" s="87" t="s">
        <v>82</v>
      </c>
      <c r="Y332" s="87">
        <v>15.74</v>
      </c>
      <c r="Z332" s="87">
        <v>20.05</v>
      </c>
      <c r="AA332" s="87" t="s">
        <v>82</v>
      </c>
      <c r="AB332" s="87">
        <v>70.540000000000006</v>
      </c>
      <c r="AC332" s="87">
        <v>26.48</v>
      </c>
      <c r="AD332" s="87">
        <v>32.22</v>
      </c>
      <c r="AE332" s="87">
        <v>82.72</v>
      </c>
      <c r="AF332" s="87">
        <v>29.11</v>
      </c>
      <c r="AG332" s="87">
        <v>2892.74</v>
      </c>
      <c r="AH332" s="81"/>
      <c r="AI332" s="92">
        <f t="shared" si="72"/>
        <v>0.14480077745383868</v>
      </c>
      <c r="AJ332" s="92">
        <f t="shared" si="72"/>
        <v>-1.3601476731759488E-2</v>
      </c>
      <c r="AK332" s="92">
        <f t="shared" si="72"/>
        <v>1.5020282863721146E-2</v>
      </c>
      <c r="AL332" s="92">
        <f t="shared" si="72"/>
        <v>-2.624671916010568E-3</v>
      </c>
      <c r="AM332" s="92">
        <f t="shared" si="72"/>
        <v>-2.2092789716809946E-3</v>
      </c>
      <c r="AN332" s="92">
        <f t="shared" si="71"/>
        <v>-1.3956734124214831E-2</v>
      </c>
      <c r="AO332" s="92">
        <f t="shared" si="71"/>
        <v>1.3713240895931733E-3</v>
      </c>
      <c r="AP332" s="92">
        <f t="shared" si="71"/>
        <v>-9.9966303493204123E-3</v>
      </c>
      <c r="AQ332" s="92">
        <f t="shared" si="71"/>
        <v>1.8909899888765347E-2</v>
      </c>
      <c r="AR332" s="92">
        <f t="shared" si="71"/>
        <v>1.5317286652078765E-2</v>
      </c>
      <c r="AS332" s="92">
        <f t="shared" si="71"/>
        <v>-4.3125225550342816E-2</v>
      </c>
      <c r="AT332" s="92" t="str">
        <f t="shared" si="71"/>
        <v>-</v>
      </c>
      <c r="AU332" s="92" t="str">
        <f t="shared" si="71"/>
        <v>-</v>
      </c>
      <c r="AV332" s="92" t="str">
        <f t="shared" si="71"/>
        <v>-</v>
      </c>
      <c r="AW332" s="92">
        <f t="shared" si="69"/>
        <v>2.8301886792452935E-2</v>
      </c>
      <c r="AX332" s="92" t="str">
        <f t="shared" si="69"/>
        <v>-</v>
      </c>
      <c r="AY332" s="92">
        <f t="shared" si="69"/>
        <v>5.6237218813905976E-2</v>
      </c>
      <c r="AZ332" s="92" t="str">
        <f t="shared" si="69"/>
        <v>-</v>
      </c>
      <c r="BA332" s="92">
        <f t="shared" si="69"/>
        <v>-1.1556465769455904E-2</v>
      </c>
      <c r="BB332" s="92">
        <f t="shared" si="67"/>
        <v>2.2692889561270801E-2</v>
      </c>
      <c r="BC332" s="92" t="str">
        <f t="shared" si="67"/>
        <v>-</v>
      </c>
      <c r="BD332" s="92" t="str">
        <f t="shared" si="66"/>
        <v>-</v>
      </c>
      <c r="BE332" s="92">
        <f t="shared" si="66"/>
        <v>2.407286922576457E-2</v>
      </c>
      <c r="BF332" s="92">
        <f t="shared" si="66"/>
        <v>1.9990004997501032E-3</v>
      </c>
      <c r="BG332" s="92" t="str">
        <f t="shared" si="66"/>
        <v>-</v>
      </c>
      <c r="BH332" s="92">
        <f t="shared" si="66"/>
        <v>1.0022909507445554E-2</v>
      </c>
      <c r="BI332" s="92">
        <f t="shared" si="66"/>
        <v>-1.1316484345530453E-3</v>
      </c>
      <c r="BJ332" s="92">
        <f t="shared" si="66"/>
        <v>4.6772684752103277E-3</v>
      </c>
      <c r="BK332" s="92">
        <f t="shared" si="66"/>
        <v>5.2254222870335987E-3</v>
      </c>
      <c r="BL332" s="92">
        <f t="shared" si="66"/>
        <v>1.3579387186629654E-2</v>
      </c>
      <c r="BM332" s="92">
        <f t="shared" si="66"/>
        <v>2.0582839401636965E-2</v>
      </c>
      <c r="BN332" s="81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1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1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1"/>
      <c r="DH332" s="81"/>
      <c r="DI332" s="81"/>
      <c r="DJ332" s="81"/>
      <c r="DK332" s="81"/>
      <c r="DL332" s="81"/>
      <c r="DM332" s="81"/>
    </row>
    <row r="333" spans="1:117" x14ac:dyDescent="0.35">
      <c r="A333" s="81"/>
      <c r="B333" s="86">
        <f t="shared" si="70"/>
        <v>43567</v>
      </c>
      <c r="C333" s="87">
        <v>35.479999999999997</v>
      </c>
      <c r="D333" s="87">
        <v>101.19</v>
      </c>
      <c r="E333" s="87">
        <v>92.41</v>
      </c>
      <c r="F333" s="87">
        <v>60.4</v>
      </c>
      <c r="G333" s="87">
        <v>49.25</v>
      </c>
      <c r="H333" s="87">
        <v>28.07</v>
      </c>
      <c r="I333" s="87">
        <v>65.66</v>
      </c>
      <c r="J333" s="87">
        <v>87.91</v>
      </c>
      <c r="K333" s="87">
        <v>129.85</v>
      </c>
      <c r="L333" s="87">
        <v>83.58</v>
      </c>
      <c r="M333" s="87">
        <v>53.19</v>
      </c>
      <c r="N333" s="87" t="s">
        <v>82</v>
      </c>
      <c r="O333" s="87" t="s">
        <v>82</v>
      </c>
      <c r="P333" s="87" t="s">
        <v>82</v>
      </c>
      <c r="Q333" s="87">
        <v>14.27</v>
      </c>
      <c r="R333" s="87" t="s">
        <v>82</v>
      </c>
      <c r="S333" s="87">
        <v>10.33</v>
      </c>
      <c r="T333" s="87" t="s">
        <v>82</v>
      </c>
      <c r="U333" s="87">
        <v>67.510000000000005</v>
      </c>
      <c r="V333" s="87">
        <v>32.85</v>
      </c>
      <c r="W333" s="87" t="s">
        <v>82</v>
      </c>
      <c r="X333" s="87" t="s">
        <v>82</v>
      </c>
      <c r="Y333" s="87">
        <v>15.55</v>
      </c>
      <c r="Z333" s="87">
        <v>19.82</v>
      </c>
      <c r="AA333" s="87" t="s">
        <v>82</v>
      </c>
      <c r="AB333" s="87">
        <v>70.599999999999994</v>
      </c>
      <c r="AC333" s="87">
        <v>25.88</v>
      </c>
      <c r="AD333" s="87">
        <v>31.37</v>
      </c>
      <c r="AE333" s="87">
        <v>82.03</v>
      </c>
      <c r="AF333" s="87">
        <v>28.94</v>
      </c>
      <c r="AG333" s="87">
        <v>2907.41</v>
      </c>
      <c r="AH333" s="81"/>
      <c r="AI333" s="92">
        <f t="shared" si="72"/>
        <v>3.9615166949629188E-3</v>
      </c>
      <c r="AJ333" s="92">
        <f t="shared" si="72"/>
        <v>-3.3487639121442259E-3</v>
      </c>
      <c r="AK333" s="92">
        <f t="shared" si="72"/>
        <v>-1.836249729963324E-3</v>
      </c>
      <c r="AL333" s="92">
        <f t="shared" si="72"/>
        <v>-6.5789473684210176E-3</v>
      </c>
      <c r="AM333" s="92">
        <f t="shared" si="72"/>
        <v>-8.6553945249597808E-3</v>
      </c>
      <c r="AN333" s="92">
        <f t="shared" si="71"/>
        <v>-6.7232837933475231E-3</v>
      </c>
      <c r="AO333" s="92">
        <f t="shared" si="71"/>
        <v>-9.1296409007912693E-4</v>
      </c>
      <c r="AP333" s="92">
        <f t="shared" si="71"/>
        <v>-2.6094849103699413E-3</v>
      </c>
      <c r="AQ333" s="92">
        <f t="shared" si="71"/>
        <v>1.255458515283836E-2</v>
      </c>
      <c r="AR333" s="92">
        <f t="shared" si="71"/>
        <v>7.1839080459779048E-4</v>
      </c>
      <c r="AS333" s="92">
        <f t="shared" si="71"/>
        <v>3.0171600980577473E-3</v>
      </c>
      <c r="AT333" s="92" t="str">
        <f t="shared" si="71"/>
        <v>-</v>
      </c>
      <c r="AU333" s="92" t="str">
        <f t="shared" si="71"/>
        <v>-</v>
      </c>
      <c r="AV333" s="92" t="str">
        <f t="shared" si="71"/>
        <v>-</v>
      </c>
      <c r="AW333" s="92">
        <f t="shared" si="69"/>
        <v>7.0571630204656621E-3</v>
      </c>
      <c r="AX333" s="92" t="str">
        <f t="shared" si="69"/>
        <v>-</v>
      </c>
      <c r="AY333" s="92">
        <f t="shared" si="69"/>
        <v>0</v>
      </c>
      <c r="AZ333" s="92" t="str">
        <f t="shared" si="69"/>
        <v>-</v>
      </c>
      <c r="BA333" s="92">
        <f t="shared" si="69"/>
        <v>-8.8796803315061013E-4</v>
      </c>
      <c r="BB333" s="92">
        <f t="shared" si="67"/>
        <v>-2.8106508875739511E-2</v>
      </c>
      <c r="BC333" s="92" t="str">
        <f t="shared" si="67"/>
        <v>-</v>
      </c>
      <c r="BD333" s="92" t="str">
        <f t="shared" si="66"/>
        <v>-</v>
      </c>
      <c r="BE333" s="92">
        <f t="shared" si="66"/>
        <v>-1.2071156289707674E-2</v>
      </c>
      <c r="BF333" s="92">
        <f t="shared" si="66"/>
        <v>-1.1471321695760595E-2</v>
      </c>
      <c r="BG333" s="92" t="str">
        <f t="shared" si="66"/>
        <v>-</v>
      </c>
      <c r="BH333" s="92">
        <f t="shared" si="66"/>
        <v>8.5058123050729684E-4</v>
      </c>
      <c r="BI333" s="92">
        <f t="shared" si="66"/>
        <v>-2.2658610271903412E-2</v>
      </c>
      <c r="BJ333" s="92">
        <f t="shared" si="66"/>
        <v>-2.6381129733084929E-2</v>
      </c>
      <c r="BK333" s="92">
        <f t="shared" si="66"/>
        <v>-8.3413926499033009E-3</v>
      </c>
      <c r="BL333" s="92">
        <f t="shared" si="66"/>
        <v>-5.8399175541050674E-3</v>
      </c>
      <c r="BM333" s="92">
        <f t="shared" si="66"/>
        <v>5.0713164681237544E-3</v>
      </c>
      <c r="BN333" s="81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1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1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1"/>
      <c r="DH333" s="81"/>
      <c r="DI333" s="81"/>
      <c r="DJ333" s="81"/>
      <c r="DK333" s="81"/>
      <c r="DL333" s="81"/>
      <c r="DM333" s="81"/>
    </row>
    <row r="334" spans="1:117" x14ac:dyDescent="0.35">
      <c r="A334" s="81"/>
      <c r="B334" s="86">
        <f t="shared" si="70"/>
        <v>43574</v>
      </c>
      <c r="C334" s="87">
        <v>35.200000000000003</v>
      </c>
      <c r="D334" s="87">
        <v>99.18</v>
      </c>
      <c r="E334" s="87">
        <v>90.38</v>
      </c>
      <c r="F334" s="87">
        <v>58.96</v>
      </c>
      <c r="G334" s="87">
        <v>48.8</v>
      </c>
      <c r="H334" s="87">
        <v>27.56</v>
      </c>
      <c r="I334" s="87">
        <v>64.84</v>
      </c>
      <c r="J334" s="87">
        <v>86.44</v>
      </c>
      <c r="K334" s="87">
        <v>127.41</v>
      </c>
      <c r="L334" s="87">
        <v>82.25</v>
      </c>
      <c r="M334" s="87">
        <v>52.51</v>
      </c>
      <c r="N334" s="87" t="s">
        <v>82</v>
      </c>
      <c r="O334" s="87" t="s">
        <v>82</v>
      </c>
      <c r="P334" s="87" t="s">
        <v>82</v>
      </c>
      <c r="Q334" s="87">
        <v>13.65</v>
      </c>
      <c r="R334" s="87" t="s">
        <v>82</v>
      </c>
      <c r="S334" s="87">
        <v>10.43</v>
      </c>
      <c r="T334" s="87" t="s">
        <v>82</v>
      </c>
      <c r="U334" s="87">
        <v>65</v>
      </c>
      <c r="V334" s="87">
        <v>31.54</v>
      </c>
      <c r="W334" s="87" t="s">
        <v>82</v>
      </c>
      <c r="X334" s="87" t="s">
        <v>82</v>
      </c>
      <c r="Y334" s="87">
        <v>15.28</v>
      </c>
      <c r="Z334" s="87">
        <v>19.39</v>
      </c>
      <c r="AA334" s="87" t="s">
        <v>82</v>
      </c>
      <c r="AB334" s="87">
        <v>69.14</v>
      </c>
      <c r="AC334" s="87">
        <v>26.69</v>
      </c>
      <c r="AD334" s="87">
        <v>31.38</v>
      </c>
      <c r="AE334" s="87">
        <v>81.489999999999995</v>
      </c>
      <c r="AF334" s="87">
        <v>28.32</v>
      </c>
      <c r="AG334" s="87">
        <v>2905.03</v>
      </c>
      <c r="AH334" s="81"/>
      <c r="AI334" s="92">
        <f t="shared" si="72"/>
        <v>-7.8917700112738354E-3</v>
      </c>
      <c r="AJ334" s="92">
        <f t="shared" si="72"/>
        <v>-1.9863622887636989E-2</v>
      </c>
      <c r="AK334" s="92">
        <f t="shared" si="72"/>
        <v>-2.1967319554160869E-2</v>
      </c>
      <c r="AL334" s="92">
        <f t="shared" si="72"/>
        <v>-2.3841059602648929E-2</v>
      </c>
      <c r="AM334" s="92">
        <f t="shared" si="72"/>
        <v>-9.1370558375635236E-3</v>
      </c>
      <c r="AN334" s="92">
        <f t="shared" si="71"/>
        <v>-1.8168863555397263E-2</v>
      </c>
      <c r="AO334" s="92">
        <f t="shared" si="71"/>
        <v>-1.2488577520560318E-2</v>
      </c>
      <c r="AP334" s="92">
        <f t="shared" si="71"/>
        <v>-1.67216471391195E-2</v>
      </c>
      <c r="AQ334" s="92">
        <f t="shared" si="71"/>
        <v>-1.8790912591451603E-2</v>
      </c>
      <c r="AR334" s="92">
        <f t="shared" si="71"/>
        <v>-1.5912897822445538E-2</v>
      </c>
      <c r="AS334" s="92">
        <f t="shared" si="71"/>
        <v>-1.278435796202293E-2</v>
      </c>
      <c r="AT334" s="92" t="str">
        <f t="shared" si="71"/>
        <v>-</v>
      </c>
      <c r="AU334" s="92" t="str">
        <f t="shared" si="71"/>
        <v>-</v>
      </c>
      <c r="AV334" s="92" t="str">
        <f t="shared" si="71"/>
        <v>-</v>
      </c>
      <c r="AW334" s="92">
        <f t="shared" si="69"/>
        <v>-4.3447792571828958E-2</v>
      </c>
      <c r="AX334" s="92" t="str">
        <f t="shared" si="69"/>
        <v>-</v>
      </c>
      <c r="AY334" s="92">
        <f t="shared" si="69"/>
        <v>9.6805421103580702E-3</v>
      </c>
      <c r="AZ334" s="92" t="str">
        <f t="shared" si="69"/>
        <v>-</v>
      </c>
      <c r="BA334" s="92">
        <f t="shared" si="69"/>
        <v>-3.717967708487635E-2</v>
      </c>
      <c r="BB334" s="92">
        <f t="shared" si="67"/>
        <v>-3.9878234398782464E-2</v>
      </c>
      <c r="BC334" s="92" t="str">
        <f t="shared" si="67"/>
        <v>-</v>
      </c>
      <c r="BD334" s="92" t="str">
        <f t="shared" si="66"/>
        <v>-</v>
      </c>
      <c r="BE334" s="92">
        <f t="shared" si="66"/>
        <v>-1.7363344051447016E-2</v>
      </c>
      <c r="BF334" s="92">
        <f t="shared" si="66"/>
        <v>-2.1695257315842542E-2</v>
      </c>
      <c r="BG334" s="92" t="str">
        <f t="shared" si="66"/>
        <v>-</v>
      </c>
      <c r="BH334" s="92">
        <f t="shared" si="66"/>
        <v>-2.0679886685552318E-2</v>
      </c>
      <c r="BI334" s="92">
        <f t="shared" si="66"/>
        <v>3.1298299845440525E-2</v>
      </c>
      <c r="BJ334" s="92">
        <f t="shared" si="66"/>
        <v>3.1877590054185667E-4</v>
      </c>
      <c r="BK334" s="92">
        <f t="shared" si="66"/>
        <v>-6.5829574545898106E-3</v>
      </c>
      <c r="BL334" s="92">
        <f t="shared" si="66"/>
        <v>-2.14236351071182E-2</v>
      </c>
      <c r="BM334" s="92">
        <f t="shared" si="66"/>
        <v>-8.1859799615457973E-4</v>
      </c>
      <c r="BN334" s="81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1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1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1"/>
      <c r="DH334" s="81"/>
      <c r="DI334" s="81"/>
      <c r="DJ334" s="81"/>
      <c r="DK334" s="81"/>
      <c r="DL334" s="81"/>
      <c r="DM334" s="81"/>
    </row>
    <row r="335" spans="1:117" x14ac:dyDescent="0.35">
      <c r="A335" s="81"/>
      <c r="B335" s="86">
        <f t="shared" si="70"/>
        <v>43581</v>
      </c>
      <c r="C335" s="87">
        <v>36</v>
      </c>
      <c r="D335" s="87">
        <v>100.98</v>
      </c>
      <c r="E335" s="87">
        <v>92.19</v>
      </c>
      <c r="F335" s="87">
        <v>59.17</v>
      </c>
      <c r="G335" s="87">
        <v>49.61</v>
      </c>
      <c r="H335" s="87">
        <v>27.88</v>
      </c>
      <c r="I335" s="87">
        <v>66.95</v>
      </c>
      <c r="J335" s="87">
        <v>87.95</v>
      </c>
      <c r="K335" s="87">
        <v>128.05000000000001</v>
      </c>
      <c r="L335" s="87">
        <v>82.48</v>
      </c>
      <c r="M335" s="87">
        <v>53.78</v>
      </c>
      <c r="N335" s="87" t="s">
        <v>82</v>
      </c>
      <c r="O335" s="87" t="s">
        <v>82</v>
      </c>
      <c r="P335" s="87" t="s">
        <v>82</v>
      </c>
      <c r="Q335" s="87">
        <v>12.66</v>
      </c>
      <c r="R335" s="87" t="s">
        <v>82</v>
      </c>
      <c r="S335" s="87">
        <v>10.57</v>
      </c>
      <c r="T335" s="87" t="s">
        <v>82</v>
      </c>
      <c r="U335" s="87">
        <v>65.41</v>
      </c>
      <c r="V335" s="87">
        <v>31.49</v>
      </c>
      <c r="W335" s="87" t="s">
        <v>82</v>
      </c>
      <c r="X335" s="87" t="s">
        <v>82</v>
      </c>
      <c r="Y335" s="87">
        <v>15.2</v>
      </c>
      <c r="Z335" s="87">
        <v>20.23</v>
      </c>
      <c r="AA335" s="87" t="s">
        <v>82</v>
      </c>
      <c r="AB335" s="87">
        <v>68.73</v>
      </c>
      <c r="AC335" s="87">
        <v>27.74</v>
      </c>
      <c r="AD335" s="87">
        <v>32.119999999999997</v>
      </c>
      <c r="AE335" s="87">
        <v>82.81</v>
      </c>
      <c r="AF335" s="87">
        <v>28.49</v>
      </c>
      <c r="AG335" s="87">
        <v>2939.88</v>
      </c>
      <c r="AH335" s="81"/>
      <c r="AI335" s="92">
        <f t="shared" si="72"/>
        <v>2.2727272727272707E-2</v>
      </c>
      <c r="AJ335" s="92">
        <f t="shared" si="72"/>
        <v>1.8148820326678639E-2</v>
      </c>
      <c r="AK335" s="92">
        <f t="shared" si="72"/>
        <v>2.0026554547466269E-2</v>
      </c>
      <c r="AL335" s="92">
        <f t="shared" si="72"/>
        <v>3.5617367706919367E-3</v>
      </c>
      <c r="AM335" s="92">
        <f t="shared" si="72"/>
        <v>1.6598360655737832E-2</v>
      </c>
      <c r="AN335" s="92">
        <f t="shared" si="71"/>
        <v>1.1611030478954953E-2</v>
      </c>
      <c r="AO335" s="92">
        <f t="shared" si="71"/>
        <v>3.254164096236889E-2</v>
      </c>
      <c r="AP335" s="92">
        <f t="shared" si="71"/>
        <v>1.7468764460897734E-2</v>
      </c>
      <c r="AQ335" s="92">
        <f t="shared" si="71"/>
        <v>5.0231535986187126E-3</v>
      </c>
      <c r="AR335" s="92">
        <f t="shared" si="71"/>
        <v>2.7963525835865699E-3</v>
      </c>
      <c r="AS335" s="92">
        <f t="shared" si="71"/>
        <v>2.4185869358217538E-2</v>
      </c>
      <c r="AT335" s="92" t="str">
        <f t="shared" si="71"/>
        <v>-</v>
      </c>
      <c r="AU335" s="92" t="str">
        <f t="shared" si="71"/>
        <v>-</v>
      </c>
      <c r="AV335" s="92" t="str">
        <f t="shared" si="71"/>
        <v>-</v>
      </c>
      <c r="AW335" s="92">
        <f t="shared" si="69"/>
        <v>-7.2527472527472492E-2</v>
      </c>
      <c r="AX335" s="92" t="str">
        <f t="shared" si="69"/>
        <v>-</v>
      </c>
      <c r="AY335" s="92">
        <f t="shared" si="69"/>
        <v>1.3422818791946289E-2</v>
      </c>
      <c r="AZ335" s="92" t="str">
        <f t="shared" si="69"/>
        <v>-</v>
      </c>
      <c r="BA335" s="92">
        <f t="shared" si="69"/>
        <v>6.3076923076923475E-3</v>
      </c>
      <c r="BB335" s="92">
        <f t="shared" si="67"/>
        <v>-1.5852885225111635E-3</v>
      </c>
      <c r="BC335" s="92" t="str">
        <f t="shared" si="67"/>
        <v>-</v>
      </c>
      <c r="BD335" s="92" t="str">
        <f t="shared" si="66"/>
        <v>-</v>
      </c>
      <c r="BE335" s="92">
        <f t="shared" si="66"/>
        <v>-5.2356020942407877E-3</v>
      </c>
      <c r="BF335" s="92">
        <f t="shared" si="66"/>
        <v>4.3321299638989119E-2</v>
      </c>
      <c r="BG335" s="92" t="str">
        <f t="shared" si="66"/>
        <v>-</v>
      </c>
      <c r="BH335" s="92">
        <f t="shared" si="66"/>
        <v>-5.9299971073184521E-3</v>
      </c>
      <c r="BI335" s="92">
        <f t="shared" si="66"/>
        <v>3.9340576995129162E-2</v>
      </c>
      <c r="BJ335" s="92">
        <f t="shared" si="66"/>
        <v>2.358189929891652E-2</v>
      </c>
      <c r="BK335" s="92">
        <f t="shared" si="66"/>
        <v>1.6198306540679885E-2</v>
      </c>
      <c r="BL335" s="92">
        <f t="shared" si="66"/>
        <v>6.0028248587569166E-3</v>
      </c>
      <c r="BM335" s="92">
        <f t="shared" si="66"/>
        <v>1.1996433771768178E-2</v>
      </c>
      <c r="BN335" s="81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1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1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1"/>
      <c r="DH335" s="81"/>
      <c r="DI335" s="81"/>
      <c r="DJ335" s="81"/>
      <c r="DK335" s="81"/>
      <c r="DL335" s="81"/>
      <c r="DM335" s="81"/>
    </row>
    <row r="336" spans="1:117" x14ac:dyDescent="0.35">
      <c r="A336" s="81"/>
      <c r="B336" s="86">
        <f t="shared" si="70"/>
        <v>43588</v>
      </c>
      <c r="C336" s="87">
        <v>36.43</v>
      </c>
      <c r="D336" s="87">
        <v>102.94</v>
      </c>
      <c r="E336" s="87">
        <v>94.2</v>
      </c>
      <c r="F336" s="87">
        <v>58.19</v>
      </c>
      <c r="G336" s="87">
        <v>50.67</v>
      </c>
      <c r="H336" s="87">
        <v>27.86</v>
      </c>
      <c r="I336" s="87">
        <v>68.260000000000005</v>
      </c>
      <c r="J336" s="87">
        <v>88.65</v>
      </c>
      <c r="K336" s="87">
        <v>127.45</v>
      </c>
      <c r="L336" s="87">
        <v>83.6</v>
      </c>
      <c r="M336" s="87">
        <v>54.71</v>
      </c>
      <c r="N336" s="87" t="s">
        <v>82</v>
      </c>
      <c r="O336" s="87" t="s">
        <v>82</v>
      </c>
      <c r="P336" s="87" t="s">
        <v>82</v>
      </c>
      <c r="Q336" s="87">
        <v>12.2</v>
      </c>
      <c r="R336" s="87" t="s">
        <v>82</v>
      </c>
      <c r="S336" s="87">
        <v>9.8699999999999992</v>
      </c>
      <c r="T336" s="87" t="s">
        <v>82</v>
      </c>
      <c r="U336" s="87">
        <v>64.47</v>
      </c>
      <c r="V336" s="87">
        <v>30.79</v>
      </c>
      <c r="W336" s="87" t="s">
        <v>82</v>
      </c>
      <c r="X336" s="87" t="s">
        <v>82</v>
      </c>
      <c r="Y336" s="87">
        <v>15.36</v>
      </c>
      <c r="Z336" s="87">
        <v>19.53</v>
      </c>
      <c r="AA336" s="87" t="s">
        <v>82</v>
      </c>
      <c r="AB336" s="87">
        <v>66.89</v>
      </c>
      <c r="AC336" s="87">
        <v>26.74</v>
      </c>
      <c r="AD336" s="87">
        <v>32.299999999999997</v>
      </c>
      <c r="AE336" s="87">
        <v>85.55</v>
      </c>
      <c r="AF336" s="87">
        <v>27.59</v>
      </c>
      <c r="AG336" s="87">
        <v>2945.64</v>
      </c>
      <c r="AH336" s="81"/>
      <c r="AI336" s="92">
        <f t="shared" si="72"/>
        <v>1.1944444444444535E-2</v>
      </c>
      <c r="AJ336" s="92">
        <f t="shared" si="72"/>
        <v>1.9409784115666406E-2</v>
      </c>
      <c r="AK336" s="92">
        <f t="shared" si="72"/>
        <v>2.1802798568174575E-2</v>
      </c>
      <c r="AL336" s="92">
        <f t="shared" si="72"/>
        <v>-1.6562447186074136E-2</v>
      </c>
      <c r="AM336" s="92">
        <f t="shared" si="72"/>
        <v>2.1366659947591238E-2</v>
      </c>
      <c r="AN336" s="92">
        <f t="shared" si="71"/>
        <v>-7.1736011477763206E-4</v>
      </c>
      <c r="AO336" s="92">
        <f t="shared" si="71"/>
        <v>1.9566840926064311E-2</v>
      </c>
      <c r="AP336" s="92">
        <f t="shared" si="71"/>
        <v>7.9590676520751025E-3</v>
      </c>
      <c r="AQ336" s="92">
        <f t="shared" si="71"/>
        <v>-4.6856696602890491E-3</v>
      </c>
      <c r="AR336" s="92">
        <f t="shared" si="71"/>
        <v>1.3579049466537318E-2</v>
      </c>
      <c r="AS336" s="92">
        <f t="shared" si="71"/>
        <v>1.7292673856452279E-2</v>
      </c>
      <c r="AT336" s="92" t="str">
        <f t="shared" si="71"/>
        <v>-</v>
      </c>
      <c r="AU336" s="92" t="str">
        <f t="shared" si="71"/>
        <v>-</v>
      </c>
      <c r="AV336" s="92" t="str">
        <f t="shared" si="71"/>
        <v>-</v>
      </c>
      <c r="AW336" s="92">
        <f t="shared" si="69"/>
        <v>-3.6334913112164413E-2</v>
      </c>
      <c r="AX336" s="92" t="str">
        <f t="shared" si="69"/>
        <v>-</v>
      </c>
      <c r="AY336" s="92">
        <f t="shared" si="69"/>
        <v>-6.6225165562914023E-2</v>
      </c>
      <c r="AZ336" s="92" t="str">
        <f t="shared" si="69"/>
        <v>-</v>
      </c>
      <c r="BA336" s="92">
        <f t="shared" si="69"/>
        <v>-1.4370891301024313E-2</v>
      </c>
      <c r="BB336" s="92">
        <f t="shared" si="67"/>
        <v>-2.2229279136233737E-2</v>
      </c>
      <c r="BC336" s="92" t="str">
        <f t="shared" si="67"/>
        <v>-</v>
      </c>
      <c r="BD336" s="92" t="str">
        <f t="shared" si="66"/>
        <v>-</v>
      </c>
      <c r="BE336" s="92">
        <f t="shared" si="66"/>
        <v>1.0526315789473717E-2</v>
      </c>
      <c r="BF336" s="92">
        <f t="shared" si="66"/>
        <v>-3.4602076124567449E-2</v>
      </c>
      <c r="BG336" s="92" t="str">
        <f t="shared" si="66"/>
        <v>-</v>
      </c>
      <c r="BH336" s="92">
        <f t="shared" si="66"/>
        <v>-2.6771424414375189E-2</v>
      </c>
      <c r="BI336" s="92">
        <f t="shared" si="66"/>
        <v>-3.6049026676279738E-2</v>
      </c>
      <c r="BJ336" s="92">
        <f t="shared" si="66"/>
        <v>5.603985056039873E-3</v>
      </c>
      <c r="BK336" s="92">
        <f t="shared" si="66"/>
        <v>3.3087791329549532E-2</v>
      </c>
      <c r="BL336" s="92">
        <f t="shared" si="66"/>
        <v>-3.1590031590031487E-2</v>
      </c>
      <c r="BM336" s="92">
        <f t="shared" si="66"/>
        <v>1.9592636434140331E-3</v>
      </c>
      <c r="BN336" s="81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1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1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1"/>
      <c r="DH336" s="81"/>
      <c r="DI336" s="81"/>
      <c r="DJ336" s="81"/>
      <c r="DK336" s="81"/>
      <c r="DL336" s="81"/>
      <c r="DM336" s="81"/>
    </row>
    <row r="337" spans="1:117" x14ac:dyDescent="0.35">
      <c r="A337" s="81"/>
      <c r="B337" s="86">
        <f t="shared" si="70"/>
        <v>43595</v>
      </c>
      <c r="C337" s="87">
        <v>35.47</v>
      </c>
      <c r="D337" s="87">
        <v>101.92</v>
      </c>
      <c r="E337" s="87">
        <v>93.97</v>
      </c>
      <c r="F337" s="87">
        <v>57.13</v>
      </c>
      <c r="G337" s="87">
        <v>49.74</v>
      </c>
      <c r="H337" s="87">
        <v>28.08</v>
      </c>
      <c r="I337" s="87">
        <v>68.959999999999994</v>
      </c>
      <c r="J337" s="87">
        <v>87.58</v>
      </c>
      <c r="K337" s="87">
        <v>129.21</v>
      </c>
      <c r="L337" s="87">
        <v>83.25</v>
      </c>
      <c r="M337" s="87">
        <v>55.01</v>
      </c>
      <c r="N337" s="87" t="s">
        <v>82</v>
      </c>
      <c r="O337" s="87" t="s">
        <v>82</v>
      </c>
      <c r="P337" s="87" t="s">
        <v>82</v>
      </c>
      <c r="Q337" s="87">
        <v>12.99</v>
      </c>
      <c r="R337" s="87" t="s">
        <v>82</v>
      </c>
      <c r="S337" s="87">
        <v>9.84</v>
      </c>
      <c r="T337" s="87" t="s">
        <v>82</v>
      </c>
      <c r="U337" s="87">
        <v>67.87</v>
      </c>
      <c r="V337" s="87">
        <v>32.26</v>
      </c>
      <c r="W337" s="87" t="s">
        <v>82</v>
      </c>
      <c r="X337" s="87" t="s">
        <v>82</v>
      </c>
      <c r="Y337" s="87">
        <v>15.11</v>
      </c>
      <c r="Z337" s="87">
        <v>19.7</v>
      </c>
      <c r="AA337" s="87" t="s">
        <v>82</v>
      </c>
      <c r="AB337" s="87">
        <v>67.22</v>
      </c>
      <c r="AC337" s="87">
        <v>27.45</v>
      </c>
      <c r="AD337" s="87">
        <v>32.619999999999997</v>
      </c>
      <c r="AE337" s="87">
        <v>85.04</v>
      </c>
      <c r="AF337" s="87">
        <v>27.55</v>
      </c>
      <c r="AG337" s="87">
        <v>2881.4</v>
      </c>
      <c r="AH337" s="81"/>
      <c r="AI337" s="92">
        <f t="shared" si="72"/>
        <v>-2.6351907768322858E-2</v>
      </c>
      <c r="AJ337" s="92">
        <f t="shared" si="72"/>
        <v>-9.9086846706819554E-3</v>
      </c>
      <c r="AK337" s="92">
        <f t="shared" si="72"/>
        <v>-2.4416135881104584E-3</v>
      </c>
      <c r="AL337" s="92">
        <f t="shared" si="72"/>
        <v>-1.8216188348513462E-2</v>
      </c>
      <c r="AM337" s="92">
        <f t="shared" si="72"/>
        <v>-1.8354055654233314E-2</v>
      </c>
      <c r="AN337" s="92">
        <f t="shared" si="71"/>
        <v>7.8966259870782984E-3</v>
      </c>
      <c r="AO337" s="92">
        <f t="shared" si="71"/>
        <v>1.0254907705830485E-2</v>
      </c>
      <c r="AP337" s="92">
        <f t="shared" si="71"/>
        <v>-1.2069937958262944E-2</v>
      </c>
      <c r="AQ337" s="92">
        <f t="shared" si="71"/>
        <v>1.3809336994899946E-2</v>
      </c>
      <c r="AR337" s="92">
        <f t="shared" si="71"/>
        <v>-4.1866028708132941E-3</v>
      </c>
      <c r="AS337" s="92">
        <f t="shared" si="71"/>
        <v>5.4834582343263882E-3</v>
      </c>
      <c r="AT337" s="92" t="str">
        <f t="shared" si="71"/>
        <v>-</v>
      </c>
      <c r="AU337" s="92" t="str">
        <f t="shared" si="71"/>
        <v>-</v>
      </c>
      <c r="AV337" s="92" t="str">
        <f t="shared" si="71"/>
        <v>-</v>
      </c>
      <c r="AW337" s="92">
        <f t="shared" si="69"/>
        <v>6.4754098360655821E-2</v>
      </c>
      <c r="AX337" s="92" t="str">
        <f t="shared" si="69"/>
        <v>-</v>
      </c>
      <c r="AY337" s="92">
        <f t="shared" si="69"/>
        <v>-3.0395136778115228E-3</v>
      </c>
      <c r="AZ337" s="92" t="str">
        <f t="shared" si="69"/>
        <v>-</v>
      </c>
      <c r="BA337" s="92">
        <f t="shared" si="69"/>
        <v>5.2737707460834615E-2</v>
      </c>
      <c r="BB337" s="92">
        <f t="shared" si="67"/>
        <v>4.7742773627801105E-2</v>
      </c>
      <c r="BC337" s="92" t="str">
        <f t="shared" si="67"/>
        <v>-</v>
      </c>
      <c r="BD337" s="92" t="str">
        <f t="shared" si="66"/>
        <v>-</v>
      </c>
      <c r="BE337" s="92">
        <f t="shared" si="66"/>
        <v>-1.627604166666663E-2</v>
      </c>
      <c r="BF337" s="92">
        <f t="shared" si="66"/>
        <v>8.7045570916537418E-3</v>
      </c>
      <c r="BG337" s="92" t="str">
        <f t="shared" si="66"/>
        <v>-</v>
      </c>
      <c r="BH337" s="92">
        <f t="shared" si="66"/>
        <v>4.93347286589918E-3</v>
      </c>
      <c r="BI337" s="92">
        <f t="shared" si="66"/>
        <v>2.6551982049364264E-2</v>
      </c>
      <c r="BJ337" s="92">
        <f t="shared" si="66"/>
        <v>9.9071207430341257E-3</v>
      </c>
      <c r="BK337" s="92">
        <f t="shared" si="66"/>
        <v>-5.9614260666276397E-3</v>
      </c>
      <c r="BL337" s="92">
        <f t="shared" si="66"/>
        <v>-1.4498006524102935E-3</v>
      </c>
      <c r="BM337" s="92">
        <f t="shared" si="66"/>
        <v>-2.1808503415217007E-2</v>
      </c>
      <c r="BN337" s="81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1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1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1"/>
      <c r="DH337" s="81"/>
      <c r="DI337" s="81"/>
      <c r="DJ337" s="81"/>
      <c r="DK337" s="81"/>
      <c r="DL337" s="81"/>
      <c r="DM337" s="81"/>
    </row>
    <row r="338" spans="1:117" x14ac:dyDescent="0.35">
      <c r="A338" s="81"/>
      <c r="B338" s="86">
        <f t="shared" si="70"/>
        <v>43602</v>
      </c>
      <c r="C338" s="87">
        <v>34.81</v>
      </c>
      <c r="D338" s="87">
        <v>102.66</v>
      </c>
      <c r="E338" s="87">
        <v>93.91</v>
      </c>
      <c r="F338" s="87">
        <v>57.16</v>
      </c>
      <c r="G338" s="87">
        <v>49.81</v>
      </c>
      <c r="H338" s="87">
        <v>28.29</v>
      </c>
      <c r="I338" s="87">
        <v>69.760000000000005</v>
      </c>
      <c r="J338" s="87">
        <v>89</v>
      </c>
      <c r="K338" s="87">
        <v>130.44999999999999</v>
      </c>
      <c r="L338" s="87">
        <v>84.24</v>
      </c>
      <c r="M338" s="87">
        <v>53.92</v>
      </c>
      <c r="N338" s="87" t="s">
        <v>82</v>
      </c>
      <c r="O338" s="87" t="s">
        <v>82</v>
      </c>
      <c r="P338" s="87" t="s">
        <v>82</v>
      </c>
      <c r="Q338" s="87">
        <v>13.33</v>
      </c>
      <c r="R338" s="87" t="s">
        <v>82</v>
      </c>
      <c r="S338" s="87">
        <v>9.66</v>
      </c>
      <c r="T338" s="87" t="s">
        <v>82</v>
      </c>
      <c r="U338" s="87">
        <v>67.209999999999994</v>
      </c>
      <c r="V338" s="87">
        <v>33.200000000000003</v>
      </c>
      <c r="W338" s="87" t="s">
        <v>82</v>
      </c>
      <c r="X338" s="87" t="s">
        <v>82</v>
      </c>
      <c r="Y338" s="87">
        <v>14.8</v>
      </c>
      <c r="Z338" s="87">
        <v>20.21</v>
      </c>
      <c r="AA338" s="87" t="s">
        <v>82</v>
      </c>
      <c r="AB338" s="87">
        <v>68.17</v>
      </c>
      <c r="AC338" s="87">
        <v>27.22</v>
      </c>
      <c r="AD338" s="87">
        <v>33.49</v>
      </c>
      <c r="AE338" s="87">
        <v>86.11</v>
      </c>
      <c r="AF338" s="87">
        <v>27.5</v>
      </c>
      <c r="AG338" s="87">
        <v>2859.53</v>
      </c>
      <c r="AH338" s="81"/>
      <c r="AI338" s="92">
        <f t="shared" si="72"/>
        <v>-1.8607273752466735E-2</v>
      </c>
      <c r="AJ338" s="92">
        <f t="shared" si="72"/>
        <v>7.260596546310838E-3</v>
      </c>
      <c r="AK338" s="92">
        <f t="shared" si="72"/>
        <v>-6.3850164946266386E-4</v>
      </c>
      <c r="AL338" s="92">
        <f t="shared" si="72"/>
        <v>5.2511815158395869E-4</v>
      </c>
      <c r="AM338" s="92">
        <f t="shared" si="72"/>
        <v>1.4073180538802799E-3</v>
      </c>
      <c r="AN338" s="92">
        <f t="shared" si="71"/>
        <v>7.4786324786324521E-3</v>
      </c>
      <c r="AO338" s="92">
        <f t="shared" si="71"/>
        <v>1.1600928074246175E-2</v>
      </c>
      <c r="AP338" s="92">
        <f t="shared" si="71"/>
        <v>1.62137474309203E-2</v>
      </c>
      <c r="AQ338" s="92">
        <f t="shared" si="71"/>
        <v>9.5967804349506025E-3</v>
      </c>
      <c r="AR338" s="92">
        <f t="shared" si="71"/>
        <v>1.189189189189177E-2</v>
      </c>
      <c r="AS338" s="92">
        <f t="shared" si="71"/>
        <v>-1.9814579167424018E-2</v>
      </c>
      <c r="AT338" s="92" t="str">
        <f t="shared" si="71"/>
        <v>-</v>
      </c>
      <c r="AU338" s="92" t="str">
        <f t="shared" si="71"/>
        <v>-</v>
      </c>
      <c r="AV338" s="92" t="str">
        <f t="shared" si="71"/>
        <v>-</v>
      </c>
      <c r="AW338" s="92">
        <f t="shared" si="69"/>
        <v>2.6173979984603468E-2</v>
      </c>
      <c r="AX338" s="92" t="str">
        <f t="shared" si="69"/>
        <v>-</v>
      </c>
      <c r="AY338" s="92">
        <f t="shared" si="69"/>
        <v>-1.8292682926829285E-2</v>
      </c>
      <c r="AZ338" s="92" t="str">
        <f t="shared" si="69"/>
        <v>-</v>
      </c>
      <c r="BA338" s="92">
        <f t="shared" si="69"/>
        <v>-9.7244732576986515E-3</v>
      </c>
      <c r="BB338" s="92">
        <f t="shared" si="67"/>
        <v>2.9138251704897922E-2</v>
      </c>
      <c r="BC338" s="92" t="str">
        <f t="shared" si="67"/>
        <v>-</v>
      </c>
      <c r="BD338" s="92" t="str">
        <f t="shared" si="66"/>
        <v>-</v>
      </c>
      <c r="BE338" s="92">
        <f t="shared" si="66"/>
        <v>-2.0516214427531376E-2</v>
      </c>
      <c r="BF338" s="92">
        <f t="shared" si="66"/>
        <v>2.5888324873096558E-2</v>
      </c>
      <c r="BG338" s="92" t="str">
        <f t="shared" si="66"/>
        <v>-</v>
      </c>
      <c r="BH338" s="92">
        <f t="shared" si="66"/>
        <v>1.4132698601606597E-2</v>
      </c>
      <c r="BI338" s="92">
        <f t="shared" si="66"/>
        <v>-8.3788706739527097E-3</v>
      </c>
      <c r="BJ338" s="92">
        <f t="shared" si="66"/>
        <v>2.6670754138565345E-2</v>
      </c>
      <c r="BK338" s="92">
        <f t="shared" si="66"/>
        <v>1.2582314205079825E-2</v>
      </c>
      <c r="BL338" s="92">
        <f t="shared" si="66"/>
        <v>-1.8148820326678861E-3</v>
      </c>
      <c r="BM338" s="92">
        <f t="shared" si="66"/>
        <v>-7.5900603873116923E-3</v>
      </c>
      <c r="BN338" s="81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1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1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1"/>
      <c r="DH338" s="81"/>
      <c r="DI338" s="81"/>
      <c r="DJ338" s="81"/>
      <c r="DK338" s="81"/>
      <c r="DL338" s="81"/>
      <c r="DM338" s="81"/>
    </row>
    <row r="339" spans="1:117" x14ac:dyDescent="0.35">
      <c r="A339" s="81"/>
      <c r="B339" s="86">
        <f t="shared" si="70"/>
        <v>43609</v>
      </c>
      <c r="C339" s="87">
        <v>34.520000000000003</v>
      </c>
      <c r="D339" s="87">
        <v>102.81</v>
      </c>
      <c r="E339" s="87">
        <v>94</v>
      </c>
      <c r="F339" s="87">
        <v>56.14</v>
      </c>
      <c r="G339" s="87">
        <v>48.65</v>
      </c>
      <c r="H339" s="87">
        <v>28.51</v>
      </c>
      <c r="I339" s="87">
        <v>69.819999999999993</v>
      </c>
      <c r="J339" s="87">
        <v>89.14</v>
      </c>
      <c r="K339" s="87">
        <v>134.35</v>
      </c>
      <c r="L339" s="87">
        <v>87.08</v>
      </c>
      <c r="M339" s="87">
        <v>53.24</v>
      </c>
      <c r="N339" s="87" t="s">
        <v>82</v>
      </c>
      <c r="O339" s="87" t="s">
        <v>82</v>
      </c>
      <c r="P339" s="87" t="s">
        <v>82</v>
      </c>
      <c r="Q339" s="87">
        <v>12.91</v>
      </c>
      <c r="R339" s="87" t="s">
        <v>82</v>
      </c>
      <c r="S339" s="87">
        <v>9.25</v>
      </c>
      <c r="T339" s="87" t="s">
        <v>82</v>
      </c>
      <c r="U339" s="87">
        <v>64.56</v>
      </c>
      <c r="V339" s="87">
        <v>31.62</v>
      </c>
      <c r="W339" s="87" t="s">
        <v>82</v>
      </c>
      <c r="X339" s="87" t="s">
        <v>82</v>
      </c>
      <c r="Y339" s="87">
        <v>14.6</v>
      </c>
      <c r="Z339" s="87">
        <v>20.059999999999999</v>
      </c>
      <c r="AA339" s="87" t="s">
        <v>82</v>
      </c>
      <c r="AB339" s="87">
        <v>65.66</v>
      </c>
      <c r="AC339" s="87">
        <v>27.24</v>
      </c>
      <c r="AD339" s="87">
        <v>32.549999999999997</v>
      </c>
      <c r="AE339" s="87">
        <v>85.71</v>
      </c>
      <c r="AF339" s="87">
        <v>26.99</v>
      </c>
      <c r="AG339" s="87">
        <v>2826.06</v>
      </c>
      <c r="AH339" s="81"/>
      <c r="AI339" s="92">
        <f t="shared" si="72"/>
        <v>-8.330939385234104E-3</v>
      </c>
      <c r="AJ339" s="92">
        <f t="shared" si="72"/>
        <v>1.4611338398597962E-3</v>
      </c>
      <c r="AK339" s="92">
        <f t="shared" si="72"/>
        <v>9.5836439143859309E-4</v>
      </c>
      <c r="AL339" s="92">
        <f t="shared" si="72"/>
        <v>-1.7844646606018144E-2</v>
      </c>
      <c r="AM339" s="92">
        <f t="shared" si="72"/>
        <v>-2.3288496285886473E-2</v>
      </c>
      <c r="AN339" s="92">
        <f t="shared" si="71"/>
        <v>7.7765995051255477E-3</v>
      </c>
      <c r="AO339" s="92">
        <f t="shared" si="71"/>
        <v>8.6009174311918457E-4</v>
      </c>
      <c r="AP339" s="92">
        <f t="shared" si="71"/>
        <v>1.5730337078652123E-3</v>
      </c>
      <c r="AQ339" s="92">
        <f t="shared" si="71"/>
        <v>2.9896512073591452E-2</v>
      </c>
      <c r="AR339" s="92">
        <f t="shared" si="71"/>
        <v>3.3713200379867025E-2</v>
      </c>
      <c r="AS339" s="92">
        <f t="shared" si="71"/>
        <v>-1.2611275964391711E-2</v>
      </c>
      <c r="AT339" s="92" t="str">
        <f t="shared" si="71"/>
        <v>-</v>
      </c>
      <c r="AU339" s="92" t="str">
        <f t="shared" si="71"/>
        <v>-</v>
      </c>
      <c r="AV339" s="92" t="str">
        <f t="shared" si="71"/>
        <v>-</v>
      </c>
      <c r="AW339" s="92">
        <f t="shared" si="69"/>
        <v>-3.1507876969242288E-2</v>
      </c>
      <c r="AX339" s="92" t="str">
        <f t="shared" si="69"/>
        <v>-</v>
      </c>
      <c r="AY339" s="92">
        <f t="shared" si="69"/>
        <v>-4.2443064182194679E-2</v>
      </c>
      <c r="AZ339" s="92" t="str">
        <f t="shared" si="69"/>
        <v>-</v>
      </c>
      <c r="BA339" s="92">
        <f t="shared" si="69"/>
        <v>-3.9428656449932875E-2</v>
      </c>
      <c r="BB339" s="92">
        <f t="shared" si="67"/>
        <v>-4.7590361445783214E-2</v>
      </c>
      <c r="BC339" s="92" t="str">
        <f t="shared" si="67"/>
        <v>-</v>
      </c>
      <c r="BD339" s="92" t="str">
        <f t="shared" si="66"/>
        <v>-</v>
      </c>
      <c r="BE339" s="92">
        <f t="shared" si="66"/>
        <v>-1.3513513513513598E-2</v>
      </c>
      <c r="BF339" s="92">
        <f t="shared" si="66"/>
        <v>-7.4220682830282714E-3</v>
      </c>
      <c r="BG339" s="92" t="str">
        <f t="shared" si="66"/>
        <v>-</v>
      </c>
      <c r="BH339" s="92">
        <f t="shared" si="66"/>
        <v>-3.6819715417339083E-2</v>
      </c>
      <c r="BI339" s="92">
        <f t="shared" ref="BI339:BM389" si="73">IFERROR((AC339/AC338-1),"-")</f>
        <v>7.3475385745780386E-4</v>
      </c>
      <c r="BJ339" s="92">
        <f t="shared" si="73"/>
        <v>-2.8068080023887831E-2</v>
      </c>
      <c r="BK339" s="92">
        <f t="shared" si="73"/>
        <v>-4.6452212286610672E-3</v>
      </c>
      <c r="BL339" s="92">
        <f t="shared" si="73"/>
        <v>-1.8545454545454643E-2</v>
      </c>
      <c r="BM339" s="92">
        <f t="shared" si="73"/>
        <v>-1.170472070585038E-2</v>
      </c>
      <c r="BN339" s="81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1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1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1"/>
      <c r="DH339" s="81"/>
      <c r="DI339" s="81"/>
      <c r="DJ339" s="81"/>
      <c r="DK339" s="81"/>
      <c r="DL339" s="81"/>
      <c r="DM339" s="81"/>
    </row>
    <row r="340" spans="1:117" x14ac:dyDescent="0.35">
      <c r="A340" s="81"/>
      <c r="B340" s="86">
        <f t="shared" si="70"/>
        <v>43616</v>
      </c>
      <c r="C340" s="87">
        <v>33.93</v>
      </c>
      <c r="D340" s="87">
        <v>101.8</v>
      </c>
      <c r="E340" s="87">
        <v>90.78</v>
      </c>
      <c r="F340" s="87">
        <v>53.31</v>
      </c>
      <c r="G340" s="87">
        <v>47.45</v>
      </c>
      <c r="H340" s="87">
        <v>27.85</v>
      </c>
      <c r="I340" s="87">
        <v>68.819999999999993</v>
      </c>
      <c r="J340" s="87">
        <v>87.56</v>
      </c>
      <c r="K340" s="87">
        <v>131.44999999999999</v>
      </c>
      <c r="L340" s="87">
        <v>85.14</v>
      </c>
      <c r="M340" s="87">
        <v>51.61</v>
      </c>
      <c r="N340" s="87" t="s">
        <v>82</v>
      </c>
      <c r="O340" s="87" t="s">
        <v>82</v>
      </c>
      <c r="P340" s="87" t="s">
        <v>82</v>
      </c>
      <c r="Q340" s="87">
        <v>12.22</v>
      </c>
      <c r="R340" s="87" t="s">
        <v>82</v>
      </c>
      <c r="S340" s="87">
        <v>8.8699999999999992</v>
      </c>
      <c r="T340" s="87" t="s">
        <v>82</v>
      </c>
      <c r="U340" s="87">
        <v>63.18</v>
      </c>
      <c r="V340" s="87">
        <v>30.42</v>
      </c>
      <c r="W340" s="87" t="s">
        <v>82</v>
      </c>
      <c r="X340" s="87" t="s">
        <v>82</v>
      </c>
      <c r="Y340" s="87">
        <v>13.74</v>
      </c>
      <c r="Z340" s="87">
        <v>19.95</v>
      </c>
      <c r="AA340" s="87" t="s">
        <v>82</v>
      </c>
      <c r="AB340" s="87">
        <v>63.62</v>
      </c>
      <c r="AC340" s="87">
        <v>27.23</v>
      </c>
      <c r="AD340" s="87">
        <v>31.55</v>
      </c>
      <c r="AE340" s="87">
        <v>83.32</v>
      </c>
      <c r="AF340" s="87">
        <v>26.38</v>
      </c>
      <c r="AG340" s="87">
        <v>2752.06</v>
      </c>
      <c r="AH340" s="81"/>
      <c r="AI340" s="92">
        <f t="shared" si="72"/>
        <v>-1.7091541135573651E-2</v>
      </c>
      <c r="AJ340" s="92">
        <f t="shared" si="72"/>
        <v>-9.8239470868592971E-3</v>
      </c>
      <c r="AK340" s="92">
        <f t="shared" si="72"/>
        <v>-3.4255319148936203E-2</v>
      </c>
      <c r="AL340" s="92">
        <f t="shared" si="72"/>
        <v>-5.040969006056284E-2</v>
      </c>
      <c r="AM340" s="92">
        <f t="shared" si="72"/>
        <v>-2.4665981500513801E-2</v>
      </c>
      <c r="AN340" s="92">
        <f t="shared" si="71"/>
        <v>-2.3149772009821157E-2</v>
      </c>
      <c r="AO340" s="92">
        <f t="shared" si="71"/>
        <v>-1.4322543683758182E-2</v>
      </c>
      <c r="AP340" s="92">
        <f t="shared" si="71"/>
        <v>-1.7724927080996156E-2</v>
      </c>
      <c r="AQ340" s="92">
        <f t="shared" si="71"/>
        <v>-2.1585411239300356E-2</v>
      </c>
      <c r="AR340" s="92">
        <f t="shared" si="71"/>
        <v>-2.2278364722094546E-2</v>
      </c>
      <c r="AS340" s="92">
        <f t="shared" si="71"/>
        <v>-3.0616078136739389E-2</v>
      </c>
      <c r="AT340" s="92" t="str">
        <f t="shared" si="71"/>
        <v>-</v>
      </c>
      <c r="AU340" s="92" t="str">
        <f t="shared" si="71"/>
        <v>-</v>
      </c>
      <c r="AV340" s="92" t="str">
        <f t="shared" si="71"/>
        <v>-</v>
      </c>
      <c r="AW340" s="92">
        <f t="shared" si="69"/>
        <v>-5.3446940356312922E-2</v>
      </c>
      <c r="AX340" s="92" t="str">
        <f t="shared" si="69"/>
        <v>-</v>
      </c>
      <c r="AY340" s="92">
        <f t="shared" si="69"/>
        <v>-4.1081081081081217E-2</v>
      </c>
      <c r="AZ340" s="92" t="str">
        <f t="shared" si="69"/>
        <v>-</v>
      </c>
      <c r="BA340" s="92">
        <f t="shared" si="69"/>
        <v>-2.1375464684014855E-2</v>
      </c>
      <c r="BB340" s="92">
        <f t="shared" si="67"/>
        <v>-3.7950664136622403E-2</v>
      </c>
      <c r="BC340" s="92" t="str">
        <f t="shared" si="67"/>
        <v>-</v>
      </c>
      <c r="BD340" s="92" t="str">
        <f t="shared" si="67"/>
        <v>-</v>
      </c>
      <c r="BE340" s="92">
        <f t="shared" si="67"/>
        <v>-5.890410958904102E-2</v>
      </c>
      <c r="BF340" s="92">
        <f t="shared" si="67"/>
        <v>-5.4835493519441725E-3</v>
      </c>
      <c r="BG340" s="92" t="str">
        <f t="shared" si="67"/>
        <v>-</v>
      </c>
      <c r="BH340" s="92">
        <f t="shared" si="67"/>
        <v>-3.1069144075540622E-2</v>
      </c>
      <c r="BI340" s="92">
        <f t="shared" si="73"/>
        <v>-3.6710719530097524E-4</v>
      </c>
      <c r="BJ340" s="92">
        <f t="shared" si="73"/>
        <v>-3.0721966205837115E-2</v>
      </c>
      <c r="BK340" s="92">
        <f t="shared" si="73"/>
        <v>-2.7884727569711831E-2</v>
      </c>
      <c r="BL340" s="92">
        <f t="shared" si="73"/>
        <v>-2.2600963319748035E-2</v>
      </c>
      <c r="BM340" s="92">
        <f t="shared" si="73"/>
        <v>-2.6184865147944492E-2</v>
      </c>
      <c r="BN340" s="81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1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1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1"/>
      <c r="DH340" s="81"/>
      <c r="DI340" s="81"/>
      <c r="DJ340" s="81"/>
      <c r="DK340" s="81"/>
      <c r="DL340" s="81"/>
      <c r="DM340" s="81"/>
    </row>
    <row r="341" spans="1:117" x14ac:dyDescent="0.35">
      <c r="A341" s="81"/>
      <c r="B341" s="86">
        <f t="shared" si="70"/>
        <v>43623</v>
      </c>
      <c r="C341" s="87">
        <v>34.97</v>
      </c>
      <c r="D341" s="87">
        <v>104.21</v>
      </c>
      <c r="E341" s="87">
        <v>93.76</v>
      </c>
      <c r="F341" s="87">
        <v>54.88</v>
      </c>
      <c r="G341" s="87">
        <v>48.89</v>
      </c>
      <c r="H341" s="87">
        <v>28.54</v>
      </c>
      <c r="I341" s="87">
        <v>68.209999999999994</v>
      </c>
      <c r="J341" s="87">
        <v>90.58</v>
      </c>
      <c r="K341" s="87">
        <v>134.49</v>
      </c>
      <c r="L341" s="87">
        <v>87.39</v>
      </c>
      <c r="M341" s="87">
        <v>53.71</v>
      </c>
      <c r="N341" s="87" t="s">
        <v>82</v>
      </c>
      <c r="O341" s="87" t="s">
        <v>82</v>
      </c>
      <c r="P341" s="87" t="s">
        <v>82</v>
      </c>
      <c r="Q341" s="87">
        <v>12.81</v>
      </c>
      <c r="R341" s="87" t="s">
        <v>82</v>
      </c>
      <c r="S341" s="87">
        <v>9.31</v>
      </c>
      <c r="T341" s="87" t="s">
        <v>82</v>
      </c>
      <c r="U341" s="87">
        <v>67.599999999999994</v>
      </c>
      <c r="V341" s="87">
        <v>29.8</v>
      </c>
      <c r="W341" s="87" t="s">
        <v>82</v>
      </c>
      <c r="X341" s="87" t="s">
        <v>82</v>
      </c>
      <c r="Y341" s="87">
        <v>14.06</v>
      </c>
      <c r="Z341" s="87">
        <v>21.13</v>
      </c>
      <c r="AA341" s="87" t="s">
        <v>82</v>
      </c>
      <c r="AB341" s="87">
        <v>65.989999999999995</v>
      </c>
      <c r="AC341" s="87">
        <v>26.51</v>
      </c>
      <c r="AD341" s="87">
        <v>32.22</v>
      </c>
      <c r="AE341" s="87">
        <v>85.24</v>
      </c>
      <c r="AF341" s="87">
        <v>27.76</v>
      </c>
      <c r="AG341" s="87">
        <v>2873.34</v>
      </c>
      <c r="AH341" s="81"/>
      <c r="AI341" s="92">
        <f t="shared" si="72"/>
        <v>3.0651340996168619E-2</v>
      </c>
      <c r="AJ341" s="92">
        <f t="shared" si="72"/>
        <v>2.3673870333988267E-2</v>
      </c>
      <c r="AK341" s="92">
        <f t="shared" si="72"/>
        <v>3.2826613791584025E-2</v>
      </c>
      <c r="AL341" s="92">
        <f t="shared" si="72"/>
        <v>2.9450384543237673E-2</v>
      </c>
      <c r="AM341" s="92">
        <f t="shared" si="72"/>
        <v>3.0347734457323527E-2</v>
      </c>
      <c r="AN341" s="92">
        <f t="shared" si="71"/>
        <v>2.4775583482944175E-2</v>
      </c>
      <c r="AO341" s="92">
        <f t="shared" si="71"/>
        <v>-8.863702412089447E-3</v>
      </c>
      <c r="AP341" s="92">
        <f t="shared" si="71"/>
        <v>3.4490634993147529E-2</v>
      </c>
      <c r="AQ341" s="92">
        <f t="shared" si="71"/>
        <v>2.3126664130848296E-2</v>
      </c>
      <c r="AR341" s="92">
        <f t="shared" si="71"/>
        <v>2.6427061310782207E-2</v>
      </c>
      <c r="AS341" s="92">
        <f t="shared" si="71"/>
        <v>4.068978880062013E-2</v>
      </c>
      <c r="AT341" s="92" t="str">
        <f t="shared" si="71"/>
        <v>-</v>
      </c>
      <c r="AU341" s="92" t="str">
        <f t="shared" si="71"/>
        <v>-</v>
      </c>
      <c r="AV341" s="92" t="str">
        <f t="shared" si="71"/>
        <v>-</v>
      </c>
      <c r="AW341" s="92">
        <f t="shared" si="69"/>
        <v>4.8281505728314134E-2</v>
      </c>
      <c r="AX341" s="92" t="str">
        <f t="shared" si="69"/>
        <v>-</v>
      </c>
      <c r="AY341" s="92">
        <f t="shared" si="69"/>
        <v>4.9605411499436425E-2</v>
      </c>
      <c r="AZ341" s="92" t="str">
        <f t="shared" si="69"/>
        <v>-</v>
      </c>
      <c r="BA341" s="92">
        <f t="shared" si="69"/>
        <v>6.9958847736625529E-2</v>
      </c>
      <c r="BB341" s="92">
        <f t="shared" si="67"/>
        <v>-2.0381328073635796E-2</v>
      </c>
      <c r="BC341" s="92" t="str">
        <f t="shared" si="67"/>
        <v>-</v>
      </c>
      <c r="BD341" s="92" t="str">
        <f t="shared" si="67"/>
        <v>-</v>
      </c>
      <c r="BE341" s="92">
        <f t="shared" si="67"/>
        <v>2.3289665211062571E-2</v>
      </c>
      <c r="BF341" s="92">
        <f t="shared" si="67"/>
        <v>5.9147869674185394E-2</v>
      </c>
      <c r="BG341" s="92" t="str">
        <f t="shared" si="67"/>
        <v>-</v>
      </c>
      <c r="BH341" s="92">
        <f t="shared" si="67"/>
        <v>3.7252436340773354E-2</v>
      </c>
      <c r="BI341" s="92">
        <f t="shared" si="73"/>
        <v>-2.6441424899008359E-2</v>
      </c>
      <c r="BJ341" s="92">
        <f t="shared" si="73"/>
        <v>2.1236133122028544E-2</v>
      </c>
      <c r="BK341" s="92">
        <f t="shared" si="73"/>
        <v>2.3043686989918433E-2</v>
      </c>
      <c r="BL341" s="92">
        <f t="shared" si="73"/>
        <v>5.2312357846853841E-2</v>
      </c>
      <c r="BM341" s="92">
        <f t="shared" si="73"/>
        <v>4.4068806639390168E-2</v>
      </c>
      <c r="BN341" s="81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1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1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1"/>
      <c r="DH341" s="81"/>
      <c r="DI341" s="81"/>
      <c r="DJ341" s="81"/>
      <c r="DK341" s="81"/>
      <c r="DL341" s="81"/>
      <c r="DM341" s="81"/>
    </row>
    <row r="342" spans="1:117" x14ac:dyDescent="0.35">
      <c r="A342" s="81"/>
      <c r="B342" s="86">
        <f t="shared" si="70"/>
        <v>43630</v>
      </c>
      <c r="C342" s="87">
        <v>34.94</v>
      </c>
      <c r="D342" s="87">
        <v>104.99</v>
      </c>
      <c r="E342" s="87">
        <v>93.64</v>
      </c>
      <c r="F342" s="87">
        <v>54.04</v>
      </c>
      <c r="G342" s="87">
        <v>49.86</v>
      </c>
      <c r="H342" s="87">
        <v>28.75</v>
      </c>
      <c r="I342" s="87">
        <v>68.78</v>
      </c>
      <c r="J342" s="87">
        <v>90.91</v>
      </c>
      <c r="K342" s="87">
        <v>137.76</v>
      </c>
      <c r="L342" s="87">
        <v>88</v>
      </c>
      <c r="M342" s="87">
        <v>53.05</v>
      </c>
      <c r="N342" s="87" t="s">
        <v>82</v>
      </c>
      <c r="O342" s="87" t="s">
        <v>82</v>
      </c>
      <c r="P342" s="87" t="s">
        <v>82</v>
      </c>
      <c r="Q342" s="87">
        <v>11.57</v>
      </c>
      <c r="R342" s="87" t="s">
        <v>82</v>
      </c>
      <c r="S342" s="87">
        <v>9.1199999999999992</v>
      </c>
      <c r="T342" s="87" t="s">
        <v>82</v>
      </c>
      <c r="U342" s="87">
        <v>65.41</v>
      </c>
      <c r="V342" s="87">
        <v>28.78</v>
      </c>
      <c r="W342" s="87" t="s">
        <v>82</v>
      </c>
      <c r="X342" s="87" t="s">
        <v>82</v>
      </c>
      <c r="Y342" s="87">
        <v>14.17</v>
      </c>
      <c r="Z342" s="87">
        <v>20.53</v>
      </c>
      <c r="AA342" s="87" t="s">
        <v>82</v>
      </c>
      <c r="AB342" s="87">
        <v>64.459999999999994</v>
      </c>
      <c r="AC342" s="87">
        <v>26.8</v>
      </c>
      <c r="AD342" s="87">
        <v>33.72</v>
      </c>
      <c r="AE342" s="87">
        <v>84.72</v>
      </c>
      <c r="AF342" s="87">
        <v>26.99</v>
      </c>
      <c r="AG342" s="87">
        <v>2886.98</v>
      </c>
      <c r="AH342" s="81"/>
      <c r="AI342" s="92">
        <f t="shared" si="72"/>
        <v>-8.5787818129823279E-4</v>
      </c>
      <c r="AJ342" s="92">
        <f t="shared" si="72"/>
        <v>7.4848862873044819E-3</v>
      </c>
      <c r="AK342" s="92">
        <f t="shared" si="72"/>
        <v>-1.2798634812287712E-3</v>
      </c>
      <c r="AL342" s="92">
        <f t="shared" si="72"/>
        <v>-1.5306122448979664E-2</v>
      </c>
      <c r="AM342" s="92">
        <f t="shared" si="72"/>
        <v>1.9840458171405118E-2</v>
      </c>
      <c r="AN342" s="92">
        <f t="shared" si="71"/>
        <v>7.3580939032935611E-3</v>
      </c>
      <c r="AO342" s="92">
        <f t="shared" si="71"/>
        <v>8.3565459610028814E-3</v>
      </c>
      <c r="AP342" s="92">
        <f t="shared" si="71"/>
        <v>3.6431883417973321E-3</v>
      </c>
      <c r="AQ342" s="92">
        <f t="shared" si="71"/>
        <v>2.4314075395940105E-2</v>
      </c>
      <c r="AR342" s="92">
        <f t="shared" si="71"/>
        <v>6.9802036846320359E-3</v>
      </c>
      <c r="AS342" s="92">
        <f t="shared" si="71"/>
        <v>-1.2288214485198345E-2</v>
      </c>
      <c r="AT342" s="92" t="str">
        <f t="shared" si="71"/>
        <v>-</v>
      </c>
      <c r="AU342" s="92" t="str">
        <f t="shared" si="71"/>
        <v>-</v>
      </c>
      <c r="AV342" s="92" t="str">
        <f t="shared" si="71"/>
        <v>-</v>
      </c>
      <c r="AW342" s="92">
        <f t="shared" si="69"/>
        <v>-9.6799375487900075E-2</v>
      </c>
      <c r="AX342" s="92" t="str">
        <f t="shared" si="69"/>
        <v>-</v>
      </c>
      <c r="AY342" s="92">
        <f t="shared" si="69"/>
        <v>-2.0408163265306256E-2</v>
      </c>
      <c r="AZ342" s="92" t="str">
        <f t="shared" si="69"/>
        <v>-</v>
      </c>
      <c r="BA342" s="92">
        <f t="shared" si="69"/>
        <v>-3.2396449704142016E-2</v>
      </c>
      <c r="BB342" s="92">
        <f t="shared" si="67"/>
        <v>-3.4228187919463027E-2</v>
      </c>
      <c r="BC342" s="92" t="str">
        <f t="shared" si="67"/>
        <v>-</v>
      </c>
      <c r="BD342" s="92" t="str">
        <f t="shared" si="67"/>
        <v>-</v>
      </c>
      <c r="BE342" s="92">
        <f t="shared" si="67"/>
        <v>7.8236130867710418E-3</v>
      </c>
      <c r="BF342" s="92">
        <f t="shared" si="67"/>
        <v>-2.8395646000946462E-2</v>
      </c>
      <c r="BG342" s="92" t="str">
        <f t="shared" si="67"/>
        <v>-</v>
      </c>
      <c r="BH342" s="92">
        <f t="shared" si="67"/>
        <v>-2.3185331110774365E-2</v>
      </c>
      <c r="BI342" s="92">
        <f t="shared" si="73"/>
        <v>1.0939268200679031E-2</v>
      </c>
      <c r="BJ342" s="92">
        <f t="shared" si="73"/>
        <v>4.6554934823091143E-2</v>
      </c>
      <c r="BK342" s="92">
        <f t="shared" si="73"/>
        <v>-6.1004223369309774E-3</v>
      </c>
      <c r="BL342" s="92">
        <f t="shared" si="73"/>
        <v>-2.7737752161383411E-2</v>
      </c>
      <c r="BM342" s="92">
        <f t="shared" si="73"/>
        <v>4.7470887538543227E-3</v>
      </c>
      <c r="BN342" s="81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1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1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1"/>
      <c r="DH342" s="81"/>
      <c r="DI342" s="81"/>
      <c r="DJ342" s="81"/>
      <c r="DK342" s="81"/>
      <c r="DL342" s="81"/>
      <c r="DM342" s="81"/>
    </row>
    <row r="343" spans="1:117" x14ac:dyDescent="0.35">
      <c r="A343" s="81"/>
      <c r="B343" s="86">
        <f t="shared" si="70"/>
        <v>43637</v>
      </c>
      <c r="C343" s="87">
        <v>35.33</v>
      </c>
      <c r="D343" s="87">
        <v>107.46</v>
      </c>
      <c r="E343" s="87">
        <v>94.49</v>
      </c>
      <c r="F343" s="87">
        <v>54.6</v>
      </c>
      <c r="G343" s="87">
        <v>51.13</v>
      </c>
      <c r="H343" s="87">
        <v>29.36</v>
      </c>
      <c r="I343" s="87">
        <v>69.78</v>
      </c>
      <c r="J343" s="87">
        <v>92.48</v>
      </c>
      <c r="K343" s="87">
        <v>141.04</v>
      </c>
      <c r="L343" s="87">
        <v>91.24</v>
      </c>
      <c r="M343" s="87">
        <v>53.85</v>
      </c>
      <c r="N343" s="87" t="s">
        <v>82</v>
      </c>
      <c r="O343" s="87" t="s">
        <v>82</v>
      </c>
      <c r="P343" s="87" t="s">
        <v>82</v>
      </c>
      <c r="Q343" s="87">
        <v>11.71</v>
      </c>
      <c r="R343" s="87" t="s">
        <v>82</v>
      </c>
      <c r="S343" s="87">
        <v>9.75</v>
      </c>
      <c r="T343" s="87" t="s">
        <v>82</v>
      </c>
      <c r="U343" s="87">
        <v>68.91</v>
      </c>
      <c r="V343" s="87">
        <v>28.83</v>
      </c>
      <c r="W343" s="87" t="s">
        <v>82</v>
      </c>
      <c r="X343" s="87" t="s">
        <v>82</v>
      </c>
      <c r="Y343" s="87">
        <v>14.42</v>
      </c>
      <c r="Z343" s="87">
        <v>21.38</v>
      </c>
      <c r="AA343" s="87" t="s">
        <v>82</v>
      </c>
      <c r="AB343" s="87">
        <v>68.94</v>
      </c>
      <c r="AC343" s="87">
        <v>28.16</v>
      </c>
      <c r="AD343" s="87">
        <v>34.020000000000003</v>
      </c>
      <c r="AE343" s="87">
        <v>85.49</v>
      </c>
      <c r="AF343" s="87">
        <v>27.7</v>
      </c>
      <c r="AG343" s="87">
        <v>2950.46</v>
      </c>
      <c r="AH343" s="81"/>
      <c r="AI343" s="92">
        <f t="shared" si="72"/>
        <v>1.1161991986262221E-2</v>
      </c>
      <c r="AJ343" s="92">
        <f t="shared" si="72"/>
        <v>2.352605010000941E-2</v>
      </c>
      <c r="AK343" s="92">
        <f t="shared" si="72"/>
        <v>9.0773173857325862E-3</v>
      </c>
      <c r="AL343" s="92">
        <f t="shared" si="72"/>
        <v>1.0362694300518172E-2</v>
      </c>
      <c r="AM343" s="92">
        <f t="shared" si="72"/>
        <v>2.5471319695146377E-2</v>
      </c>
      <c r="AN343" s="92">
        <f t="shared" si="71"/>
        <v>2.1217391304347855E-2</v>
      </c>
      <c r="AO343" s="92">
        <f t="shared" si="71"/>
        <v>1.4539110206455375E-2</v>
      </c>
      <c r="AP343" s="92">
        <f t="shared" si="71"/>
        <v>1.7269827301727103E-2</v>
      </c>
      <c r="AQ343" s="92">
        <f t="shared" si="71"/>
        <v>2.3809523809523725E-2</v>
      </c>
      <c r="AR343" s="92">
        <f t="shared" si="71"/>
        <v>3.6818181818181861E-2</v>
      </c>
      <c r="AS343" s="92">
        <f t="shared" si="71"/>
        <v>1.5080113100848447E-2</v>
      </c>
      <c r="AT343" s="92" t="str">
        <f t="shared" si="71"/>
        <v>-</v>
      </c>
      <c r="AU343" s="92" t="str">
        <f t="shared" si="71"/>
        <v>-</v>
      </c>
      <c r="AV343" s="92" t="str">
        <f t="shared" si="71"/>
        <v>-</v>
      </c>
      <c r="AW343" s="92">
        <f t="shared" si="69"/>
        <v>1.2100259291270676E-2</v>
      </c>
      <c r="AX343" s="92" t="str">
        <f t="shared" si="69"/>
        <v>-</v>
      </c>
      <c r="AY343" s="92">
        <f t="shared" si="69"/>
        <v>6.907894736842124E-2</v>
      </c>
      <c r="AZ343" s="92" t="str">
        <f t="shared" si="69"/>
        <v>-</v>
      </c>
      <c r="BA343" s="92">
        <f t="shared" si="69"/>
        <v>5.3508637822962779E-2</v>
      </c>
      <c r="BB343" s="92">
        <f t="shared" si="67"/>
        <v>1.7373175816537412E-3</v>
      </c>
      <c r="BC343" s="92" t="str">
        <f t="shared" si="67"/>
        <v>-</v>
      </c>
      <c r="BD343" s="92" t="str">
        <f t="shared" si="67"/>
        <v>-</v>
      </c>
      <c r="BE343" s="92">
        <f t="shared" si="67"/>
        <v>1.7642907551164377E-2</v>
      </c>
      <c r="BF343" s="92">
        <f t="shared" si="67"/>
        <v>4.1402825133950216E-2</v>
      </c>
      <c r="BG343" s="92" t="str">
        <f t="shared" si="67"/>
        <v>-</v>
      </c>
      <c r="BH343" s="92">
        <f t="shared" si="67"/>
        <v>6.950046540490229E-2</v>
      </c>
      <c r="BI343" s="92">
        <f t="shared" si="73"/>
        <v>5.0746268656716387E-2</v>
      </c>
      <c r="BJ343" s="92">
        <f t="shared" si="73"/>
        <v>8.8967971530249379E-3</v>
      </c>
      <c r="BK343" s="92">
        <f t="shared" si="73"/>
        <v>9.0887629839471185E-3</v>
      </c>
      <c r="BL343" s="92">
        <f t="shared" si="73"/>
        <v>2.6306039273805037E-2</v>
      </c>
      <c r="BM343" s="92">
        <f t="shared" si="73"/>
        <v>2.1988375395742166E-2</v>
      </c>
      <c r="BN343" s="81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1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1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1"/>
      <c r="DH343" s="81"/>
      <c r="DI343" s="81"/>
      <c r="DJ343" s="81"/>
      <c r="DK343" s="81"/>
      <c r="DL343" s="81"/>
      <c r="DM343" s="81"/>
    </row>
    <row r="344" spans="1:117" x14ac:dyDescent="0.35">
      <c r="A344" s="81"/>
      <c r="B344" s="86">
        <f t="shared" si="70"/>
        <v>43644</v>
      </c>
      <c r="C344" s="87">
        <v>34.840000000000003</v>
      </c>
      <c r="D344" s="87">
        <v>105.56</v>
      </c>
      <c r="E344" s="87">
        <v>95.02</v>
      </c>
      <c r="F344" s="87">
        <v>52.75</v>
      </c>
      <c r="G344" s="87">
        <v>49.77</v>
      </c>
      <c r="H344" s="87">
        <v>28.8</v>
      </c>
      <c r="I344" s="87">
        <v>69.5</v>
      </c>
      <c r="J344" s="87">
        <v>90.3</v>
      </c>
      <c r="K344" s="87">
        <v>137.44</v>
      </c>
      <c r="L344" s="87">
        <v>89.62</v>
      </c>
      <c r="M344" s="87">
        <v>53.41</v>
      </c>
      <c r="N344" s="87" t="s">
        <v>82</v>
      </c>
      <c r="O344" s="87" t="s">
        <v>82</v>
      </c>
      <c r="P344" s="87" t="s">
        <v>82</v>
      </c>
      <c r="Q344" s="87">
        <v>11.46</v>
      </c>
      <c r="R344" s="87" t="s">
        <v>82</v>
      </c>
      <c r="S344" s="87">
        <v>10.6</v>
      </c>
      <c r="T344" s="87" t="s">
        <v>82</v>
      </c>
      <c r="U344" s="87">
        <v>68.45</v>
      </c>
      <c r="V344" s="87">
        <v>29.3</v>
      </c>
      <c r="W344" s="87" t="s">
        <v>82</v>
      </c>
      <c r="X344" s="87" t="s">
        <v>82</v>
      </c>
      <c r="Y344" s="87">
        <v>14.08</v>
      </c>
      <c r="Z344" s="87">
        <v>20.88</v>
      </c>
      <c r="AA344" s="87" t="s">
        <v>82</v>
      </c>
      <c r="AB344" s="87">
        <v>68.81</v>
      </c>
      <c r="AC344" s="87">
        <v>30.52</v>
      </c>
      <c r="AD344" s="87">
        <v>33.729999999999997</v>
      </c>
      <c r="AE344" s="87">
        <v>83.92</v>
      </c>
      <c r="AF344" s="87">
        <v>28.04</v>
      </c>
      <c r="AG344" s="87">
        <v>2941.76</v>
      </c>
      <c r="AH344" s="81"/>
      <c r="AI344" s="92">
        <f t="shared" si="72"/>
        <v>-1.3869232946504217E-2</v>
      </c>
      <c r="AJ344" s="92">
        <f t="shared" si="72"/>
        <v>-1.7680997580495017E-2</v>
      </c>
      <c r="AK344" s="92">
        <f t="shared" si="72"/>
        <v>5.6090591596995587E-3</v>
      </c>
      <c r="AL344" s="92">
        <f t="shared" si="72"/>
        <v>-3.3882783882783873E-2</v>
      </c>
      <c r="AM344" s="92">
        <f t="shared" si="72"/>
        <v>-2.6598865636612512E-2</v>
      </c>
      <c r="AN344" s="92">
        <f t="shared" si="71"/>
        <v>-1.9073569482288777E-2</v>
      </c>
      <c r="AO344" s="92">
        <f t="shared" si="71"/>
        <v>-4.0126110633419421E-3</v>
      </c>
      <c r="AP344" s="92">
        <f t="shared" si="71"/>
        <v>-2.3572664359861717E-2</v>
      </c>
      <c r="AQ344" s="92">
        <f t="shared" si="71"/>
        <v>-2.5524673851389679E-2</v>
      </c>
      <c r="AR344" s="92">
        <f t="shared" si="71"/>
        <v>-1.7755370451556285E-2</v>
      </c>
      <c r="AS344" s="92">
        <f t="shared" si="71"/>
        <v>-8.1708449396472593E-3</v>
      </c>
      <c r="AT344" s="92" t="str">
        <f t="shared" si="71"/>
        <v>-</v>
      </c>
      <c r="AU344" s="92" t="str">
        <f t="shared" si="71"/>
        <v>-</v>
      </c>
      <c r="AV344" s="92" t="str">
        <f t="shared" si="71"/>
        <v>-</v>
      </c>
      <c r="AW344" s="92">
        <f t="shared" si="69"/>
        <v>-2.1349274124679796E-2</v>
      </c>
      <c r="AX344" s="92" t="str">
        <f t="shared" si="69"/>
        <v>-</v>
      </c>
      <c r="AY344" s="92">
        <f t="shared" si="69"/>
        <v>8.7179487179487092E-2</v>
      </c>
      <c r="AZ344" s="92" t="str">
        <f t="shared" si="69"/>
        <v>-</v>
      </c>
      <c r="BA344" s="92">
        <f t="shared" si="69"/>
        <v>-6.6753736758089488E-3</v>
      </c>
      <c r="BB344" s="92">
        <f t="shared" si="67"/>
        <v>1.6302462712452392E-2</v>
      </c>
      <c r="BC344" s="92" t="str">
        <f t="shared" si="67"/>
        <v>-</v>
      </c>
      <c r="BD344" s="92" t="str">
        <f t="shared" si="67"/>
        <v>-</v>
      </c>
      <c r="BE344" s="92">
        <f t="shared" si="67"/>
        <v>-2.3578363384188616E-2</v>
      </c>
      <c r="BF344" s="92">
        <f t="shared" si="67"/>
        <v>-2.3386342376052416E-2</v>
      </c>
      <c r="BG344" s="92" t="str">
        <f t="shared" si="67"/>
        <v>-</v>
      </c>
      <c r="BH344" s="92">
        <f t="shared" si="67"/>
        <v>-1.8856977081519455E-3</v>
      </c>
      <c r="BI344" s="92">
        <f t="shared" si="73"/>
        <v>8.3806818181818121E-2</v>
      </c>
      <c r="BJ344" s="92">
        <f t="shared" si="73"/>
        <v>-8.5243974132864775E-3</v>
      </c>
      <c r="BK344" s="92">
        <f t="shared" si="73"/>
        <v>-1.8364721020002306E-2</v>
      </c>
      <c r="BL344" s="92">
        <f t="shared" si="73"/>
        <v>1.2274368231046884E-2</v>
      </c>
      <c r="BM344" s="92">
        <f t="shared" si="73"/>
        <v>-2.9486927462157864E-3</v>
      </c>
      <c r="BN344" s="81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1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1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1"/>
      <c r="DH344" s="81"/>
      <c r="DI344" s="81"/>
      <c r="DJ344" s="81"/>
      <c r="DK344" s="81"/>
      <c r="DL344" s="81"/>
      <c r="DM344" s="81"/>
    </row>
    <row r="345" spans="1:117" x14ac:dyDescent="0.35">
      <c r="A345" s="81"/>
      <c r="B345" s="86">
        <f t="shared" si="70"/>
        <v>43651</v>
      </c>
      <c r="C345" s="87">
        <v>34.840000000000003</v>
      </c>
      <c r="D345" s="87">
        <v>107.11</v>
      </c>
      <c r="E345" s="87">
        <v>94.86</v>
      </c>
      <c r="F345" s="87">
        <v>53.71</v>
      </c>
      <c r="G345" s="87">
        <v>49.88</v>
      </c>
      <c r="H345" s="87">
        <v>29.45</v>
      </c>
      <c r="I345" s="87">
        <v>69.95</v>
      </c>
      <c r="J345" s="87">
        <v>91.39</v>
      </c>
      <c r="K345" s="87">
        <v>138.38</v>
      </c>
      <c r="L345" s="87">
        <v>91.54</v>
      </c>
      <c r="M345" s="87">
        <v>52.9</v>
      </c>
      <c r="N345" s="87" t="s">
        <v>82</v>
      </c>
      <c r="O345" s="87" t="s">
        <v>82</v>
      </c>
      <c r="P345" s="87" t="s">
        <v>82</v>
      </c>
      <c r="Q345" s="87">
        <v>11.92</v>
      </c>
      <c r="R345" s="87" t="s">
        <v>82</v>
      </c>
      <c r="S345" s="87">
        <v>10.42</v>
      </c>
      <c r="T345" s="87" t="s">
        <v>82</v>
      </c>
      <c r="U345" s="87">
        <v>68.77</v>
      </c>
      <c r="V345" s="87">
        <v>30.63</v>
      </c>
      <c r="W345" s="87" t="s">
        <v>82</v>
      </c>
      <c r="X345" s="87" t="s">
        <v>82</v>
      </c>
      <c r="Y345" s="87">
        <v>14.6</v>
      </c>
      <c r="Z345" s="87">
        <v>21.11</v>
      </c>
      <c r="AA345" s="87" t="s">
        <v>82</v>
      </c>
      <c r="AB345" s="87">
        <v>70.28</v>
      </c>
      <c r="AC345" s="87">
        <v>30.45</v>
      </c>
      <c r="AD345" s="87">
        <v>34.270000000000003</v>
      </c>
      <c r="AE345" s="87">
        <v>85.49</v>
      </c>
      <c r="AF345" s="87">
        <v>28.35</v>
      </c>
      <c r="AG345" s="87">
        <v>2990.41</v>
      </c>
      <c r="AH345" s="81"/>
      <c r="AI345" s="92">
        <f t="shared" si="72"/>
        <v>0</v>
      </c>
      <c r="AJ345" s="92">
        <f t="shared" si="72"/>
        <v>1.4683592269799206E-2</v>
      </c>
      <c r="AK345" s="92">
        <f t="shared" si="72"/>
        <v>-1.6838560303094052E-3</v>
      </c>
      <c r="AL345" s="92">
        <f t="shared" si="72"/>
        <v>1.8199052132701343E-2</v>
      </c>
      <c r="AM345" s="92">
        <f t="shared" si="72"/>
        <v>2.2101667671288183E-3</v>
      </c>
      <c r="AN345" s="92">
        <f t="shared" si="71"/>
        <v>2.256944444444442E-2</v>
      </c>
      <c r="AO345" s="92">
        <f t="shared" si="71"/>
        <v>6.4748201438848962E-3</v>
      </c>
      <c r="AP345" s="92">
        <f t="shared" si="71"/>
        <v>1.2070874861572545E-2</v>
      </c>
      <c r="AQ345" s="92">
        <f t="shared" si="71"/>
        <v>6.8393480791617556E-3</v>
      </c>
      <c r="AR345" s="92">
        <f t="shared" si="71"/>
        <v>2.1423789332738252E-2</v>
      </c>
      <c r="AS345" s="92">
        <f t="shared" si="71"/>
        <v>-9.5487736378955246E-3</v>
      </c>
      <c r="AT345" s="92" t="str">
        <f t="shared" si="71"/>
        <v>-</v>
      </c>
      <c r="AU345" s="92" t="str">
        <f t="shared" si="71"/>
        <v>-</v>
      </c>
      <c r="AV345" s="92" t="str">
        <f t="shared" si="71"/>
        <v>-</v>
      </c>
      <c r="AW345" s="92">
        <f t="shared" si="69"/>
        <v>4.0139616055846261E-2</v>
      </c>
      <c r="AX345" s="92" t="str">
        <f t="shared" si="69"/>
        <v>-</v>
      </c>
      <c r="AY345" s="92">
        <f t="shared" si="69"/>
        <v>-1.6981132075471694E-2</v>
      </c>
      <c r="AZ345" s="92" t="str">
        <f t="shared" si="69"/>
        <v>-</v>
      </c>
      <c r="BA345" s="92">
        <f t="shared" si="69"/>
        <v>4.6749452154857263E-3</v>
      </c>
      <c r="BB345" s="92">
        <f t="shared" si="67"/>
        <v>4.5392491467576734E-2</v>
      </c>
      <c r="BC345" s="92" t="str">
        <f t="shared" si="67"/>
        <v>-</v>
      </c>
      <c r="BD345" s="92" t="str">
        <f t="shared" si="67"/>
        <v>-</v>
      </c>
      <c r="BE345" s="92">
        <f t="shared" si="67"/>
        <v>3.6931818181818121E-2</v>
      </c>
      <c r="BF345" s="92">
        <f t="shared" si="67"/>
        <v>1.1015325670498122E-2</v>
      </c>
      <c r="BG345" s="92" t="str">
        <f t="shared" si="67"/>
        <v>-</v>
      </c>
      <c r="BH345" s="92">
        <f t="shared" si="67"/>
        <v>2.1363173957273718E-2</v>
      </c>
      <c r="BI345" s="92">
        <f t="shared" si="73"/>
        <v>-2.2935779816514179E-3</v>
      </c>
      <c r="BJ345" s="92">
        <f t="shared" si="73"/>
        <v>1.6009487103468834E-2</v>
      </c>
      <c r="BK345" s="92">
        <f t="shared" si="73"/>
        <v>1.8708293612964555E-2</v>
      </c>
      <c r="BL345" s="92">
        <f t="shared" si="73"/>
        <v>1.1055634807418002E-2</v>
      </c>
      <c r="BM345" s="92">
        <f t="shared" si="73"/>
        <v>1.6537718916566746E-2</v>
      </c>
      <c r="BN345" s="81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1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1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1"/>
      <c r="DH345" s="81"/>
      <c r="DI345" s="81"/>
      <c r="DJ345" s="81"/>
      <c r="DK345" s="81"/>
      <c r="DL345" s="81"/>
      <c r="DM345" s="81"/>
    </row>
    <row r="346" spans="1:117" x14ac:dyDescent="0.35">
      <c r="A346" s="81"/>
      <c r="B346" s="86">
        <f t="shared" si="70"/>
        <v>43658</v>
      </c>
      <c r="C346" s="87">
        <v>34.869999999999997</v>
      </c>
      <c r="D346" s="87">
        <v>106.46</v>
      </c>
      <c r="E346" s="87">
        <v>92.94</v>
      </c>
      <c r="F346" s="87">
        <v>53.14</v>
      </c>
      <c r="G346" s="87">
        <v>49.75</v>
      </c>
      <c r="H346" s="87">
        <v>29.34</v>
      </c>
      <c r="I346" s="87">
        <v>70.069999999999993</v>
      </c>
      <c r="J346" s="87">
        <v>91.24</v>
      </c>
      <c r="K346" s="87">
        <v>139.88999999999999</v>
      </c>
      <c r="L346" s="87">
        <v>90.55</v>
      </c>
      <c r="M346" s="87">
        <v>52.9</v>
      </c>
      <c r="N346" s="87" t="s">
        <v>82</v>
      </c>
      <c r="O346" s="87" t="s">
        <v>82</v>
      </c>
      <c r="P346" s="87" t="s">
        <v>82</v>
      </c>
      <c r="Q346" s="87">
        <v>11.69</v>
      </c>
      <c r="R346" s="87" t="s">
        <v>82</v>
      </c>
      <c r="S346" s="87">
        <v>10.67</v>
      </c>
      <c r="T346" s="87" t="s">
        <v>82</v>
      </c>
      <c r="U346" s="87">
        <v>69.5</v>
      </c>
      <c r="V346" s="87">
        <v>31.45</v>
      </c>
      <c r="W346" s="87" t="s">
        <v>82</v>
      </c>
      <c r="X346" s="87" t="s">
        <v>82</v>
      </c>
      <c r="Y346" s="87">
        <v>14.82</v>
      </c>
      <c r="Z346" s="87">
        <v>21.29</v>
      </c>
      <c r="AA346" s="87" t="s">
        <v>82</v>
      </c>
      <c r="AB346" s="87">
        <v>71.3</v>
      </c>
      <c r="AC346" s="87">
        <v>29.22</v>
      </c>
      <c r="AD346" s="87">
        <v>33.39</v>
      </c>
      <c r="AE346" s="87">
        <v>85.25</v>
      </c>
      <c r="AF346" s="87">
        <v>28.85</v>
      </c>
      <c r="AG346" s="87">
        <v>3013.77</v>
      </c>
      <c r="AH346" s="81"/>
      <c r="AI346" s="92">
        <f t="shared" si="72"/>
        <v>8.61079219288019E-4</v>
      </c>
      <c r="AJ346" s="92">
        <f t="shared" si="72"/>
        <v>-6.0685276818225331E-3</v>
      </c>
      <c r="AK346" s="92">
        <f t="shared" si="72"/>
        <v>-2.024035420619863E-2</v>
      </c>
      <c r="AL346" s="92">
        <f t="shared" si="72"/>
        <v>-1.0612548873580319E-2</v>
      </c>
      <c r="AM346" s="92">
        <f t="shared" si="72"/>
        <v>-2.6062550120289352E-3</v>
      </c>
      <c r="AN346" s="92">
        <f t="shared" si="71"/>
        <v>-3.7351443123938566E-3</v>
      </c>
      <c r="AO346" s="92">
        <f t="shared" si="71"/>
        <v>1.7155110793423134E-3</v>
      </c>
      <c r="AP346" s="92">
        <f t="shared" si="71"/>
        <v>-1.6413174307912115E-3</v>
      </c>
      <c r="AQ346" s="92">
        <f t="shared" si="71"/>
        <v>1.0911981500216772E-2</v>
      </c>
      <c r="AR346" s="92">
        <f t="shared" si="71"/>
        <v>-1.0814944286650752E-2</v>
      </c>
      <c r="AS346" s="92">
        <f t="shared" si="71"/>
        <v>0</v>
      </c>
      <c r="AT346" s="92" t="str">
        <f t="shared" si="71"/>
        <v>-</v>
      </c>
      <c r="AU346" s="92" t="str">
        <f t="shared" si="71"/>
        <v>-</v>
      </c>
      <c r="AV346" s="92" t="str">
        <f t="shared" si="71"/>
        <v>-</v>
      </c>
      <c r="AW346" s="92">
        <f t="shared" si="69"/>
        <v>-1.9295302013422888E-2</v>
      </c>
      <c r="AX346" s="92" t="str">
        <f t="shared" si="69"/>
        <v>-</v>
      </c>
      <c r="AY346" s="92">
        <f t="shared" si="69"/>
        <v>2.399232245681393E-2</v>
      </c>
      <c r="AZ346" s="92" t="str">
        <f t="shared" si="69"/>
        <v>-</v>
      </c>
      <c r="BA346" s="92">
        <f t="shared" si="69"/>
        <v>1.0615093790897312E-2</v>
      </c>
      <c r="BB346" s="92">
        <f t="shared" si="67"/>
        <v>2.6771139405811217E-2</v>
      </c>
      <c r="BC346" s="92" t="str">
        <f t="shared" si="67"/>
        <v>-</v>
      </c>
      <c r="BD346" s="92" t="str">
        <f t="shared" si="67"/>
        <v>-</v>
      </c>
      <c r="BE346" s="92">
        <f t="shared" si="67"/>
        <v>1.5068493150685036E-2</v>
      </c>
      <c r="BF346" s="92">
        <f t="shared" si="67"/>
        <v>8.5267645665560998E-3</v>
      </c>
      <c r="BG346" s="92" t="str">
        <f t="shared" si="67"/>
        <v>-</v>
      </c>
      <c r="BH346" s="92">
        <f t="shared" si="67"/>
        <v>1.4513375071143919E-2</v>
      </c>
      <c r="BI346" s="92">
        <f t="shared" si="73"/>
        <v>-4.0394088669950756E-2</v>
      </c>
      <c r="BJ346" s="92">
        <f t="shared" si="73"/>
        <v>-2.5678435949810452E-2</v>
      </c>
      <c r="BK346" s="92">
        <f t="shared" si="73"/>
        <v>-2.8073458884079194E-3</v>
      </c>
      <c r="BL346" s="92">
        <f t="shared" si="73"/>
        <v>1.763668430335108E-2</v>
      </c>
      <c r="BM346" s="92">
        <f t="shared" si="73"/>
        <v>7.8116378690546995E-3</v>
      </c>
      <c r="BN346" s="81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1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1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1"/>
      <c r="DH346" s="81"/>
      <c r="DI346" s="81"/>
      <c r="DJ346" s="81"/>
      <c r="DK346" s="81"/>
      <c r="DL346" s="81"/>
      <c r="DM346" s="81"/>
    </row>
    <row r="347" spans="1:117" x14ac:dyDescent="0.35">
      <c r="A347" s="81"/>
      <c r="B347" s="86">
        <f t="shared" si="70"/>
        <v>43665</v>
      </c>
      <c r="C347" s="87">
        <v>33.700000000000003</v>
      </c>
      <c r="D347" s="87">
        <v>107.27</v>
      </c>
      <c r="E347" s="87">
        <v>91.07</v>
      </c>
      <c r="F347" s="87">
        <v>48.5</v>
      </c>
      <c r="G347" s="87">
        <v>49.84</v>
      </c>
      <c r="H347" s="87">
        <v>29.2</v>
      </c>
      <c r="I347" s="87">
        <v>71.040000000000006</v>
      </c>
      <c r="J347" s="87">
        <v>90.61</v>
      </c>
      <c r="K347" s="87">
        <v>140.05000000000001</v>
      </c>
      <c r="L347" s="87">
        <v>89.12</v>
      </c>
      <c r="M347" s="87">
        <v>50.28</v>
      </c>
      <c r="N347" s="87" t="s">
        <v>82</v>
      </c>
      <c r="O347" s="87" t="s">
        <v>82</v>
      </c>
      <c r="P347" s="87" t="s">
        <v>82</v>
      </c>
      <c r="Q347" s="87">
        <v>10.98</v>
      </c>
      <c r="R347" s="87" t="s">
        <v>82</v>
      </c>
      <c r="S347" s="87">
        <v>10.25</v>
      </c>
      <c r="T347" s="87" t="s">
        <v>82</v>
      </c>
      <c r="U347" s="87">
        <v>67.010000000000005</v>
      </c>
      <c r="V347" s="87">
        <v>29.96</v>
      </c>
      <c r="W347" s="87" t="s">
        <v>82</v>
      </c>
      <c r="X347" s="87" t="s">
        <v>82</v>
      </c>
      <c r="Y347" s="87">
        <v>15.1</v>
      </c>
      <c r="Z347" s="87">
        <v>20.5</v>
      </c>
      <c r="AA347" s="87" t="s">
        <v>82</v>
      </c>
      <c r="AB347" s="87">
        <v>68.53</v>
      </c>
      <c r="AC347" s="87">
        <v>28.12</v>
      </c>
      <c r="AD347" s="87">
        <v>33.06</v>
      </c>
      <c r="AE347" s="87">
        <v>84.95</v>
      </c>
      <c r="AF347" s="87">
        <v>27.57</v>
      </c>
      <c r="AG347" s="87">
        <v>2976.61</v>
      </c>
      <c r="AH347" s="81"/>
      <c r="AI347" s="92">
        <f t="shared" si="72"/>
        <v>-3.3553197591052353E-2</v>
      </c>
      <c r="AJ347" s="92">
        <f t="shared" si="72"/>
        <v>7.6084914521885594E-3</v>
      </c>
      <c r="AK347" s="92">
        <f t="shared" si="72"/>
        <v>-2.0120507854529901E-2</v>
      </c>
      <c r="AL347" s="92">
        <f t="shared" si="72"/>
        <v>-8.7316522393677043E-2</v>
      </c>
      <c r="AM347" s="92">
        <f t="shared" si="72"/>
        <v>1.8090452261307899E-3</v>
      </c>
      <c r="AN347" s="92">
        <f t="shared" si="71"/>
        <v>-4.7716428084526585E-3</v>
      </c>
      <c r="AO347" s="92">
        <f t="shared" si="71"/>
        <v>1.3843299557585453E-2</v>
      </c>
      <c r="AP347" s="92">
        <f t="shared" si="71"/>
        <v>-6.9048662867162713E-3</v>
      </c>
      <c r="AQ347" s="92">
        <f t="shared" si="71"/>
        <v>1.1437558081350829E-3</v>
      </c>
      <c r="AR347" s="92">
        <f t="shared" si="71"/>
        <v>-1.5792379900607334E-2</v>
      </c>
      <c r="AS347" s="92">
        <f t="shared" si="71"/>
        <v>-4.9527410207939493E-2</v>
      </c>
      <c r="AT347" s="92" t="str">
        <f t="shared" si="71"/>
        <v>-</v>
      </c>
      <c r="AU347" s="92" t="str">
        <f t="shared" si="71"/>
        <v>-</v>
      </c>
      <c r="AV347" s="92" t="str">
        <f t="shared" si="71"/>
        <v>-</v>
      </c>
      <c r="AW347" s="92">
        <f t="shared" si="69"/>
        <v>-6.073567151411452E-2</v>
      </c>
      <c r="AX347" s="92" t="str">
        <f t="shared" si="69"/>
        <v>-</v>
      </c>
      <c r="AY347" s="92">
        <f t="shared" si="69"/>
        <v>-3.9362699156513581E-2</v>
      </c>
      <c r="AZ347" s="92" t="str">
        <f t="shared" si="69"/>
        <v>-</v>
      </c>
      <c r="BA347" s="92">
        <f t="shared" si="69"/>
        <v>-3.5827338129496344E-2</v>
      </c>
      <c r="BB347" s="92">
        <f t="shared" si="67"/>
        <v>-4.7376788553259108E-2</v>
      </c>
      <c r="BC347" s="92" t="str">
        <f t="shared" si="67"/>
        <v>-</v>
      </c>
      <c r="BD347" s="92" t="str">
        <f t="shared" si="67"/>
        <v>-</v>
      </c>
      <c r="BE347" s="92">
        <f t="shared" si="67"/>
        <v>1.8893387314439902E-2</v>
      </c>
      <c r="BF347" s="92">
        <f t="shared" si="67"/>
        <v>-3.7106622827618563E-2</v>
      </c>
      <c r="BG347" s="92" t="str">
        <f t="shared" si="67"/>
        <v>-</v>
      </c>
      <c r="BH347" s="92">
        <f t="shared" si="67"/>
        <v>-3.8849929873772782E-2</v>
      </c>
      <c r="BI347" s="92">
        <f t="shared" si="73"/>
        <v>-3.7645448323066266E-2</v>
      </c>
      <c r="BJ347" s="92">
        <f t="shared" si="73"/>
        <v>-9.8831985624437957E-3</v>
      </c>
      <c r="BK347" s="92">
        <f t="shared" si="73"/>
        <v>-3.5190615835777317E-3</v>
      </c>
      <c r="BL347" s="92">
        <f t="shared" si="73"/>
        <v>-4.4367417677643073E-2</v>
      </c>
      <c r="BM347" s="92">
        <f t="shared" si="73"/>
        <v>-1.2330071637848938E-2</v>
      </c>
      <c r="BN347" s="81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1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1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1"/>
      <c r="DH347" s="81"/>
      <c r="DI347" s="81"/>
      <c r="DJ347" s="81"/>
      <c r="DK347" s="81"/>
      <c r="DL347" s="81"/>
      <c r="DM347" s="81"/>
    </row>
    <row r="348" spans="1:117" x14ac:dyDescent="0.35">
      <c r="A348" s="81"/>
      <c r="B348" s="86">
        <f t="shared" si="70"/>
        <v>43672</v>
      </c>
      <c r="C348" s="87">
        <v>33.799999999999997</v>
      </c>
      <c r="D348" s="87">
        <v>108.13</v>
      </c>
      <c r="E348" s="87">
        <v>92.81</v>
      </c>
      <c r="F348" s="87">
        <v>46.07</v>
      </c>
      <c r="G348" s="87">
        <v>50.12</v>
      </c>
      <c r="H348" s="87">
        <v>29.5</v>
      </c>
      <c r="I348" s="87">
        <v>71.52</v>
      </c>
      <c r="J348" s="87">
        <v>90.82</v>
      </c>
      <c r="K348" s="87">
        <v>140.26</v>
      </c>
      <c r="L348" s="87">
        <v>89.43</v>
      </c>
      <c r="M348" s="87">
        <v>50.92</v>
      </c>
      <c r="N348" s="87" t="s">
        <v>82</v>
      </c>
      <c r="O348" s="87" t="s">
        <v>82</v>
      </c>
      <c r="P348" s="87" t="s">
        <v>82</v>
      </c>
      <c r="Q348" s="87">
        <v>9.4499999999999993</v>
      </c>
      <c r="R348" s="87" t="s">
        <v>82</v>
      </c>
      <c r="S348" s="87">
        <v>10.69</v>
      </c>
      <c r="T348" s="87" t="s">
        <v>82</v>
      </c>
      <c r="U348" s="87">
        <v>66.5</v>
      </c>
      <c r="V348" s="87">
        <v>29.6</v>
      </c>
      <c r="W348" s="87" t="s">
        <v>82</v>
      </c>
      <c r="X348" s="87" t="s">
        <v>82</v>
      </c>
      <c r="Y348" s="87">
        <v>14.72</v>
      </c>
      <c r="Z348" s="87">
        <v>20.85</v>
      </c>
      <c r="AA348" s="87" t="s">
        <v>82</v>
      </c>
      <c r="AB348" s="87">
        <v>68.489999999999995</v>
      </c>
      <c r="AC348" s="87">
        <v>28.55</v>
      </c>
      <c r="AD348" s="87">
        <v>33.869999999999997</v>
      </c>
      <c r="AE348" s="87">
        <v>85.32</v>
      </c>
      <c r="AF348" s="87">
        <v>25.13</v>
      </c>
      <c r="AG348" s="87">
        <v>3025.86</v>
      </c>
      <c r="AH348" s="81"/>
      <c r="AI348" s="92">
        <f t="shared" si="72"/>
        <v>2.9673590504448732E-3</v>
      </c>
      <c r="AJ348" s="92">
        <f t="shared" si="72"/>
        <v>8.0171529784656137E-3</v>
      </c>
      <c r="AK348" s="92">
        <f t="shared" si="72"/>
        <v>1.9106182057757826E-2</v>
      </c>
      <c r="AL348" s="92">
        <f t="shared" si="72"/>
        <v>-5.010309278350511E-2</v>
      </c>
      <c r="AM348" s="92">
        <f t="shared" si="72"/>
        <v>5.6179775280897903E-3</v>
      </c>
      <c r="AN348" s="92">
        <f t="shared" si="71"/>
        <v>1.0273972602739656E-2</v>
      </c>
      <c r="AO348" s="92">
        <f t="shared" si="71"/>
        <v>6.7567567567565767E-3</v>
      </c>
      <c r="AP348" s="92">
        <f t="shared" si="71"/>
        <v>2.3176249862044696E-3</v>
      </c>
      <c r="AQ348" s="92">
        <f t="shared" si="71"/>
        <v>1.4994644769723564E-3</v>
      </c>
      <c r="AR348" s="92">
        <f t="shared" si="71"/>
        <v>3.4784560143625853E-3</v>
      </c>
      <c r="AS348" s="92">
        <f t="shared" si="71"/>
        <v>1.2728719172633296E-2</v>
      </c>
      <c r="AT348" s="92" t="str">
        <f t="shared" si="71"/>
        <v>-</v>
      </c>
      <c r="AU348" s="92" t="str">
        <f t="shared" si="71"/>
        <v>-</v>
      </c>
      <c r="AV348" s="92" t="str">
        <f t="shared" si="71"/>
        <v>-</v>
      </c>
      <c r="AW348" s="92">
        <f t="shared" si="69"/>
        <v>-0.13934426229508201</v>
      </c>
      <c r="AX348" s="92" t="str">
        <f t="shared" si="69"/>
        <v>-</v>
      </c>
      <c r="AY348" s="92">
        <f t="shared" si="69"/>
        <v>4.2926829268292721E-2</v>
      </c>
      <c r="AZ348" s="92" t="str">
        <f t="shared" si="69"/>
        <v>-</v>
      </c>
      <c r="BA348" s="92">
        <f t="shared" si="69"/>
        <v>-7.6108043575586759E-3</v>
      </c>
      <c r="BB348" s="92">
        <f t="shared" si="67"/>
        <v>-1.2016021361815787E-2</v>
      </c>
      <c r="BC348" s="92" t="str">
        <f t="shared" si="67"/>
        <v>-</v>
      </c>
      <c r="BD348" s="92" t="str">
        <f t="shared" si="67"/>
        <v>-</v>
      </c>
      <c r="BE348" s="92">
        <f t="shared" si="67"/>
        <v>-2.5165562913907258E-2</v>
      </c>
      <c r="BF348" s="92">
        <f t="shared" si="67"/>
        <v>1.7073170731707332E-2</v>
      </c>
      <c r="BG348" s="92" t="str">
        <f t="shared" si="67"/>
        <v>-</v>
      </c>
      <c r="BH348" s="92">
        <f t="shared" si="67"/>
        <v>-5.8368597694447022E-4</v>
      </c>
      <c r="BI348" s="92">
        <f t="shared" si="73"/>
        <v>1.5291607396870521E-2</v>
      </c>
      <c r="BJ348" s="92">
        <f t="shared" si="73"/>
        <v>2.4500907441016295E-2</v>
      </c>
      <c r="BK348" s="92">
        <f t="shared" si="73"/>
        <v>4.3555032371982438E-3</v>
      </c>
      <c r="BL348" s="92">
        <f t="shared" si="73"/>
        <v>-8.8501994922016713E-2</v>
      </c>
      <c r="BM348" s="92">
        <f t="shared" si="73"/>
        <v>1.6545667722677848E-2</v>
      </c>
      <c r="BN348" s="81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1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1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1"/>
      <c r="DH348" s="81"/>
      <c r="DI348" s="81"/>
      <c r="DJ348" s="81"/>
      <c r="DK348" s="81"/>
      <c r="DL348" s="81"/>
      <c r="DM348" s="81"/>
    </row>
    <row r="349" spans="1:117" x14ac:dyDescent="0.35">
      <c r="A349" s="81"/>
      <c r="B349" s="86">
        <f t="shared" si="70"/>
        <v>43679</v>
      </c>
      <c r="C349" s="87">
        <v>33.950000000000003</v>
      </c>
      <c r="D349" s="87">
        <v>109.63</v>
      </c>
      <c r="E349" s="87">
        <v>93.93</v>
      </c>
      <c r="F349" s="87">
        <v>48.86</v>
      </c>
      <c r="G349" s="87">
        <v>49.84</v>
      </c>
      <c r="H349" s="87">
        <v>29.71</v>
      </c>
      <c r="I349" s="87">
        <v>71.13</v>
      </c>
      <c r="J349" s="87">
        <v>90.97</v>
      </c>
      <c r="K349" s="87">
        <v>135.68</v>
      </c>
      <c r="L349" s="87">
        <v>89.11</v>
      </c>
      <c r="M349" s="87">
        <v>51.16</v>
      </c>
      <c r="N349" s="87" t="s">
        <v>82</v>
      </c>
      <c r="O349" s="87" t="s">
        <v>82</v>
      </c>
      <c r="P349" s="87" t="s">
        <v>82</v>
      </c>
      <c r="Q349" s="87">
        <v>8.33</v>
      </c>
      <c r="R349" s="87" t="s">
        <v>82</v>
      </c>
      <c r="S349" s="87">
        <v>10.31</v>
      </c>
      <c r="T349" s="87" t="s">
        <v>82</v>
      </c>
      <c r="U349" s="87">
        <v>63.49</v>
      </c>
      <c r="V349" s="87">
        <v>27.4</v>
      </c>
      <c r="W349" s="87" t="s">
        <v>82</v>
      </c>
      <c r="X349" s="87" t="s">
        <v>82</v>
      </c>
      <c r="Y349" s="87">
        <v>14.14</v>
      </c>
      <c r="Z349" s="87">
        <v>20.21</v>
      </c>
      <c r="AA349" s="87" t="s">
        <v>82</v>
      </c>
      <c r="AB349" s="87">
        <v>70.989999999999995</v>
      </c>
      <c r="AC349" s="87">
        <v>28.15</v>
      </c>
      <c r="AD349" s="87">
        <v>33.869999999999997</v>
      </c>
      <c r="AE349" s="87">
        <v>81.64</v>
      </c>
      <c r="AF349" s="87">
        <v>25.01</v>
      </c>
      <c r="AG349" s="87">
        <v>2932.05</v>
      </c>
      <c r="AH349" s="81"/>
      <c r="AI349" s="92">
        <f t="shared" si="72"/>
        <v>4.4378698224853963E-3</v>
      </c>
      <c r="AJ349" s="92">
        <f t="shared" si="72"/>
        <v>1.3872190881346613E-2</v>
      </c>
      <c r="AK349" s="92">
        <f t="shared" si="72"/>
        <v>1.2067665122292848E-2</v>
      </c>
      <c r="AL349" s="92">
        <f t="shared" si="72"/>
        <v>6.0560017364879482E-2</v>
      </c>
      <c r="AM349" s="92">
        <f t="shared" si="72"/>
        <v>-5.5865921787707773E-3</v>
      </c>
      <c r="AN349" s="92">
        <f t="shared" si="71"/>
        <v>7.118644067796609E-3</v>
      </c>
      <c r="AO349" s="92">
        <f t="shared" si="71"/>
        <v>-5.4530201342282147E-3</v>
      </c>
      <c r="AP349" s="92">
        <f t="shared" si="71"/>
        <v>1.6516185862145427E-3</v>
      </c>
      <c r="AQ349" s="92">
        <f t="shared" si="71"/>
        <v>-3.265364323399389E-2</v>
      </c>
      <c r="AR349" s="92">
        <f t="shared" si="71"/>
        <v>-3.5782176003579247E-3</v>
      </c>
      <c r="AS349" s="92">
        <f t="shared" si="71"/>
        <v>4.7132757266299397E-3</v>
      </c>
      <c r="AT349" s="92" t="str">
        <f t="shared" si="71"/>
        <v>-</v>
      </c>
      <c r="AU349" s="92" t="str">
        <f t="shared" si="71"/>
        <v>-</v>
      </c>
      <c r="AV349" s="92" t="str">
        <f t="shared" si="71"/>
        <v>-</v>
      </c>
      <c r="AW349" s="92">
        <f t="shared" si="69"/>
        <v>-0.11851851851851847</v>
      </c>
      <c r="AX349" s="92" t="str">
        <f t="shared" si="69"/>
        <v>-</v>
      </c>
      <c r="AY349" s="92">
        <f t="shared" si="69"/>
        <v>-3.5547240411599512E-2</v>
      </c>
      <c r="AZ349" s="92" t="str">
        <f t="shared" si="69"/>
        <v>-</v>
      </c>
      <c r="BA349" s="92">
        <f t="shared" si="69"/>
        <v>-4.5263157894736783E-2</v>
      </c>
      <c r="BB349" s="92">
        <f t="shared" si="67"/>
        <v>-7.4324324324324453E-2</v>
      </c>
      <c r="BC349" s="92" t="str">
        <f t="shared" si="67"/>
        <v>-</v>
      </c>
      <c r="BD349" s="92" t="str">
        <f t="shared" si="67"/>
        <v>-</v>
      </c>
      <c r="BE349" s="92">
        <f t="shared" si="67"/>
        <v>-3.9402173913043459E-2</v>
      </c>
      <c r="BF349" s="92">
        <f t="shared" si="67"/>
        <v>-3.069544364508392E-2</v>
      </c>
      <c r="BG349" s="92" t="str">
        <f t="shared" si="67"/>
        <v>-</v>
      </c>
      <c r="BH349" s="92">
        <f t="shared" si="67"/>
        <v>3.6501679077237448E-2</v>
      </c>
      <c r="BI349" s="92">
        <f t="shared" si="73"/>
        <v>-1.4010507880910739E-2</v>
      </c>
      <c r="BJ349" s="92">
        <f t="shared" si="73"/>
        <v>0</v>
      </c>
      <c r="BK349" s="92">
        <f t="shared" si="73"/>
        <v>-4.3131739334270947E-2</v>
      </c>
      <c r="BL349" s="92">
        <f t="shared" si="73"/>
        <v>-4.7751691205729641E-3</v>
      </c>
      <c r="BM349" s="92">
        <f t="shared" si="73"/>
        <v>-3.1002756241200857E-2</v>
      </c>
      <c r="BN349" s="81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1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1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1"/>
      <c r="DH349" s="81"/>
      <c r="DI349" s="81"/>
      <c r="DJ349" s="81"/>
      <c r="DK349" s="81"/>
      <c r="DL349" s="81"/>
      <c r="DM349" s="81"/>
    </row>
    <row r="350" spans="1:117" x14ac:dyDescent="0.35">
      <c r="A350" s="81"/>
      <c r="B350" s="86">
        <f t="shared" si="70"/>
        <v>43686</v>
      </c>
      <c r="C350" s="87">
        <v>31.46</v>
      </c>
      <c r="D350" s="87">
        <v>108.56</v>
      </c>
      <c r="E350" s="87">
        <v>91.44</v>
      </c>
      <c r="F350" s="87">
        <v>47.47</v>
      </c>
      <c r="G350" s="87">
        <v>45.45</v>
      </c>
      <c r="H350" s="87">
        <v>28.57</v>
      </c>
      <c r="I350" s="87">
        <v>70.239999999999995</v>
      </c>
      <c r="J350" s="87">
        <v>89.47</v>
      </c>
      <c r="K350" s="87">
        <v>137.68</v>
      </c>
      <c r="L350" s="87">
        <v>89.05</v>
      </c>
      <c r="M350" s="87">
        <v>47.61</v>
      </c>
      <c r="N350" s="87" t="s">
        <v>82</v>
      </c>
      <c r="O350" s="87" t="s">
        <v>82</v>
      </c>
      <c r="P350" s="87" t="s">
        <v>82</v>
      </c>
      <c r="Q350" s="87">
        <v>7.25</v>
      </c>
      <c r="R350" s="87" t="s">
        <v>82</v>
      </c>
      <c r="S350" s="87">
        <v>8.91</v>
      </c>
      <c r="T350" s="87" t="s">
        <v>82</v>
      </c>
      <c r="U350" s="87">
        <v>62.34</v>
      </c>
      <c r="V350" s="87">
        <v>24.89</v>
      </c>
      <c r="W350" s="87" t="s">
        <v>82</v>
      </c>
      <c r="X350" s="87" t="s">
        <v>82</v>
      </c>
      <c r="Y350" s="87">
        <v>13.9</v>
      </c>
      <c r="Z350" s="87">
        <v>20.37</v>
      </c>
      <c r="AA350" s="87" t="s">
        <v>82</v>
      </c>
      <c r="AB350" s="87">
        <v>69.05</v>
      </c>
      <c r="AC350" s="87">
        <v>27.12</v>
      </c>
      <c r="AD350" s="87">
        <v>31.23</v>
      </c>
      <c r="AE350" s="87">
        <v>81.3</v>
      </c>
      <c r="AF350" s="87">
        <v>23.99</v>
      </c>
      <c r="AG350" s="87">
        <v>2918.65</v>
      </c>
      <c r="AH350" s="81"/>
      <c r="AI350" s="92">
        <f t="shared" si="72"/>
        <v>-7.334315169366723E-2</v>
      </c>
      <c r="AJ350" s="92">
        <f t="shared" si="72"/>
        <v>-9.760102161816997E-3</v>
      </c>
      <c r="AK350" s="92">
        <f t="shared" si="72"/>
        <v>-2.6509102523155637E-2</v>
      </c>
      <c r="AL350" s="92">
        <f t="shared" si="72"/>
        <v>-2.8448628735161741E-2</v>
      </c>
      <c r="AM350" s="92">
        <f t="shared" si="72"/>
        <v>-8.8081861958266505E-2</v>
      </c>
      <c r="AN350" s="92">
        <f t="shared" si="71"/>
        <v>-3.8370918882531191E-2</v>
      </c>
      <c r="AO350" s="92">
        <f t="shared" si="71"/>
        <v>-1.2512301419935312E-2</v>
      </c>
      <c r="AP350" s="92">
        <f t="shared" si="71"/>
        <v>-1.6488952401890744E-2</v>
      </c>
      <c r="AQ350" s="92">
        <f t="shared" si="71"/>
        <v>1.4740566037735769E-2</v>
      </c>
      <c r="AR350" s="92">
        <f t="shared" si="71"/>
        <v>-6.733251038043564E-4</v>
      </c>
      <c r="AS350" s="92">
        <f t="shared" si="71"/>
        <v>-6.9390148553557407E-2</v>
      </c>
      <c r="AT350" s="92" t="str">
        <f t="shared" si="71"/>
        <v>-</v>
      </c>
      <c r="AU350" s="92" t="str">
        <f t="shared" si="71"/>
        <v>-</v>
      </c>
      <c r="AV350" s="92" t="str">
        <f t="shared" si="71"/>
        <v>-</v>
      </c>
      <c r="AW350" s="92">
        <f t="shared" si="69"/>
        <v>-0.12965186074429769</v>
      </c>
      <c r="AX350" s="92" t="str">
        <f t="shared" si="69"/>
        <v>-</v>
      </c>
      <c r="AY350" s="92">
        <f t="shared" si="69"/>
        <v>-0.13579049466537341</v>
      </c>
      <c r="AZ350" s="92" t="str">
        <f t="shared" si="69"/>
        <v>-</v>
      </c>
      <c r="BA350" s="92">
        <f t="shared" si="69"/>
        <v>-1.8113088675381972E-2</v>
      </c>
      <c r="BB350" s="92">
        <f t="shared" si="67"/>
        <v>-9.1605839416058377E-2</v>
      </c>
      <c r="BC350" s="92" t="str">
        <f t="shared" si="67"/>
        <v>-</v>
      </c>
      <c r="BD350" s="92" t="str">
        <f t="shared" si="67"/>
        <v>-</v>
      </c>
      <c r="BE350" s="92">
        <f t="shared" si="67"/>
        <v>-1.6973125884017004E-2</v>
      </c>
      <c r="BF350" s="92">
        <f t="shared" si="67"/>
        <v>7.9168728352301265E-3</v>
      </c>
      <c r="BG350" s="92" t="str">
        <f t="shared" si="67"/>
        <v>-</v>
      </c>
      <c r="BH350" s="92">
        <f t="shared" si="67"/>
        <v>-2.732779264685159E-2</v>
      </c>
      <c r="BI350" s="92">
        <f t="shared" si="73"/>
        <v>-3.6589698046181063E-2</v>
      </c>
      <c r="BJ350" s="92">
        <f t="shared" si="73"/>
        <v>-7.7945084145261245E-2</v>
      </c>
      <c r="BK350" s="92">
        <f t="shared" si="73"/>
        <v>-4.1646251837335058E-3</v>
      </c>
      <c r="BL350" s="92">
        <f t="shared" si="73"/>
        <v>-4.0783686525389995E-2</v>
      </c>
      <c r="BM350" s="92">
        <f t="shared" si="73"/>
        <v>-4.5701812724885382E-3</v>
      </c>
      <c r="BN350" s="81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1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1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1"/>
      <c r="DH350" s="81"/>
      <c r="DI350" s="81"/>
      <c r="DJ350" s="81"/>
      <c r="DK350" s="81"/>
      <c r="DL350" s="81"/>
      <c r="DM350" s="81"/>
    </row>
    <row r="351" spans="1:117" x14ac:dyDescent="0.35">
      <c r="A351" s="81"/>
      <c r="B351" s="86">
        <f t="shared" si="70"/>
        <v>43693</v>
      </c>
      <c r="C351" s="87">
        <v>31.89</v>
      </c>
      <c r="D351" s="87">
        <v>110.44</v>
      </c>
      <c r="E351" s="87">
        <v>95.21</v>
      </c>
      <c r="F351" s="87">
        <v>47.04</v>
      </c>
      <c r="G351" s="87">
        <v>45.22</v>
      </c>
      <c r="H351" s="87">
        <v>29.42</v>
      </c>
      <c r="I351" s="87">
        <v>71.95</v>
      </c>
      <c r="J351" s="87">
        <v>91.2</v>
      </c>
      <c r="K351" s="87">
        <v>138.88</v>
      </c>
      <c r="L351" s="87">
        <v>90.03</v>
      </c>
      <c r="M351" s="87">
        <v>48.21</v>
      </c>
      <c r="N351" s="87" t="s">
        <v>82</v>
      </c>
      <c r="O351" s="87" t="s">
        <v>82</v>
      </c>
      <c r="P351" s="87" t="s">
        <v>82</v>
      </c>
      <c r="Q351" s="87">
        <v>7.52</v>
      </c>
      <c r="R351" s="87" t="s">
        <v>82</v>
      </c>
      <c r="S351" s="87">
        <v>8.5399999999999991</v>
      </c>
      <c r="T351" s="87" t="s">
        <v>82</v>
      </c>
      <c r="U351" s="87">
        <v>59.98</v>
      </c>
      <c r="V351" s="87">
        <v>25.18</v>
      </c>
      <c r="W351" s="87" t="s">
        <v>82</v>
      </c>
      <c r="X351" s="87" t="s">
        <v>82</v>
      </c>
      <c r="Y351" s="87">
        <v>13.47</v>
      </c>
      <c r="Z351" s="87">
        <v>20.13</v>
      </c>
      <c r="AA351" s="87" t="s">
        <v>82</v>
      </c>
      <c r="AB351" s="87">
        <v>69.3</v>
      </c>
      <c r="AC351" s="87">
        <v>28.38</v>
      </c>
      <c r="AD351" s="87">
        <v>31.65</v>
      </c>
      <c r="AE351" s="87">
        <v>82.59</v>
      </c>
      <c r="AF351" s="87">
        <v>23.28</v>
      </c>
      <c r="AG351" s="87">
        <v>2888.68</v>
      </c>
      <c r="AH351" s="81"/>
      <c r="AI351" s="92">
        <f t="shared" si="72"/>
        <v>1.3668150031786341E-2</v>
      </c>
      <c r="AJ351" s="92">
        <f t="shared" si="72"/>
        <v>1.7317612380250536E-2</v>
      </c>
      <c r="AK351" s="92">
        <f t="shared" si="72"/>
        <v>4.1229221347331535E-2</v>
      </c>
      <c r="AL351" s="92">
        <f t="shared" si="72"/>
        <v>-9.0583526437749695E-3</v>
      </c>
      <c r="AM351" s="92">
        <f t="shared" si="72"/>
        <v>-5.0605060506051514E-3</v>
      </c>
      <c r="AN351" s="92">
        <f t="shared" si="71"/>
        <v>2.9751487574378732E-2</v>
      </c>
      <c r="AO351" s="92">
        <f t="shared" si="71"/>
        <v>2.4345102505694882E-2</v>
      </c>
      <c r="AP351" s="92">
        <f t="shared" si="71"/>
        <v>1.9336090309600928E-2</v>
      </c>
      <c r="AQ351" s="92">
        <f t="shared" si="71"/>
        <v>8.7158628704240293E-3</v>
      </c>
      <c r="AR351" s="92">
        <f t="shared" si="71"/>
        <v>1.1005053340819915E-2</v>
      </c>
      <c r="AS351" s="92">
        <f t="shared" si="71"/>
        <v>1.2602394454946486E-2</v>
      </c>
      <c r="AT351" s="92" t="str">
        <f t="shared" si="71"/>
        <v>-</v>
      </c>
      <c r="AU351" s="92" t="str">
        <f t="shared" si="71"/>
        <v>-</v>
      </c>
      <c r="AV351" s="92" t="str">
        <f t="shared" si="71"/>
        <v>-</v>
      </c>
      <c r="AW351" s="92">
        <f t="shared" si="69"/>
        <v>3.7241379310344769E-2</v>
      </c>
      <c r="AX351" s="92" t="str">
        <f t="shared" si="69"/>
        <v>-</v>
      </c>
      <c r="AY351" s="92">
        <f t="shared" si="69"/>
        <v>-4.1526374859708337E-2</v>
      </c>
      <c r="AZ351" s="92" t="str">
        <f t="shared" si="69"/>
        <v>-</v>
      </c>
      <c r="BA351" s="92">
        <f t="shared" si="69"/>
        <v>-3.7856913699069739E-2</v>
      </c>
      <c r="BB351" s="92">
        <f t="shared" si="67"/>
        <v>1.1651265568501268E-2</v>
      </c>
      <c r="BC351" s="92" t="str">
        <f t="shared" si="67"/>
        <v>-</v>
      </c>
      <c r="BD351" s="92" t="str">
        <f t="shared" si="67"/>
        <v>-</v>
      </c>
      <c r="BE351" s="92">
        <f t="shared" si="67"/>
        <v>-3.0935251798561159E-2</v>
      </c>
      <c r="BF351" s="92">
        <f t="shared" si="67"/>
        <v>-1.1782032400589171E-2</v>
      </c>
      <c r="BG351" s="92" t="str">
        <f t="shared" si="67"/>
        <v>-</v>
      </c>
      <c r="BH351" s="92">
        <f t="shared" si="67"/>
        <v>3.6205648081100161E-3</v>
      </c>
      <c r="BI351" s="92">
        <f t="shared" si="73"/>
        <v>4.6460176991150348E-2</v>
      </c>
      <c r="BJ351" s="92">
        <f t="shared" si="73"/>
        <v>1.3448607108549337E-2</v>
      </c>
      <c r="BK351" s="92">
        <f t="shared" si="73"/>
        <v>1.5867158671586834E-2</v>
      </c>
      <c r="BL351" s="92">
        <f t="shared" si="73"/>
        <v>-2.9595664860358362E-2</v>
      </c>
      <c r="BM351" s="92">
        <f t="shared" si="73"/>
        <v>-1.0268446028129485E-2</v>
      </c>
      <c r="BN351" s="81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1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1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1"/>
      <c r="DH351" s="81"/>
      <c r="DI351" s="81"/>
      <c r="DJ351" s="81"/>
      <c r="DK351" s="81"/>
      <c r="DL351" s="81"/>
      <c r="DM351" s="81"/>
    </row>
    <row r="352" spans="1:117" x14ac:dyDescent="0.35">
      <c r="A352" s="81"/>
      <c r="B352" s="86">
        <f t="shared" si="70"/>
        <v>43700</v>
      </c>
      <c r="C352" s="87" t="s">
        <v>82</v>
      </c>
      <c r="D352" s="87">
        <v>108.63</v>
      </c>
      <c r="E352" s="87">
        <v>92.76</v>
      </c>
      <c r="F352" s="87">
        <v>45.58</v>
      </c>
      <c r="G352" s="87">
        <v>44.01</v>
      </c>
      <c r="H352" s="87">
        <v>29.02</v>
      </c>
      <c r="I352" s="87">
        <v>69.849999999999994</v>
      </c>
      <c r="J352" s="87">
        <v>89.26</v>
      </c>
      <c r="K352" s="87">
        <v>139.01</v>
      </c>
      <c r="L352" s="87">
        <v>86.81</v>
      </c>
      <c r="M352" s="87">
        <v>48.46</v>
      </c>
      <c r="N352" s="87" t="s">
        <v>82</v>
      </c>
      <c r="O352" s="87" t="s">
        <v>82</v>
      </c>
      <c r="P352" s="87" t="s">
        <v>82</v>
      </c>
      <c r="Q352" s="87">
        <v>7.2</v>
      </c>
      <c r="R352" s="87" t="s">
        <v>82</v>
      </c>
      <c r="S352" s="87">
        <v>9.0500000000000007</v>
      </c>
      <c r="T352" s="87" t="s">
        <v>82</v>
      </c>
      <c r="U352" s="87">
        <v>58.69</v>
      </c>
      <c r="V352" s="87">
        <v>24.13</v>
      </c>
      <c r="W352" s="87" t="s">
        <v>82</v>
      </c>
      <c r="X352" s="87" t="s">
        <v>82</v>
      </c>
      <c r="Y352" s="87">
        <v>13.18</v>
      </c>
      <c r="Z352" s="87">
        <v>19.57</v>
      </c>
      <c r="AA352" s="87" t="s">
        <v>82</v>
      </c>
      <c r="AB352" s="87">
        <v>67.41</v>
      </c>
      <c r="AC352" s="87">
        <v>27.12</v>
      </c>
      <c r="AD352" s="87">
        <v>30.68</v>
      </c>
      <c r="AE352" s="87">
        <v>80.11</v>
      </c>
      <c r="AF352" s="87">
        <v>22.88</v>
      </c>
      <c r="AG352" s="87">
        <v>2847.11</v>
      </c>
      <c r="AH352" s="81"/>
      <c r="AI352" s="92" t="str">
        <f t="shared" si="72"/>
        <v>-</v>
      </c>
      <c r="AJ352" s="92">
        <f t="shared" si="72"/>
        <v>-1.6388989496559203E-2</v>
      </c>
      <c r="AK352" s="92">
        <f t="shared" si="72"/>
        <v>-2.5732591114378645E-2</v>
      </c>
      <c r="AL352" s="92">
        <f t="shared" si="72"/>
        <v>-3.1037414965986443E-2</v>
      </c>
      <c r="AM352" s="92">
        <f t="shared" si="72"/>
        <v>-2.6758071649712556E-2</v>
      </c>
      <c r="AN352" s="92">
        <f t="shared" si="71"/>
        <v>-1.359619306594162E-2</v>
      </c>
      <c r="AO352" s="92">
        <f t="shared" si="71"/>
        <v>-2.9186935371786071E-2</v>
      </c>
      <c r="AP352" s="92">
        <f t="shared" si="71"/>
        <v>-2.1271929824561386E-2</v>
      </c>
      <c r="AQ352" s="92">
        <f t="shared" si="71"/>
        <v>9.3605990783407478E-4</v>
      </c>
      <c r="AR352" s="92">
        <f t="shared" si="71"/>
        <v>-3.5765855825835802E-2</v>
      </c>
      <c r="AS352" s="92">
        <f t="shared" si="71"/>
        <v>5.1856461315080704E-3</v>
      </c>
      <c r="AT352" s="92" t="str">
        <f t="shared" si="71"/>
        <v>-</v>
      </c>
      <c r="AU352" s="92" t="str">
        <f t="shared" si="71"/>
        <v>-</v>
      </c>
      <c r="AV352" s="92" t="str">
        <f t="shared" si="71"/>
        <v>-</v>
      </c>
      <c r="AW352" s="92">
        <f t="shared" si="69"/>
        <v>-4.2553191489361653E-2</v>
      </c>
      <c r="AX352" s="92" t="str">
        <f t="shared" si="69"/>
        <v>-</v>
      </c>
      <c r="AY352" s="92">
        <f t="shared" si="69"/>
        <v>5.9718969555035306E-2</v>
      </c>
      <c r="AZ352" s="92" t="str">
        <f t="shared" si="69"/>
        <v>-</v>
      </c>
      <c r="BA352" s="92">
        <f t="shared" si="69"/>
        <v>-2.1507169056352082E-2</v>
      </c>
      <c r="BB352" s="92">
        <f t="shared" si="67"/>
        <v>-4.1699761715647377E-2</v>
      </c>
      <c r="BC352" s="92" t="str">
        <f t="shared" si="67"/>
        <v>-</v>
      </c>
      <c r="BD352" s="92" t="str">
        <f t="shared" si="67"/>
        <v>-</v>
      </c>
      <c r="BE352" s="92">
        <f t="shared" si="67"/>
        <v>-2.1529324424647389E-2</v>
      </c>
      <c r="BF352" s="92">
        <f t="shared" si="67"/>
        <v>-2.7819175360158876E-2</v>
      </c>
      <c r="BG352" s="92" t="str">
        <f t="shared" si="67"/>
        <v>-</v>
      </c>
      <c r="BH352" s="92">
        <f t="shared" si="67"/>
        <v>-2.7272727272727337E-2</v>
      </c>
      <c r="BI352" s="92">
        <f t="shared" si="73"/>
        <v>-4.4397463002114113E-2</v>
      </c>
      <c r="BJ352" s="92">
        <f t="shared" si="73"/>
        <v>-3.0647709320695049E-2</v>
      </c>
      <c r="BK352" s="92">
        <f t="shared" si="73"/>
        <v>-3.0027848407797597E-2</v>
      </c>
      <c r="BL352" s="92">
        <f t="shared" si="73"/>
        <v>-1.718213058419249E-2</v>
      </c>
      <c r="BM352" s="92">
        <f t="shared" si="73"/>
        <v>-1.4390655939737096E-2</v>
      </c>
      <c r="BN352" s="81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1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1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1"/>
      <c r="DH352" s="81"/>
      <c r="DI352" s="81"/>
      <c r="DJ352" s="81"/>
      <c r="DK352" s="81"/>
      <c r="DL352" s="81"/>
      <c r="DM352" s="81"/>
    </row>
    <row r="353" spans="1:117" x14ac:dyDescent="0.35">
      <c r="A353" s="81"/>
      <c r="B353" s="86">
        <f t="shared" si="70"/>
        <v>43707</v>
      </c>
      <c r="C353" s="87" t="s">
        <v>82</v>
      </c>
      <c r="D353" s="87">
        <v>110.23</v>
      </c>
      <c r="E353" s="87">
        <v>94.58</v>
      </c>
      <c r="F353" s="87">
        <v>46.74</v>
      </c>
      <c r="G353" s="87">
        <v>45.74</v>
      </c>
      <c r="H353" s="87">
        <v>29.55</v>
      </c>
      <c r="I353" s="87">
        <v>71.36</v>
      </c>
      <c r="J353" s="87">
        <v>91.61</v>
      </c>
      <c r="K353" s="87">
        <v>141.63</v>
      </c>
      <c r="L353" s="87">
        <v>91.23</v>
      </c>
      <c r="M353" s="87">
        <v>48.67</v>
      </c>
      <c r="N353" s="87" t="s">
        <v>82</v>
      </c>
      <c r="O353" s="87" t="s">
        <v>82</v>
      </c>
      <c r="P353" s="87" t="s">
        <v>82</v>
      </c>
      <c r="Q353" s="87">
        <v>7.11</v>
      </c>
      <c r="R353" s="87" t="s">
        <v>82</v>
      </c>
      <c r="S353" s="87">
        <v>9.7100000000000009</v>
      </c>
      <c r="T353" s="87" t="s">
        <v>82</v>
      </c>
      <c r="U353" s="87">
        <v>59.71</v>
      </c>
      <c r="V353" s="87">
        <v>24.36</v>
      </c>
      <c r="W353" s="87" t="s">
        <v>82</v>
      </c>
      <c r="X353" s="87" t="s">
        <v>82</v>
      </c>
      <c r="Y353" s="87">
        <v>13.61</v>
      </c>
      <c r="Z353" s="87">
        <v>20.27</v>
      </c>
      <c r="AA353" s="87" t="s">
        <v>82</v>
      </c>
      <c r="AB353" s="87">
        <v>71.28</v>
      </c>
      <c r="AC353" s="87">
        <v>28.38</v>
      </c>
      <c r="AD353" s="87">
        <v>32.340000000000003</v>
      </c>
      <c r="AE353" s="87">
        <v>84.9</v>
      </c>
      <c r="AF353" s="87">
        <v>23.6</v>
      </c>
      <c r="AG353" s="87">
        <v>2926.46</v>
      </c>
      <c r="AH353" s="81"/>
      <c r="AI353" s="92" t="str">
        <f t="shared" si="72"/>
        <v>-</v>
      </c>
      <c r="AJ353" s="92">
        <f t="shared" si="72"/>
        <v>1.4728896253337176E-2</v>
      </c>
      <c r="AK353" s="92">
        <f t="shared" si="72"/>
        <v>1.9620526088831358E-2</v>
      </c>
      <c r="AL353" s="92">
        <f t="shared" si="72"/>
        <v>2.544975866608179E-2</v>
      </c>
      <c r="AM353" s="92">
        <f t="shared" si="72"/>
        <v>3.9309247898205113E-2</v>
      </c>
      <c r="AN353" s="92">
        <f t="shared" si="71"/>
        <v>1.8263266712612136E-2</v>
      </c>
      <c r="AO353" s="92">
        <f t="shared" si="71"/>
        <v>2.161775232641383E-2</v>
      </c>
      <c r="AP353" s="92">
        <f t="shared" si="71"/>
        <v>2.6327582343715017E-2</v>
      </c>
      <c r="AQ353" s="92">
        <f t="shared" si="71"/>
        <v>1.8847564923386795E-2</v>
      </c>
      <c r="AR353" s="92">
        <f t="shared" si="71"/>
        <v>5.0915793111392604E-2</v>
      </c>
      <c r="AS353" s="92">
        <f t="shared" si="71"/>
        <v>4.3334709038382879E-3</v>
      </c>
      <c r="AT353" s="92" t="str">
        <f t="shared" si="71"/>
        <v>-</v>
      </c>
      <c r="AU353" s="92" t="str">
        <f t="shared" si="71"/>
        <v>-</v>
      </c>
      <c r="AV353" s="92" t="str">
        <f t="shared" si="71"/>
        <v>-</v>
      </c>
      <c r="AW353" s="92">
        <f t="shared" si="69"/>
        <v>-1.2499999999999956E-2</v>
      </c>
      <c r="AX353" s="92" t="str">
        <f t="shared" si="69"/>
        <v>-</v>
      </c>
      <c r="AY353" s="92">
        <f t="shared" si="69"/>
        <v>7.2928176795580058E-2</v>
      </c>
      <c r="AZ353" s="92" t="str">
        <f t="shared" si="69"/>
        <v>-</v>
      </c>
      <c r="BA353" s="92">
        <f t="shared" si="69"/>
        <v>1.737945135457486E-2</v>
      </c>
      <c r="BB353" s="92">
        <f t="shared" si="67"/>
        <v>9.5317032739328234E-3</v>
      </c>
      <c r="BC353" s="92" t="str">
        <f t="shared" si="67"/>
        <v>-</v>
      </c>
      <c r="BD353" s="92" t="str">
        <f t="shared" si="67"/>
        <v>-</v>
      </c>
      <c r="BE353" s="92">
        <f t="shared" si="67"/>
        <v>3.2625189681335431E-2</v>
      </c>
      <c r="BF353" s="92">
        <f t="shared" si="67"/>
        <v>3.5769034236075692E-2</v>
      </c>
      <c r="BG353" s="92" t="str">
        <f t="shared" si="67"/>
        <v>-</v>
      </c>
      <c r="BH353" s="92">
        <f t="shared" si="67"/>
        <v>5.7409879839786404E-2</v>
      </c>
      <c r="BI353" s="92">
        <f t="shared" si="73"/>
        <v>4.6460176991150348E-2</v>
      </c>
      <c r="BJ353" s="92">
        <f t="shared" si="73"/>
        <v>5.4106910039113609E-2</v>
      </c>
      <c r="BK353" s="92">
        <f t="shared" si="73"/>
        <v>5.9792784920734032E-2</v>
      </c>
      <c r="BL353" s="92">
        <f t="shared" si="73"/>
        <v>3.146853146853168E-2</v>
      </c>
      <c r="BM353" s="92">
        <f t="shared" si="73"/>
        <v>2.7870366792993595E-2</v>
      </c>
      <c r="BN353" s="81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1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1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1"/>
      <c r="DH353" s="81"/>
      <c r="DI353" s="81"/>
      <c r="DJ353" s="81"/>
      <c r="DK353" s="81"/>
      <c r="DL353" s="81"/>
      <c r="DM353" s="81"/>
    </row>
    <row r="354" spans="1:117" x14ac:dyDescent="0.35">
      <c r="A354" s="81"/>
      <c r="B354" s="86">
        <f t="shared" si="70"/>
        <v>43714</v>
      </c>
      <c r="C354" s="87" t="s">
        <v>82</v>
      </c>
      <c r="D354" s="87">
        <v>109.09</v>
      </c>
      <c r="E354" s="87">
        <v>94.21</v>
      </c>
      <c r="F354" s="87">
        <v>47</v>
      </c>
      <c r="G354" s="87">
        <v>45.21</v>
      </c>
      <c r="H354" s="87">
        <v>29.33</v>
      </c>
      <c r="I354" s="87">
        <v>70.55</v>
      </c>
      <c r="J354" s="87">
        <v>89.82</v>
      </c>
      <c r="K354" s="87">
        <v>142</v>
      </c>
      <c r="L354" s="87">
        <v>90.07</v>
      </c>
      <c r="M354" s="87">
        <v>48</v>
      </c>
      <c r="N354" s="87" t="s">
        <v>82</v>
      </c>
      <c r="O354" s="87" t="s">
        <v>82</v>
      </c>
      <c r="P354" s="87" t="s">
        <v>82</v>
      </c>
      <c r="Q354" s="87">
        <v>6.68</v>
      </c>
      <c r="R354" s="87" t="s">
        <v>82</v>
      </c>
      <c r="S354" s="87">
        <v>10.050000000000001</v>
      </c>
      <c r="T354" s="87" t="s">
        <v>82</v>
      </c>
      <c r="U354" s="87">
        <v>61.99</v>
      </c>
      <c r="V354" s="87">
        <v>24.6</v>
      </c>
      <c r="W354" s="87" t="s">
        <v>82</v>
      </c>
      <c r="X354" s="87" t="s">
        <v>82</v>
      </c>
      <c r="Y354" s="87">
        <v>13.37</v>
      </c>
      <c r="Z354" s="87">
        <v>20.41</v>
      </c>
      <c r="AA354" s="87" t="s">
        <v>82</v>
      </c>
      <c r="AB354" s="87">
        <v>71.83</v>
      </c>
      <c r="AC354" s="87">
        <v>27</v>
      </c>
      <c r="AD354" s="87">
        <v>32.799999999999997</v>
      </c>
      <c r="AE354" s="87">
        <v>85.27</v>
      </c>
      <c r="AF354" s="87">
        <v>24.12</v>
      </c>
      <c r="AG354" s="87">
        <v>2978.71</v>
      </c>
      <c r="AH354" s="81"/>
      <c r="AI354" s="92" t="str">
        <f t="shared" si="72"/>
        <v>-</v>
      </c>
      <c r="AJ354" s="92">
        <f t="shared" si="72"/>
        <v>-1.0342012156400293E-2</v>
      </c>
      <c r="AK354" s="92">
        <f t="shared" si="72"/>
        <v>-3.9120321421020066E-3</v>
      </c>
      <c r="AL354" s="92">
        <f t="shared" si="72"/>
        <v>5.5626872058194277E-3</v>
      </c>
      <c r="AM354" s="92">
        <f t="shared" si="72"/>
        <v>-1.1587232181897722E-2</v>
      </c>
      <c r="AN354" s="92">
        <f t="shared" si="71"/>
        <v>-7.4450084602369904E-3</v>
      </c>
      <c r="AO354" s="92">
        <f t="shared" si="71"/>
        <v>-1.1350896860986559E-2</v>
      </c>
      <c r="AP354" s="92">
        <f t="shared" si="71"/>
        <v>-1.9539351599170418E-2</v>
      </c>
      <c r="AQ354" s="92">
        <f t="shared" si="71"/>
        <v>2.6124408670480381E-3</v>
      </c>
      <c r="AR354" s="92">
        <f t="shared" si="71"/>
        <v>-1.2715115641784625E-2</v>
      </c>
      <c r="AS354" s="92">
        <f t="shared" si="71"/>
        <v>-1.376618039860289E-2</v>
      </c>
      <c r="AT354" s="92" t="str">
        <f t="shared" si="71"/>
        <v>-</v>
      </c>
      <c r="AU354" s="92" t="str">
        <f t="shared" si="71"/>
        <v>-</v>
      </c>
      <c r="AV354" s="92" t="str">
        <f t="shared" si="71"/>
        <v>-</v>
      </c>
      <c r="AW354" s="92">
        <f t="shared" si="69"/>
        <v>-6.047819971870616E-2</v>
      </c>
      <c r="AX354" s="92" t="str">
        <f t="shared" si="69"/>
        <v>-</v>
      </c>
      <c r="AY354" s="92">
        <f t="shared" si="69"/>
        <v>3.501544799176104E-2</v>
      </c>
      <c r="AZ354" s="92" t="str">
        <f t="shared" si="69"/>
        <v>-</v>
      </c>
      <c r="BA354" s="92">
        <f t="shared" si="69"/>
        <v>3.8184558700385285E-2</v>
      </c>
      <c r="BB354" s="92">
        <f t="shared" si="67"/>
        <v>9.8522167487684609E-3</v>
      </c>
      <c r="BC354" s="92" t="str">
        <f t="shared" si="67"/>
        <v>-</v>
      </c>
      <c r="BD354" s="92" t="str">
        <f t="shared" si="67"/>
        <v>-</v>
      </c>
      <c r="BE354" s="92">
        <f t="shared" si="67"/>
        <v>-1.7634092578986071E-2</v>
      </c>
      <c r="BF354" s="92">
        <f t="shared" si="67"/>
        <v>6.9067587567834821E-3</v>
      </c>
      <c r="BG354" s="92" t="str">
        <f t="shared" si="67"/>
        <v>-</v>
      </c>
      <c r="BH354" s="92">
        <f t="shared" si="67"/>
        <v>7.7160493827159726E-3</v>
      </c>
      <c r="BI354" s="92">
        <f t="shared" si="73"/>
        <v>-4.8625792811839319E-2</v>
      </c>
      <c r="BJ354" s="92">
        <f t="shared" si="73"/>
        <v>1.4223871366728424E-2</v>
      </c>
      <c r="BK354" s="92">
        <f t="shared" si="73"/>
        <v>4.358068315665431E-3</v>
      </c>
      <c r="BL354" s="92">
        <f t="shared" si="73"/>
        <v>2.2033898305084731E-2</v>
      </c>
      <c r="BM354" s="92">
        <f t="shared" si="73"/>
        <v>1.7854335955386436E-2</v>
      </c>
      <c r="BN354" s="81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1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1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1"/>
      <c r="DH354" s="81"/>
      <c r="DI354" s="81"/>
      <c r="DJ354" s="81"/>
      <c r="DK354" s="81"/>
      <c r="DL354" s="81"/>
      <c r="DM354" s="81"/>
    </row>
    <row r="355" spans="1:117" x14ac:dyDescent="0.35">
      <c r="A355" s="81"/>
      <c r="B355" s="86">
        <f t="shared" si="70"/>
        <v>43721</v>
      </c>
      <c r="C355" s="87" t="s">
        <v>82</v>
      </c>
      <c r="D355" s="87">
        <v>109.73</v>
      </c>
      <c r="E355" s="87">
        <v>93.46</v>
      </c>
      <c r="F355" s="87">
        <v>48.73</v>
      </c>
      <c r="G355" s="87">
        <v>45.1</v>
      </c>
      <c r="H355" s="87">
        <v>29.04</v>
      </c>
      <c r="I355" s="87">
        <v>71.81</v>
      </c>
      <c r="J355" s="87">
        <v>91.52</v>
      </c>
      <c r="K355" s="87">
        <v>141.69999999999999</v>
      </c>
      <c r="L355" s="87">
        <v>92</v>
      </c>
      <c r="M355" s="87">
        <v>49.73</v>
      </c>
      <c r="N355" s="87" t="s">
        <v>82</v>
      </c>
      <c r="O355" s="87" t="s">
        <v>82</v>
      </c>
      <c r="P355" s="87" t="s">
        <v>82</v>
      </c>
      <c r="Q355" s="87">
        <v>7.21</v>
      </c>
      <c r="R355" s="87" t="s">
        <v>82</v>
      </c>
      <c r="S355" s="87">
        <v>10.69</v>
      </c>
      <c r="T355" s="87" t="s">
        <v>82</v>
      </c>
      <c r="U355" s="87">
        <v>65.45</v>
      </c>
      <c r="V355" s="87">
        <v>26.47</v>
      </c>
      <c r="W355" s="87" t="s">
        <v>82</v>
      </c>
      <c r="X355" s="87" t="s">
        <v>82</v>
      </c>
      <c r="Y355" s="87">
        <v>14.02</v>
      </c>
      <c r="Z355" s="87">
        <v>20.47</v>
      </c>
      <c r="AA355" s="87" t="s">
        <v>82</v>
      </c>
      <c r="AB355" s="87">
        <v>74.48</v>
      </c>
      <c r="AC355" s="87">
        <v>28.93</v>
      </c>
      <c r="AD355" s="87">
        <v>32.75</v>
      </c>
      <c r="AE355" s="87">
        <v>86.99</v>
      </c>
      <c r="AF355" s="87">
        <v>24.7</v>
      </c>
      <c r="AG355" s="87">
        <v>3007.39</v>
      </c>
      <c r="AH355" s="81"/>
      <c r="AI355" s="92" t="str">
        <f t="shared" si="72"/>
        <v>-</v>
      </c>
      <c r="AJ355" s="92">
        <f t="shared" si="72"/>
        <v>5.8667155559630757E-3</v>
      </c>
      <c r="AK355" s="92">
        <f t="shared" si="72"/>
        <v>-7.9609383292643665E-3</v>
      </c>
      <c r="AL355" s="92">
        <f t="shared" si="72"/>
        <v>3.680851063829782E-2</v>
      </c>
      <c r="AM355" s="92">
        <f t="shared" si="72"/>
        <v>-2.4330900243308973E-3</v>
      </c>
      <c r="AN355" s="92">
        <f t="shared" si="71"/>
        <v>-9.8874872144562032E-3</v>
      </c>
      <c r="AO355" s="92">
        <f t="shared" si="71"/>
        <v>1.785967399007804E-2</v>
      </c>
      <c r="AP355" s="92">
        <f t="shared" si="71"/>
        <v>1.8926742373636118E-2</v>
      </c>
      <c r="AQ355" s="92">
        <f t="shared" si="71"/>
        <v>-2.1126760563381364E-3</v>
      </c>
      <c r="AR355" s="92">
        <f t="shared" si="71"/>
        <v>2.1427778394581987E-2</v>
      </c>
      <c r="AS355" s="92">
        <f t="shared" si="71"/>
        <v>3.6041666666666528E-2</v>
      </c>
      <c r="AT355" s="92" t="str">
        <f t="shared" si="71"/>
        <v>-</v>
      </c>
      <c r="AU355" s="92" t="str">
        <f t="shared" si="71"/>
        <v>-</v>
      </c>
      <c r="AV355" s="92" t="str">
        <f t="shared" si="71"/>
        <v>-</v>
      </c>
      <c r="AW355" s="92">
        <f t="shared" si="69"/>
        <v>7.9341317365269504E-2</v>
      </c>
      <c r="AX355" s="92" t="str">
        <f t="shared" si="69"/>
        <v>-</v>
      </c>
      <c r="AY355" s="92">
        <f t="shared" si="69"/>
        <v>6.3681592039800838E-2</v>
      </c>
      <c r="AZ355" s="92" t="str">
        <f t="shared" si="69"/>
        <v>-</v>
      </c>
      <c r="BA355" s="92">
        <f t="shared" si="69"/>
        <v>5.5815454105500928E-2</v>
      </c>
      <c r="BB355" s="92">
        <f t="shared" si="67"/>
        <v>7.6016260162601546E-2</v>
      </c>
      <c r="BC355" s="92" t="str">
        <f t="shared" si="67"/>
        <v>-</v>
      </c>
      <c r="BD355" s="92" t="str">
        <f t="shared" si="67"/>
        <v>-</v>
      </c>
      <c r="BE355" s="92">
        <f t="shared" si="67"/>
        <v>4.8616305160807727E-2</v>
      </c>
      <c r="BF355" s="92">
        <f t="shared" si="67"/>
        <v>2.9397354238118734E-3</v>
      </c>
      <c r="BG355" s="92" t="str">
        <f t="shared" si="67"/>
        <v>-</v>
      </c>
      <c r="BH355" s="92">
        <f t="shared" si="67"/>
        <v>3.6892663232632739E-2</v>
      </c>
      <c r="BI355" s="92">
        <f t="shared" si="73"/>
        <v>7.1481481481481479E-2</v>
      </c>
      <c r="BJ355" s="92">
        <f t="shared" si="73"/>
        <v>-1.5243902439023849E-3</v>
      </c>
      <c r="BK355" s="92">
        <f t="shared" si="73"/>
        <v>2.0171220827958303E-2</v>
      </c>
      <c r="BL355" s="92">
        <f t="shared" si="73"/>
        <v>2.4046434494195523E-2</v>
      </c>
      <c r="BM355" s="92">
        <f t="shared" si="73"/>
        <v>9.6283290417662482E-3</v>
      </c>
      <c r="BN355" s="81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1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1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1"/>
      <c r="DH355" s="81"/>
      <c r="DI355" s="81"/>
      <c r="DJ355" s="81"/>
      <c r="DK355" s="81"/>
      <c r="DL355" s="81"/>
      <c r="DM355" s="81"/>
    </row>
    <row r="356" spans="1:117" x14ac:dyDescent="0.35">
      <c r="A356" s="81"/>
      <c r="B356" s="86">
        <f t="shared" si="70"/>
        <v>43728</v>
      </c>
      <c r="C356" s="87" t="s">
        <v>82</v>
      </c>
      <c r="D356" s="87">
        <v>112.98</v>
      </c>
      <c r="E356" s="87">
        <v>94.09</v>
      </c>
      <c r="F356" s="87">
        <v>47.28</v>
      </c>
      <c r="G356" s="87">
        <v>44.36</v>
      </c>
      <c r="H356" s="87">
        <v>29.48</v>
      </c>
      <c r="I356" s="87">
        <v>71.42</v>
      </c>
      <c r="J356" s="87">
        <v>94.16</v>
      </c>
      <c r="K356" s="87">
        <v>142.22</v>
      </c>
      <c r="L356" s="87">
        <v>91.51</v>
      </c>
      <c r="M356" s="87">
        <v>49.77</v>
      </c>
      <c r="N356" s="87" t="s">
        <v>82</v>
      </c>
      <c r="O356" s="87" t="s">
        <v>82</v>
      </c>
      <c r="P356" s="87" t="s">
        <v>82</v>
      </c>
      <c r="Q356" s="87">
        <v>7.35</v>
      </c>
      <c r="R356" s="87" t="s">
        <v>82</v>
      </c>
      <c r="S356" s="87">
        <v>10.32</v>
      </c>
      <c r="T356" s="87" t="s">
        <v>82</v>
      </c>
      <c r="U356" s="87">
        <v>66.819999999999993</v>
      </c>
      <c r="V356" s="87">
        <v>27.32</v>
      </c>
      <c r="W356" s="87" t="s">
        <v>82</v>
      </c>
      <c r="X356" s="87" t="s">
        <v>82</v>
      </c>
      <c r="Y356" s="87">
        <v>13.72</v>
      </c>
      <c r="Z356" s="87">
        <v>20.92</v>
      </c>
      <c r="AA356" s="87" t="s">
        <v>82</v>
      </c>
      <c r="AB356" s="87">
        <v>75.77</v>
      </c>
      <c r="AC356" s="87">
        <v>29.63</v>
      </c>
      <c r="AD356" s="87">
        <v>32.31</v>
      </c>
      <c r="AE356" s="87">
        <v>86.27</v>
      </c>
      <c r="AF356" s="87">
        <v>24.71</v>
      </c>
      <c r="AG356" s="87">
        <v>2992.07</v>
      </c>
      <c r="AH356" s="81"/>
      <c r="AI356" s="92" t="str">
        <f t="shared" si="72"/>
        <v>-</v>
      </c>
      <c r="AJ356" s="92">
        <f t="shared" si="72"/>
        <v>2.9618153649867862E-2</v>
      </c>
      <c r="AK356" s="92">
        <f t="shared" si="72"/>
        <v>6.7408517012625957E-3</v>
      </c>
      <c r="AL356" s="92">
        <f t="shared" si="72"/>
        <v>-2.975579725015387E-2</v>
      </c>
      <c r="AM356" s="92">
        <f t="shared" si="72"/>
        <v>-1.6407982261640863E-2</v>
      </c>
      <c r="AN356" s="92">
        <f t="shared" si="71"/>
        <v>1.5151515151515138E-2</v>
      </c>
      <c r="AO356" s="92">
        <f t="shared" si="71"/>
        <v>-5.4309984681799595E-3</v>
      </c>
      <c r="AP356" s="92">
        <f t="shared" si="71"/>
        <v>2.8846153846153744E-2</v>
      </c>
      <c r="AQ356" s="92">
        <f t="shared" si="71"/>
        <v>3.6697247706423131E-3</v>
      </c>
      <c r="AR356" s="92">
        <f t="shared" si="71"/>
        <v>-5.3260869565217028E-3</v>
      </c>
      <c r="AS356" s="92">
        <f t="shared" si="71"/>
        <v>8.0434345465518753E-4</v>
      </c>
      <c r="AT356" s="92" t="str">
        <f t="shared" si="71"/>
        <v>-</v>
      </c>
      <c r="AU356" s="92" t="str">
        <f t="shared" si="71"/>
        <v>-</v>
      </c>
      <c r="AV356" s="92" t="str">
        <f t="shared" si="71"/>
        <v>-</v>
      </c>
      <c r="AW356" s="92">
        <f t="shared" si="69"/>
        <v>1.9417475728155331E-2</v>
      </c>
      <c r="AX356" s="92" t="str">
        <f t="shared" si="69"/>
        <v>-</v>
      </c>
      <c r="AY356" s="92">
        <f t="shared" si="69"/>
        <v>-3.4611786716557513E-2</v>
      </c>
      <c r="AZ356" s="92" t="str">
        <f t="shared" si="69"/>
        <v>-</v>
      </c>
      <c r="BA356" s="92">
        <f t="shared" si="69"/>
        <v>2.0932009167303089E-2</v>
      </c>
      <c r="BB356" s="92">
        <f t="shared" si="67"/>
        <v>3.2111824707215852E-2</v>
      </c>
      <c r="BC356" s="92" t="str">
        <f t="shared" si="67"/>
        <v>-</v>
      </c>
      <c r="BD356" s="92" t="str">
        <f t="shared" si="67"/>
        <v>-</v>
      </c>
      <c r="BE356" s="92">
        <f t="shared" si="67"/>
        <v>-2.1398002853066922E-2</v>
      </c>
      <c r="BF356" s="92">
        <f t="shared" si="67"/>
        <v>2.1983390327308339E-2</v>
      </c>
      <c r="BG356" s="92" t="str">
        <f t="shared" si="67"/>
        <v>-</v>
      </c>
      <c r="BH356" s="92">
        <f t="shared" si="67"/>
        <v>1.7320085929108275E-2</v>
      </c>
      <c r="BI356" s="92">
        <f t="shared" si="73"/>
        <v>2.4196335983408312E-2</v>
      </c>
      <c r="BJ356" s="92">
        <f t="shared" si="73"/>
        <v>-1.3435114503816736E-2</v>
      </c>
      <c r="BK356" s="92">
        <f t="shared" si="73"/>
        <v>-8.2768134268306204E-3</v>
      </c>
      <c r="BL356" s="92">
        <f t="shared" si="73"/>
        <v>4.0485829959524544E-4</v>
      </c>
      <c r="BM356" s="92">
        <f t="shared" si="73"/>
        <v>-5.0941181556098947E-3</v>
      </c>
      <c r="BN356" s="81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1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1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1"/>
      <c r="DH356" s="81"/>
      <c r="DI356" s="81"/>
      <c r="DJ356" s="81"/>
      <c r="DK356" s="81"/>
      <c r="DL356" s="81"/>
      <c r="DM356" s="81"/>
    </row>
    <row r="357" spans="1:117" x14ac:dyDescent="0.35">
      <c r="A357" s="81"/>
      <c r="B357" s="86">
        <f t="shared" si="70"/>
        <v>43735</v>
      </c>
      <c r="C357" s="87" t="s">
        <v>82</v>
      </c>
      <c r="D357" s="87">
        <v>114.05</v>
      </c>
      <c r="E357" s="87">
        <v>95.47</v>
      </c>
      <c r="F357" s="87">
        <v>47.06</v>
      </c>
      <c r="G357" s="87">
        <v>45.01</v>
      </c>
      <c r="H357" s="87">
        <v>30.03</v>
      </c>
      <c r="I357" s="87">
        <v>71.33</v>
      </c>
      <c r="J357" s="87">
        <v>95.25</v>
      </c>
      <c r="K357" s="87">
        <v>144.47999999999999</v>
      </c>
      <c r="L357" s="87">
        <v>90</v>
      </c>
      <c r="M357" s="87">
        <v>50.45</v>
      </c>
      <c r="N357" s="87" t="s">
        <v>82</v>
      </c>
      <c r="O357" s="87" t="s">
        <v>82</v>
      </c>
      <c r="P357" s="87" t="s">
        <v>82</v>
      </c>
      <c r="Q357" s="87">
        <v>7.42</v>
      </c>
      <c r="R357" s="87" t="s">
        <v>82</v>
      </c>
      <c r="S357" s="87">
        <v>9.8699999999999992</v>
      </c>
      <c r="T357" s="87" t="s">
        <v>82</v>
      </c>
      <c r="U357" s="87">
        <v>63.14</v>
      </c>
      <c r="V357" s="87">
        <v>26.06</v>
      </c>
      <c r="W357" s="87" t="s">
        <v>82</v>
      </c>
      <c r="X357" s="87" t="s">
        <v>82</v>
      </c>
      <c r="Y357" s="87">
        <v>13.1</v>
      </c>
      <c r="Z357" s="87">
        <v>20.67</v>
      </c>
      <c r="AA357" s="87" t="s">
        <v>82</v>
      </c>
      <c r="AB357" s="87">
        <v>73.3</v>
      </c>
      <c r="AC357" s="87">
        <v>29.9</v>
      </c>
      <c r="AD357" s="87">
        <v>32.5</v>
      </c>
      <c r="AE357" s="87">
        <v>86.58</v>
      </c>
      <c r="AF357" s="87">
        <v>24.2</v>
      </c>
      <c r="AG357" s="87">
        <v>2961.79</v>
      </c>
      <c r="AH357" s="81"/>
      <c r="AI357" s="92" t="str">
        <f t="shared" si="72"/>
        <v>-</v>
      </c>
      <c r="AJ357" s="92">
        <f t="shared" si="72"/>
        <v>9.470702779252882E-3</v>
      </c>
      <c r="AK357" s="92">
        <f t="shared" si="72"/>
        <v>1.466680837496015E-2</v>
      </c>
      <c r="AL357" s="92">
        <f t="shared" si="72"/>
        <v>-4.6531302876480218E-3</v>
      </c>
      <c r="AM357" s="92">
        <f t="shared" si="72"/>
        <v>1.4652840396753852E-2</v>
      </c>
      <c r="AN357" s="92">
        <f t="shared" si="71"/>
        <v>1.8656716417910557E-2</v>
      </c>
      <c r="AO357" s="92">
        <f t="shared" si="71"/>
        <v>-1.260151218146266E-3</v>
      </c>
      <c r="AP357" s="92">
        <f t="shared" si="71"/>
        <v>1.1576040781648311E-2</v>
      </c>
      <c r="AQ357" s="92">
        <f t="shared" si="71"/>
        <v>1.5890873294895247E-2</v>
      </c>
      <c r="AR357" s="92">
        <f t="shared" si="71"/>
        <v>-1.650092886023391E-2</v>
      </c>
      <c r="AS357" s="92">
        <f t="shared" si="71"/>
        <v>1.3662849105886998E-2</v>
      </c>
      <c r="AT357" s="92" t="str">
        <f t="shared" si="71"/>
        <v>-</v>
      </c>
      <c r="AU357" s="92" t="str">
        <f t="shared" si="71"/>
        <v>-</v>
      </c>
      <c r="AV357" s="92" t="str">
        <f t="shared" si="71"/>
        <v>-</v>
      </c>
      <c r="AW357" s="92">
        <f t="shared" si="69"/>
        <v>9.52380952380949E-3</v>
      </c>
      <c r="AX357" s="92" t="str">
        <f t="shared" si="69"/>
        <v>-</v>
      </c>
      <c r="AY357" s="92">
        <f t="shared" si="69"/>
        <v>-4.3604651162790775E-2</v>
      </c>
      <c r="AZ357" s="92" t="str">
        <f t="shared" si="69"/>
        <v>-</v>
      </c>
      <c r="BA357" s="92">
        <f t="shared" si="69"/>
        <v>-5.5073331337922693E-2</v>
      </c>
      <c r="BB357" s="92">
        <f t="shared" si="67"/>
        <v>-4.6120058565153776E-2</v>
      </c>
      <c r="BC357" s="92" t="str">
        <f t="shared" si="67"/>
        <v>-</v>
      </c>
      <c r="BD357" s="92" t="str">
        <f t="shared" si="67"/>
        <v>-</v>
      </c>
      <c r="BE357" s="92">
        <f t="shared" si="67"/>
        <v>-4.5189504373177924E-2</v>
      </c>
      <c r="BF357" s="92">
        <f t="shared" si="67"/>
        <v>-1.195028680688337E-2</v>
      </c>
      <c r="BG357" s="92" t="str">
        <f t="shared" si="67"/>
        <v>-</v>
      </c>
      <c r="BH357" s="92">
        <f t="shared" si="67"/>
        <v>-3.2598653820773427E-2</v>
      </c>
      <c r="BI357" s="92">
        <f t="shared" si="73"/>
        <v>9.1123860951738411E-3</v>
      </c>
      <c r="BJ357" s="92">
        <f t="shared" si="73"/>
        <v>5.8805323429278467E-3</v>
      </c>
      <c r="BK357" s="92">
        <f t="shared" si="73"/>
        <v>3.593369653413836E-3</v>
      </c>
      <c r="BL357" s="92">
        <f t="shared" si="73"/>
        <v>-2.0639417239983859E-2</v>
      </c>
      <c r="BM357" s="92">
        <f t="shared" si="73"/>
        <v>-1.0120084088941828E-2</v>
      </c>
      <c r="BN357" s="81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1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1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1"/>
      <c r="DH357" s="81"/>
      <c r="DI357" s="81"/>
      <c r="DJ357" s="81"/>
      <c r="DK357" s="81"/>
      <c r="DL357" s="81"/>
      <c r="DM357" s="81"/>
    </row>
    <row r="358" spans="1:117" x14ac:dyDescent="0.35">
      <c r="A358" s="81"/>
      <c r="B358" s="86">
        <f t="shared" si="70"/>
        <v>43742</v>
      </c>
      <c r="C358" s="87" t="s">
        <v>82</v>
      </c>
      <c r="D358" s="87">
        <v>113.14</v>
      </c>
      <c r="E358" s="87">
        <v>94.83</v>
      </c>
      <c r="F358" s="87">
        <v>45.01</v>
      </c>
      <c r="G358" s="87">
        <v>43.49</v>
      </c>
      <c r="H358" s="87">
        <v>29.63</v>
      </c>
      <c r="I358" s="87">
        <v>69.930000000000007</v>
      </c>
      <c r="J358" s="87">
        <v>95.64</v>
      </c>
      <c r="K358" s="87">
        <v>147.22999999999999</v>
      </c>
      <c r="L358" s="87">
        <v>91.11</v>
      </c>
      <c r="M358" s="87">
        <v>49.14</v>
      </c>
      <c r="N358" s="87" t="s">
        <v>82</v>
      </c>
      <c r="O358" s="87" t="s">
        <v>82</v>
      </c>
      <c r="P358" s="87" t="s">
        <v>82</v>
      </c>
      <c r="Q358" s="87">
        <v>7.08</v>
      </c>
      <c r="R358" s="87" t="s">
        <v>82</v>
      </c>
      <c r="S358" s="87">
        <v>9.4600000000000009</v>
      </c>
      <c r="T358" s="87" t="s">
        <v>82</v>
      </c>
      <c r="U358" s="87">
        <v>62.65</v>
      </c>
      <c r="V358" s="87">
        <v>26.06</v>
      </c>
      <c r="W358" s="87" t="s">
        <v>82</v>
      </c>
      <c r="X358" s="87" t="s">
        <v>82</v>
      </c>
      <c r="Y358" s="87">
        <v>12.9</v>
      </c>
      <c r="Z358" s="87">
        <v>20.52</v>
      </c>
      <c r="AA358" s="87" t="s">
        <v>82</v>
      </c>
      <c r="AB358" s="87">
        <v>72.03</v>
      </c>
      <c r="AC358" s="87">
        <v>29.32</v>
      </c>
      <c r="AD358" s="87">
        <v>32.32</v>
      </c>
      <c r="AE358" s="87">
        <v>85.62</v>
      </c>
      <c r="AF358" s="87">
        <v>23.65</v>
      </c>
      <c r="AG358" s="87">
        <v>2952.01</v>
      </c>
      <c r="AH358" s="81"/>
      <c r="AI358" s="92" t="str">
        <f t="shared" si="72"/>
        <v>-</v>
      </c>
      <c r="AJ358" s="92">
        <f t="shared" si="72"/>
        <v>-7.978956597983311E-3</v>
      </c>
      <c r="AK358" s="92">
        <f t="shared" si="72"/>
        <v>-6.7036765476066185E-3</v>
      </c>
      <c r="AL358" s="92">
        <f t="shared" si="72"/>
        <v>-4.3561410964725988E-2</v>
      </c>
      <c r="AM358" s="92">
        <f t="shared" si="72"/>
        <v>-3.3770273272605955E-2</v>
      </c>
      <c r="AN358" s="92">
        <f t="shared" si="71"/>
        <v>-1.3320013320013424E-2</v>
      </c>
      <c r="AO358" s="92">
        <f t="shared" si="71"/>
        <v>-1.9627085377821318E-2</v>
      </c>
      <c r="AP358" s="92">
        <f t="shared" si="71"/>
        <v>4.0944881889763973E-3</v>
      </c>
      <c r="AQ358" s="92">
        <f t="shared" ref="AQ358:AY390" si="74">IFERROR((K358/K357-1),"-")</f>
        <v>1.9033776301218053E-2</v>
      </c>
      <c r="AR358" s="92">
        <f t="shared" si="74"/>
        <v>1.2333333333333307E-2</v>
      </c>
      <c r="AS358" s="92">
        <f t="shared" si="74"/>
        <v>-2.5966303270564928E-2</v>
      </c>
      <c r="AT358" s="92" t="str">
        <f t="shared" si="74"/>
        <v>-</v>
      </c>
      <c r="AU358" s="92" t="str">
        <f t="shared" si="74"/>
        <v>-</v>
      </c>
      <c r="AV358" s="92" t="str">
        <f t="shared" si="74"/>
        <v>-</v>
      </c>
      <c r="AW358" s="92">
        <f t="shared" si="69"/>
        <v>-4.5822102425876032E-2</v>
      </c>
      <c r="AX358" s="92" t="str">
        <f t="shared" si="69"/>
        <v>-</v>
      </c>
      <c r="AY358" s="92">
        <f t="shared" si="69"/>
        <v>-4.1540020263424404E-2</v>
      </c>
      <c r="AZ358" s="92" t="str">
        <f t="shared" si="69"/>
        <v>-</v>
      </c>
      <c r="BA358" s="92">
        <f t="shared" si="69"/>
        <v>-7.7605321507761005E-3</v>
      </c>
      <c r="BB358" s="92">
        <f t="shared" si="67"/>
        <v>0</v>
      </c>
      <c r="BC358" s="92" t="str">
        <f t="shared" si="67"/>
        <v>-</v>
      </c>
      <c r="BD358" s="92" t="str">
        <f t="shared" si="67"/>
        <v>-</v>
      </c>
      <c r="BE358" s="92">
        <f t="shared" si="67"/>
        <v>-1.5267175572518998E-2</v>
      </c>
      <c r="BF358" s="92">
        <f t="shared" si="67"/>
        <v>-7.2568940493469292E-3</v>
      </c>
      <c r="BG358" s="92" t="str">
        <f t="shared" si="67"/>
        <v>-</v>
      </c>
      <c r="BH358" s="92">
        <f t="shared" si="67"/>
        <v>-1.7326057298772124E-2</v>
      </c>
      <c r="BI358" s="92">
        <f t="shared" si="73"/>
        <v>-1.9397993311036754E-2</v>
      </c>
      <c r="BJ358" s="92">
        <f t="shared" si="73"/>
        <v>-5.5384615384614921E-3</v>
      </c>
      <c r="BK358" s="92">
        <f t="shared" si="73"/>
        <v>-1.1088011088011052E-2</v>
      </c>
      <c r="BL358" s="92">
        <f t="shared" si="73"/>
        <v>-2.2727272727272707E-2</v>
      </c>
      <c r="BM358" s="92">
        <f t="shared" si="73"/>
        <v>-3.3020572018946925E-3</v>
      </c>
      <c r="BN358" s="81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1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1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1"/>
      <c r="DH358" s="81"/>
      <c r="DI358" s="81"/>
      <c r="DJ358" s="81"/>
      <c r="DK358" s="81"/>
      <c r="DL358" s="81"/>
      <c r="DM358" s="81"/>
    </row>
    <row r="359" spans="1:117" x14ac:dyDescent="0.35">
      <c r="A359" s="81"/>
      <c r="B359" s="86">
        <f t="shared" si="70"/>
        <v>43749</v>
      </c>
      <c r="C359" s="87" t="s">
        <v>82</v>
      </c>
      <c r="D359" s="87">
        <v>111.36</v>
      </c>
      <c r="E359" s="87">
        <v>93.93</v>
      </c>
      <c r="F359" s="87">
        <v>44.92</v>
      </c>
      <c r="G359" s="87">
        <v>43.73</v>
      </c>
      <c r="H359" s="87">
        <v>29.14</v>
      </c>
      <c r="I359" s="87">
        <v>70.36</v>
      </c>
      <c r="J359" s="87">
        <v>95.21</v>
      </c>
      <c r="K359" s="87">
        <v>145.49</v>
      </c>
      <c r="L359" s="87">
        <v>91.44</v>
      </c>
      <c r="M359" s="87">
        <v>49.03</v>
      </c>
      <c r="N359" s="87" t="s">
        <v>82</v>
      </c>
      <c r="O359" s="87" t="s">
        <v>82</v>
      </c>
      <c r="P359" s="87" t="s">
        <v>82</v>
      </c>
      <c r="Q359" s="87">
        <v>7.32</v>
      </c>
      <c r="R359" s="87" t="s">
        <v>82</v>
      </c>
      <c r="S359" s="87">
        <v>9.73</v>
      </c>
      <c r="T359" s="87" t="s">
        <v>82</v>
      </c>
      <c r="U359" s="87">
        <v>62.66</v>
      </c>
      <c r="V359" s="87">
        <v>24.04</v>
      </c>
      <c r="W359" s="87" t="s">
        <v>82</v>
      </c>
      <c r="X359" s="87" t="s">
        <v>82</v>
      </c>
      <c r="Y359" s="87">
        <v>12.57</v>
      </c>
      <c r="Z359" s="87">
        <v>20.23</v>
      </c>
      <c r="AA359" s="87" t="s">
        <v>82</v>
      </c>
      <c r="AB359" s="87">
        <v>69.510000000000005</v>
      </c>
      <c r="AC359" s="87">
        <v>28.56</v>
      </c>
      <c r="AD359" s="87">
        <v>32.57</v>
      </c>
      <c r="AE359" s="87">
        <v>85.51</v>
      </c>
      <c r="AF359" s="87">
        <v>23.09</v>
      </c>
      <c r="AG359" s="87">
        <v>2970.27</v>
      </c>
      <c r="AH359" s="81"/>
      <c r="AI359" s="92" t="str">
        <f t="shared" si="72"/>
        <v>-</v>
      </c>
      <c r="AJ359" s="92">
        <f t="shared" si="72"/>
        <v>-1.5732720523245591E-2</v>
      </c>
      <c r="AK359" s="92">
        <f t="shared" si="72"/>
        <v>-9.4906675102814919E-3</v>
      </c>
      <c r="AL359" s="92">
        <f t="shared" si="72"/>
        <v>-1.9995556542989901E-3</v>
      </c>
      <c r="AM359" s="92">
        <f t="shared" si="72"/>
        <v>5.5185100022991929E-3</v>
      </c>
      <c r="AN359" s="92">
        <f t="shared" si="72"/>
        <v>-1.6537293283833909E-2</v>
      </c>
      <c r="AO359" s="92">
        <f t="shared" si="72"/>
        <v>6.1490061490061532E-3</v>
      </c>
      <c r="AP359" s="92">
        <f t="shared" si="72"/>
        <v>-4.496026767043193E-3</v>
      </c>
      <c r="AQ359" s="92">
        <f t="shared" si="74"/>
        <v>-1.1818243564490793E-2</v>
      </c>
      <c r="AR359" s="92">
        <f t="shared" si="74"/>
        <v>3.6219953901877044E-3</v>
      </c>
      <c r="AS359" s="92">
        <f t="shared" si="74"/>
        <v>-2.2385022385021935E-3</v>
      </c>
      <c r="AT359" s="92" t="str">
        <f t="shared" si="74"/>
        <v>-</v>
      </c>
      <c r="AU359" s="92" t="str">
        <f t="shared" si="74"/>
        <v>-</v>
      </c>
      <c r="AV359" s="92" t="str">
        <f t="shared" si="74"/>
        <v>-</v>
      </c>
      <c r="AW359" s="92">
        <f t="shared" si="69"/>
        <v>3.3898305084745894E-2</v>
      </c>
      <c r="AX359" s="92" t="str">
        <f t="shared" si="69"/>
        <v>-</v>
      </c>
      <c r="AY359" s="92">
        <f t="shared" si="69"/>
        <v>2.854122621564481E-2</v>
      </c>
      <c r="AZ359" s="92" t="str">
        <f t="shared" si="69"/>
        <v>-</v>
      </c>
      <c r="BA359" s="92">
        <f t="shared" si="69"/>
        <v>1.5961691939336831E-4</v>
      </c>
      <c r="BB359" s="92">
        <f t="shared" si="67"/>
        <v>-7.7513430544896345E-2</v>
      </c>
      <c r="BC359" s="92" t="str">
        <f t="shared" si="67"/>
        <v>-</v>
      </c>
      <c r="BD359" s="92" t="str">
        <f t="shared" si="67"/>
        <v>-</v>
      </c>
      <c r="BE359" s="92">
        <f t="shared" si="67"/>
        <v>-2.5581395348837188E-2</v>
      </c>
      <c r="BF359" s="92">
        <f t="shared" si="67"/>
        <v>-1.4132553606237774E-2</v>
      </c>
      <c r="BG359" s="92" t="str">
        <f t="shared" si="67"/>
        <v>-</v>
      </c>
      <c r="BH359" s="92">
        <f t="shared" si="67"/>
        <v>-3.4985422740524741E-2</v>
      </c>
      <c r="BI359" s="92">
        <f t="shared" si="73"/>
        <v>-2.592087312414737E-2</v>
      </c>
      <c r="BJ359" s="92">
        <f t="shared" si="73"/>
        <v>7.7351485148515753E-3</v>
      </c>
      <c r="BK359" s="92">
        <f t="shared" si="73"/>
        <v>-1.284746554543359E-3</v>
      </c>
      <c r="BL359" s="92">
        <f t="shared" si="73"/>
        <v>-2.3678646934460867E-2</v>
      </c>
      <c r="BM359" s="92">
        <f t="shared" si="73"/>
        <v>6.1856159023849777E-3</v>
      </c>
      <c r="BN359" s="81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1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1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1"/>
      <c r="DH359" s="81"/>
      <c r="DI359" s="81"/>
      <c r="DJ359" s="81"/>
      <c r="DK359" s="81"/>
      <c r="DL359" s="81"/>
      <c r="DM359" s="81"/>
    </row>
    <row r="360" spans="1:117" x14ac:dyDescent="0.35">
      <c r="A360" s="81"/>
      <c r="B360" s="86">
        <f t="shared" si="70"/>
        <v>43756</v>
      </c>
      <c r="C360" s="87" t="s">
        <v>82</v>
      </c>
      <c r="D360" s="87">
        <v>111.6</v>
      </c>
      <c r="E360" s="87">
        <v>93.31</v>
      </c>
      <c r="F360" s="87">
        <v>44.58</v>
      </c>
      <c r="G360" s="87">
        <v>43.79</v>
      </c>
      <c r="H360" s="87">
        <v>27.98</v>
      </c>
      <c r="I360" s="87">
        <v>69.97</v>
      </c>
      <c r="J360" s="87">
        <v>95.07</v>
      </c>
      <c r="K360" s="87">
        <v>146.22999999999999</v>
      </c>
      <c r="L360" s="87">
        <v>89.22</v>
      </c>
      <c r="M360" s="87">
        <v>48.17</v>
      </c>
      <c r="N360" s="87" t="s">
        <v>82</v>
      </c>
      <c r="O360" s="87" t="s">
        <v>82</v>
      </c>
      <c r="P360" s="87" t="s">
        <v>82</v>
      </c>
      <c r="Q360" s="87">
        <v>7.29</v>
      </c>
      <c r="R360" s="87" t="s">
        <v>82</v>
      </c>
      <c r="S360" s="87">
        <v>9.68</v>
      </c>
      <c r="T360" s="87" t="s">
        <v>82</v>
      </c>
      <c r="U360" s="87">
        <v>62.55</v>
      </c>
      <c r="V360" s="87">
        <v>23.06</v>
      </c>
      <c r="W360" s="87" t="s">
        <v>82</v>
      </c>
      <c r="X360" s="87" t="s">
        <v>82</v>
      </c>
      <c r="Y360" s="87">
        <v>12.74</v>
      </c>
      <c r="Z360" s="87">
        <v>20.02</v>
      </c>
      <c r="AA360" s="87" t="s">
        <v>82</v>
      </c>
      <c r="AB360" s="87">
        <v>69.2</v>
      </c>
      <c r="AC360" s="87">
        <v>30</v>
      </c>
      <c r="AD360" s="87">
        <v>32.090000000000003</v>
      </c>
      <c r="AE360" s="87">
        <v>84.25</v>
      </c>
      <c r="AF360" s="87">
        <v>22.91</v>
      </c>
      <c r="AG360" s="87">
        <v>2986.2</v>
      </c>
      <c r="AH360" s="81"/>
      <c r="AI360" s="92" t="str">
        <f t="shared" si="72"/>
        <v>-</v>
      </c>
      <c r="AJ360" s="92">
        <f t="shared" si="72"/>
        <v>2.1551724137931494E-3</v>
      </c>
      <c r="AK360" s="92">
        <f t="shared" si="72"/>
        <v>-6.6006600660066805E-3</v>
      </c>
      <c r="AL360" s="92">
        <f t="shared" si="72"/>
        <v>-7.5690115761354315E-3</v>
      </c>
      <c r="AM360" s="92">
        <f t="shared" si="72"/>
        <v>1.3720557969358893E-3</v>
      </c>
      <c r="AN360" s="92">
        <f t="shared" si="72"/>
        <v>-3.980782429649965E-2</v>
      </c>
      <c r="AO360" s="92">
        <f t="shared" si="72"/>
        <v>-5.5429221148379781E-3</v>
      </c>
      <c r="AP360" s="92">
        <f t="shared" si="72"/>
        <v>-1.4704337779645194E-3</v>
      </c>
      <c r="AQ360" s="92">
        <f t="shared" si="74"/>
        <v>5.0862602240702159E-3</v>
      </c>
      <c r="AR360" s="92">
        <f t="shared" si="74"/>
        <v>-2.4278215223097144E-2</v>
      </c>
      <c r="AS360" s="92">
        <f t="shared" si="74"/>
        <v>-1.7540281460330376E-2</v>
      </c>
      <c r="AT360" s="92" t="str">
        <f t="shared" si="74"/>
        <v>-</v>
      </c>
      <c r="AU360" s="92" t="str">
        <f t="shared" si="74"/>
        <v>-</v>
      </c>
      <c r="AV360" s="92" t="str">
        <f t="shared" si="74"/>
        <v>-</v>
      </c>
      <c r="AW360" s="92">
        <f t="shared" si="69"/>
        <v>-4.098360655737765E-3</v>
      </c>
      <c r="AX360" s="92" t="str">
        <f t="shared" si="69"/>
        <v>-</v>
      </c>
      <c r="AY360" s="92">
        <f t="shared" si="69"/>
        <v>-5.1387461459404538E-3</v>
      </c>
      <c r="AZ360" s="92" t="str">
        <f t="shared" si="69"/>
        <v>-</v>
      </c>
      <c r="BA360" s="92">
        <f t="shared" si="69"/>
        <v>-1.755505904883492E-3</v>
      </c>
      <c r="BB360" s="92">
        <f t="shared" si="67"/>
        <v>-4.0765391014975005E-2</v>
      </c>
      <c r="BC360" s="92" t="str">
        <f t="shared" si="67"/>
        <v>-</v>
      </c>
      <c r="BD360" s="92" t="str">
        <f t="shared" si="67"/>
        <v>-</v>
      </c>
      <c r="BE360" s="92">
        <f t="shared" si="67"/>
        <v>1.352426412092278E-2</v>
      </c>
      <c r="BF360" s="92">
        <f t="shared" si="67"/>
        <v>-1.038062283737029E-2</v>
      </c>
      <c r="BG360" s="92" t="str">
        <f t="shared" si="67"/>
        <v>-</v>
      </c>
      <c r="BH360" s="92">
        <f t="shared" si="67"/>
        <v>-4.4597899582794476E-3</v>
      </c>
      <c r="BI360" s="92">
        <f t="shared" si="73"/>
        <v>5.0420168067226934E-2</v>
      </c>
      <c r="BJ360" s="92">
        <f t="shared" si="73"/>
        <v>-1.4737488486337047E-2</v>
      </c>
      <c r="BK360" s="92">
        <f t="shared" si="73"/>
        <v>-1.473511869956734E-2</v>
      </c>
      <c r="BL360" s="92">
        <f t="shared" si="73"/>
        <v>-7.7955825032481885E-3</v>
      </c>
      <c r="BM360" s="92">
        <f t="shared" si="73"/>
        <v>5.3631488046541609E-3</v>
      </c>
      <c r="BN360" s="81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1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1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1"/>
      <c r="DH360" s="81"/>
      <c r="DI360" s="81"/>
      <c r="DJ360" s="81"/>
      <c r="DK360" s="81"/>
      <c r="DL360" s="81"/>
      <c r="DM360" s="81"/>
    </row>
    <row r="361" spans="1:117" x14ac:dyDescent="0.35">
      <c r="A361" s="81"/>
      <c r="B361" s="86">
        <f t="shared" si="70"/>
        <v>43763</v>
      </c>
      <c r="C361" s="87" t="s">
        <v>82</v>
      </c>
      <c r="D361" s="87">
        <v>112.3</v>
      </c>
      <c r="E361" s="87">
        <v>94.44</v>
      </c>
      <c r="F361" s="87">
        <v>45.64</v>
      </c>
      <c r="G361" s="87">
        <v>44.23</v>
      </c>
      <c r="H361" s="87">
        <v>28.04</v>
      </c>
      <c r="I361" s="87">
        <v>69.930000000000007</v>
      </c>
      <c r="J361" s="87">
        <v>94.24</v>
      </c>
      <c r="K361" s="87">
        <v>143.97</v>
      </c>
      <c r="L361" s="87">
        <v>87.93</v>
      </c>
      <c r="M361" s="87">
        <v>48.19</v>
      </c>
      <c r="N361" s="87" t="s">
        <v>82</v>
      </c>
      <c r="O361" s="87" t="s">
        <v>82</v>
      </c>
      <c r="P361" s="87" t="s">
        <v>82</v>
      </c>
      <c r="Q361" s="87">
        <v>7.43</v>
      </c>
      <c r="R361" s="87" t="s">
        <v>82</v>
      </c>
      <c r="S361" s="87">
        <v>9.8699999999999992</v>
      </c>
      <c r="T361" s="87" t="s">
        <v>82</v>
      </c>
      <c r="U361" s="87">
        <v>64.3</v>
      </c>
      <c r="V361" s="87">
        <v>24.22</v>
      </c>
      <c r="W361" s="87" t="s">
        <v>82</v>
      </c>
      <c r="X361" s="87" t="s">
        <v>82</v>
      </c>
      <c r="Y361" s="87">
        <v>12.55</v>
      </c>
      <c r="Z361" s="87">
        <v>20.420000000000002</v>
      </c>
      <c r="AA361" s="87" t="s">
        <v>82</v>
      </c>
      <c r="AB361" s="87">
        <v>71.55</v>
      </c>
      <c r="AC361" s="87">
        <v>29.51</v>
      </c>
      <c r="AD361" s="87">
        <v>32.14</v>
      </c>
      <c r="AE361" s="87">
        <v>84.14</v>
      </c>
      <c r="AF361" s="87">
        <v>23.24</v>
      </c>
      <c r="AG361" s="87">
        <v>3022.55</v>
      </c>
      <c r="AH361" s="81"/>
      <c r="AI361" s="92" t="str">
        <f t="shared" si="72"/>
        <v>-</v>
      </c>
      <c r="AJ361" s="92">
        <f t="shared" si="72"/>
        <v>6.2724014336916767E-3</v>
      </c>
      <c r="AK361" s="92">
        <f t="shared" si="72"/>
        <v>1.2110170399742826E-2</v>
      </c>
      <c r="AL361" s="92">
        <f t="shared" si="72"/>
        <v>2.3777478689995579E-2</v>
      </c>
      <c r="AM361" s="92">
        <f t="shared" si="72"/>
        <v>1.004795615437315E-2</v>
      </c>
      <c r="AN361" s="92">
        <f t="shared" si="72"/>
        <v>2.1443888491778917E-3</v>
      </c>
      <c r="AO361" s="92">
        <f t="shared" si="72"/>
        <v>-5.7167357438892008E-4</v>
      </c>
      <c r="AP361" s="92">
        <f t="shared" si="72"/>
        <v>-8.7304091721889243E-3</v>
      </c>
      <c r="AQ361" s="92">
        <f t="shared" si="74"/>
        <v>-1.5455104971619948E-2</v>
      </c>
      <c r="AR361" s="92">
        <f t="shared" si="74"/>
        <v>-1.4458641560188168E-2</v>
      </c>
      <c r="AS361" s="92">
        <f t="shared" si="74"/>
        <v>4.1519618019503213E-4</v>
      </c>
      <c r="AT361" s="92" t="str">
        <f t="shared" si="74"/>
        <v>-</v>
      </c>
      <c r="AU361" s="92" t="str">
        <f t="shared" si="74"/>
        <v>-</v>
      </c>
      <c r="AV361" s="92" t="str">
        <f t="shared" si="74"/>
        <v>-</v>
      </c>
      <c r="AW361" s="92">
        <f t="shared" si="69"/>
        <v>1.9204389574760006E-2</v>
      </c>
      <c r="AX361" s="92" t="str">
        <f t="shared" si="69"/>
        <v>-</v>
      </c>
      <c r="AY361" s="92">
        <f t="shared" si="69"/>
        <v>1.962809917355357E-2</v>
      </c>
      <c r="AZ361" s="92" t="str">
        <f t="shared" si="69"/>
        <v>-</v>
      </c>
      <c r="BA361" s="92">
        <f t="shared" si="69"/>
        <v>2.7977617905675434E-2</v>
      </c>
      <c r="BB361" s="92">
        <f t="shared" si="67"/>
        <v>5.0303555941023426E-2</v>
      </c>
      <c r="BC361" s="92" t="str">
        <f t="shared" si="67"/>
        <v>-</v>
      </c>
      <c r="BD361" s="92" t="str">
        <f t="shared" si="67"/>
        <v>-</v>
      </c>
      <c r="BE361" s="92">
        <f t="shared" si="67"/>
        <v>-1.4913657770800559E-2</v>
      </c>
      <c r="BF361" s="92">
        <f t="shared" si="67"/>
        <v>1.9980019980020192E-2</v>
      </c>
      <c r="BG361" s="92" t="str">
        <f t="shared" si="67"/>
        <v>-</v>
      </c>
      <c r="BH361" s="92">
        <f t="shared" si="67"/>
        <v>3.3959537572254339E-2</v>
      </c>
      <c r="BI361" s="92">
        <f t="shared" si="73"/>
        <v>-1.6333333333333311E-2</v>
      </c>
      <c r="BJ361" s="92">
        <f t="shared" si="73"/>
        <v>1.5581177937051827E-3</v>
      </c>
      <c r="BK361" s="92">
        <f t="shared" si="73"/>
        <v>-1.3056379821958508E-3</v>
      </c>
      <c r="BL361" s="92">
        <f t="shared" si="73"/>
        <v>1.440419030990836E-2</v>
      </c>
      <c r="BM361" s="92">
        <f t="shared" si="73"/>
        <v>1.2172660906838217E-2</v>
      </c>
      <c r="BN361" s="81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1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1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1"/>
      <c r="DH361" s="81"/>
      <c r="DI361" s="81"/>
      <c r="DJ361" s="81"/>
      <c r="DK361" s="81"/>
      <c r="DL361" s="81"/>
      <c r="DM361" s="81"/>
    </row>
    <row r="362" spans="1:117" x14ac:dyDescent="0.35">
      <c r="A362" s="81"/>
      <c r="B362" s="86">
        <f t="shared" si="70"/>
        <v>43770</v>
      </c>
      <c r="C362" s="87" t="s">
        <v>82</v>
      </c>
      <c r="D362" s="87">
        <v>111.7</v>
      </c>
      <c r="E362" s="87">
        <v>94.51</v>
      </c>
      <c r="F362" s="87">
        <v>45.46</v>
      </c>
      <c r="G362" s="87">
        <v>43.34</v>
      </c>
      <c r="H362" s="87">
        <v>27.65</v>
      </c>
      <c r="I362" s="87">
        <v>69.349999999999994</v>
      </c>
      <c r="J362" s="87">
        <v>92.27</v>
      </c>
      <c r="K362" s="87">
        <v>147.29</v>
      </c>
      <c r="L362" s="87">
        <v>87.83</v>
      </c>
      <c r="M362" s="87">
        <v>47.78</v>
      </c>
      <c r="N362" s="87" t="s">
        <v>82</v>
      </c>
      <c r="O362" s="87" t="s">
        <v>82</v>
      </c>
      <c r="P362" s="87" t="s">
        <v>82</v>
      </c>
      <c r="Q362" s="87">
        <v>6.69</v>
      </c>
      <c r="R362" s="87" t="s">
        <v>82</v>
      </c>
      <c r="S362" s="87">
        <v>9.73</v>
      </c>
      <c r="T362" s="87" t="s">
        <v>82</v>
      </c>
      <c r="U362" s="87">
        <v>62.41</v>
      </c>
      <c r="V362" s="87">
        <v>22.84</v>
      </c>
      <c r="W362" s="87" t="s">
        <v>82</v>
      </c>
      <c r="X362" s="87" t="s">
        <v>82</v>
      </c>
      <c r="Y362" s="87">
        <v>12.91</v>
      </c>
      <c r="Z362" s="87">
        <v>20.5</v>
      </c>
      <c r="AA362" s="87" t="s">
        <v>82</v>
      </c>
      <c r="AB362" s="87">
        <v>70.25</v>
      </c>
      <c r="AC362" s="87">
        <v>29.74</v>
      </c>
      <c r="AD362" s="87">
        <v>32.15</v>
      </c>
      <c r="AE362" s="87">
        <v>84.22</v>
      </c>
      <c r="AF362" s="87">
        <v>22.89</v>
      </c>
      <c r="AG362" s="87">
        <v>3066.91</v>
      </c>
      <c r="AH362" s="81"/>
      <c r="AI362" s="92" t="str">
        <f t="shared" si="72"/>
        <v>-</v>
      </c>
      <c r="AJ362" s="92">
        <f t="shared" si="72"/>
        <v>-5.3428317008014092E-3</v>
      </c>
      <c r="AK362" s="92">
        <f t="shared" si="72"/>
        <v>7.4121135112248382E-4</v>
      </c>
      <c r="AL362" s="92">
        <f t="shared" si="72"/>
        <v>-3.9439088518843368E-3</v>
      </c>
      <c r="AM362" s="92">
        <f t="shared" si="72"/>
        <v>-2.0122089079809946E-2</v>
      </c>
      <c r="AN362" s="92">
        <f t="shared" si="72"/>
        <v>-1.3908701854493555E-2</v>
      </c>
      <c r="AO362" s="92">
        <f t="shared" si="72"/>
        <v>-8.2940082940085036E-3</v>
      </c>
      <c r="AP362" s="92">
        <f t="shared" si="72"/>
        <v>-2.0904074702886244E-2</v>
      </c>
      <c r="AQ362" s="92">
        <f t="shared" si="74"/>
        <v>2.3060359797179908E-2</v>
      </c>
      <c r="AR362" s="92">
        <f t="shared" si="74"/>
        <v>-1.1372682815877777E-3</v>
      </c>
      <c r="AS362" s="92">
        <f t="shared" si="74"/>
        <v>-8.5079892093794518E-3</v>
      </c>
      <c r="AT362" s="92" t="str">
        <f t="shared" si="74"/>
        <v>-</v>
      </c>
      <c r="AU362" s="92" t="str">
        <f t="shared" si="74"/>
        <v>-</v>
      </c>
      <c r="AV362" s="92" t="str">
        <f t="shared" si="74"/>
        <v>-</v>
      </c>
      <c r="AW362" s="92">
        <f t="shared" si="69"/>
        <v>-9.9596231493943366E-2</v>
      </c>
      <c r="AX362" s="92" t="str">
        <f t="shared" si="69"/>
        <v>-</v>
      </c>
      <c r="AY362" s="92">
        <f t="shared" si="69"/>
        <v>-1.4184397163120477E-2</v>
      </c>
      <c r="AZ362" s="92" t="str">
        <f t="shared" si="69"/>
        <v>-</v>
      </c>
      <c r="BA362" s="92">
        <f t="shared" si="69"/>
        <v>-2.9393468118195987E-2</v>
      </c>
      <c r="BB362" s="92">
        <f t="shared" si="67"/>
        <v>-5.6977704376548255E-2</v>
      </c>
      <c r="BC362" s="92" t="str">
        <f t="shared" si="67"/>
        <v>-</v>
      </c>
      <c r="BD362" s="92" t="str">
        <f t="shared" si="67"/>
        <v>-</v>
      </c>
      <c r="BE362" s="92">
        <f t="shared" si="67"/>
        <v>2.8685258964143312E-2</v>
      </c>
      <c r="BF362" s="92">
        <f t="shared" si="67"/>
        <v>3.9177277179234249E-3</v>
      </c>
      <c r="BG362" s="92" t="str">
        <f t="shared" si="67"/>
        <v>-</v>
      </c>
      <c r="BH362" s="92">
        <f t="shared" si="67"/>
        <v>-1.8169112508735097E-2</v>
      </c>
      <c r="BI362" s="92">
        <f t="shared" si="73"/>
        <v>7.7939681463909949E-3</v>
      </c>
      <c r="BJ362" s="92">
        <f t="shared" si="73"/>
        <v>3.1113876789046202E-4</v>
      </c>
      <c r="BK362" s="92">
        <f t="shared" si="73"/>
        <v>9.5079629189442905E-4</v>
      </c>
      <c r="BL362" s="92">
        <f t="shared" si="73"/>
        <v>-1.5060240963855276E-2</v>
      </c>
      <c r="BM362" s="92">
        <f t="shared" si="73"/>
        <v>1.4676349440042147E-2</v>
      </c>
      <c r="BN362" s="81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1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1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1"/>
      <c r="DH362" s="81"/>
      <c r="DI362" s="81"/>
      <c r="DJ362" s="81"/>
      <c r="DK362" s="81"/>
      <c r="DL362" s="81"/>
      <c r="DM362" s="81"/>
    </row>
    <row r="363" spans="1:117" x14ac:dyDescent="0.35">
      <c r="A363" s="81"/>
      <c r="B363" s="86">
        <f t="shared" si="70"/>
        <v>43777</v>
      </c>
      <c r="C363" s="87" t="s">
        <v>82</v>
      </c>
      <c r="D363" s="87">
        <v>107.32</v>
      </c>
      <c r="E363" s="87">
        <v>88.02</v>
      </c>
      <c r="F363" s="87">
        <v>46.66</v>
      </c>
      <c r="G363" s="87">
        <v>41.06</v>
      </c>
      <c r="H363" s="87">
        <v>26.41</v>
      </c>
      <c r="I363" s="87">
        <v>64.790000000000006</v>
      </c>
      <c r="J363" s="87">
        <v>86.32</v>
      </c>
      <c r="K363" s="87">
        <v>142.12</v>
      </c>
      <c r="L363" s="87">
        <v>78.09</v>
      </c>
      <c r="M363" s="87">
        <v>46.54</v>
      </c>
      <c r="N363" s="87" t="s">
        <v>82</v>
      </c>
      <c r="O363" s="87" t="s">
        <v>82</v>
      </c>
      <c r="P363" s="87" t="s">
        <v>82</v>
      </c>
      <c r="Q363" s="87">
        <v>6.16</v>
      </c>
      <c r="R363" s="87" t="s">
        <v>82</v>
      </c>
      <c r="S363" s="87">
        <v>9</v>
      </c>
      <c r="T363" s="87" t="s">
        <v>82</v>
      </c>
      <c r="U363" s="87">
        <v>61.74</v>
      </c>
      <c r="V363" s="87">
        <v>23.99</v>
      </c>
      <c r="W363" s="87" t="s">
        <v>82</v>
      </c>
      <c r="X363" s="87" t="s">
        <v>82</v>
      </c>
      <c r="Y363" s="87">
        <v>12.22</v>
      </c>
      <c r="Z363" s="87">
        <v>20.03</v>
      </c>
      <c r="AA363" s="87" t="s">
        <v>82</v>
      </c>
      <c r="AB363" s="87">
        <v>70.48</v>
      </c>
      <c r="AC363" s="87">
        <v>28.58</v>
      </c>
      <c r="AD363" s="87">
        <v>30.25</v>
      </c>
      <c r="AE363" s="87">
        <v>80.38</v>
      </c>
      <c r="AF363" s="87">
        <v>22.09</v>
      </c>
      <c r="AG363" s="87">
        <v>3093.08</v>
      </c>
      <c r="AH363" s="81"/>
      <c r="AI363" s="92" t="str">
        <f t="shared" si="72"/>
        <v>-</v>
      </c>
      <c r="AJ363" s="92">
        <f t="shared" si="72"/>
        <v>-3.9212175470008992E-2</v>
      </c>
      <c r="AK363" s="92">
        <f t="shared" si="72"/>
        <v>-6.8669982012485531E-2</v>
      </c>
      <c r="AL363" s="92">
        <f t="shared" si="72"/>
        <v>2.6396832380114255E-2</v>
      </c>
      <c r="AM363" s="92">
        <f t="shared" si="72"/>
        <v>-5.2607291185971405E-2</v>
      </c>
      <c r="AN363" s="92">
        <f t="shared" si="72"/>
        <v>-4.4846292947558708E-2</v>
      </c>
      <c r="AO363" s="92">
        <f t="shared" si="72"/>
        <v>-6.5753424657534087E-2</v>
      </c>
      <c r="AP363" s="92">
        <f t="shared" si="72"/>
        <v>-6.4484664571366701E-2</v>
      </c>
      <c r="AQ363" s="92">
        <f t="shared" si="74"/>
        <v>-3.5100821508588398E-2</v>
      </c>
      <c r="AR363" s="92">
        <f t="shared" si="74"/>
        <v>-0.11089604918592733</v>
      </c>
      <c r="AS363" s="92">
        <f t="shared" si="74"/>
        <v>-2.5952281289242429E-2</v>
      </c>
      <c r="AT363" s="92" t="str">
        <f t="shared" si="74"/>
        <v>-</v>
      </c>
      <c r="AU363" s="92" t="str">
        <f t="shared" si="74"/>
        <v>-</v>
      </c>
      <c r="AV363" s="92" t="str">
        <f t="shared" si="74"/>
        <v>-</v>
      </c>
      <c r="AW363" s="92">
        <f t="shared" si="69"/>
        <v>-7.9222720478325903E-2</v>
      </c>
      <c r="AX363" s="92" t="str">
        <f t="shared" si="69"/>
        <v>-</v>
      </c>
      <c r="AY363" s="92">
        <f t="shared" si="69"/>
        <v>-7.5025693730729759E-2</v>
      </c>
      <c r="AZ363" s="92" t="str">
        <f t="shared" si="69"/>
        <v>-</v>
      </c>
      <c r="BA363" s="92">
        <f t="shared" si="69"/>
        <v>-1.0735459061047781E-2</v>
      </c>
      <c r="BB363" s="92">
        <f t="shared" si="69"/>
        <v>5.0350262697022696E-2</v>
      </c>
      <c r="BC363" s="92" t="str">
        <f t="shared" si="69"/>
        <v>-</v>
      </c>
      <c r="BD363" s="92" t="str">
        <f t="shared" si="69"/>
        <v>-</v>
      </c>
      <c r="BE363" s="92">
        <f t="shared" si="69"/>
        <v>-5.3446940356312922E-2</v>
      </c>
      <c r="BF363" s="92">
        <f t="shared" si="69"/>
        <v>-2.2926829268292592E-2</v>
      </c>
      <c r="BG363" s="92" t="str">
        <f t="shared" si="69"/>
        <v>-</v>
      </c>
      <c r="BH363" s="92">
        <f t="shared" si="69"/>
        <v>3.27402135231325E-3</v>
      </c>
      <c r="BI363" s="92">
        <f t="shared" si="73"/>
        <v>-3.9004707464693977E-2</v>
      </c>
      <c r="BJ363" s="92">
        <f t="shared" si="73"/>
        <v>-5.9097978227060644E-2</v>
      </c>
      <c r="BK363" s="92">
        <f t="shared" si="73"/>
        <v>-4.5594870577060131E-2</v>
      </c>
      <c r="BL363" s="92">
        <f t="shared" si="73"/>
        <v>-3.4949759720401929E-2</v>
      </c>
      <c r="BM363" s="92">
        <f t="shared" si="73"/>
        <v>8.533018575699991E-3</v>
      </c>
      <c r="BN363" s="81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1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1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1"/>
      <c r="DH363" s="81"/>
      <c r="DI363" s="81"/>
      <c r="DJ363" s="81"/>
      <c r="DK363" s="81"/>
      <c r="DL363" s="81"/>
      <c r="DM363" s="81"/>
    </row>
    <row r="364" spans="1:117" x14ac:dyDescent="0.35">
      <c r="A364" s="81"/>
      <c r="B364" s="86">
        <f t="shared" si="70"/>
        <v>43784</v>
      </c>
      <c r="C364" s="87" t="s">
        <v>82</v>
      </c>
      <c r="D364" s="87">
        <v>109.49</v>
      </c>
      <c r="E364" s="87">
        <v>89.53</v>
      </c>
      <c r="F364" s="87">
        <v>45.95</v>
      </c>
      <c r="G364" s="87">
        <v>41.48</v>
      </c>
      <c r="H364" s="87">
        <v>26.5</v>
      </c>
      <c r="I364" s="87">
        <v>65.39</v>
      </c>
      <c r="J364" s="87">
        <v>88.5</v>
      </c>
      <c r="K364" s="87">
        <v>146.13</v>
      </c>
      <c r="L364" s="87">
        <v>76.709999999999994</v>
      </c>
      <c r="M364" s="87">
        <v>43.19</v>
      </c>
      <c r="N364" s="87" t="s">
        <v>82</v>
      </c>
      <c r="O364" s="87" t="s">
        <v>82</v>
      </c>
      <c r="P364" s="87" t="s">
        <v>82</v>
      </c>
      <c r="Q364" s="87">
        <v>5.35</v>
      </c>
      <c r="R364" s="87" t="s">
        <v>82</v>
      </c>
      <c r="S364" s="87">
        <v>8.76</v>
      </c>
      <c r="T364" s="87" t="s">
        <v>82</v>
      </c>
      <c r="U364" s="87">
        <v>61.43</v>
      </c>
      <c r="V364" s="87">
        <v>23.17</v>
      </c>
      <c r="W364" s="87" t="s">
        <v>82</v>
      </c>
      <c r="X364" s="87" t="s">
        <v>82</v>
      </c>
      <c r="Y364" s="87">
        <v>11.62</v>
      </c>
      <c r="Z364" s="87">
        <v>20.440000000000001</v>
      </c>
      <c r="AA364" s="87" t="s">
        <v>82</v>
      </c>
      <c r="AB364" s="87">
        <v>71.290000000000006</v>
      </c>
      <c r="AC364" s="87">
        <v>28.59</v>
      </c>
      <c r="AD364" s="87">
        <v>30.22</v>
      </c>
      <c r="AE364" s="87">
        <v>80.61</v>
      </c>
      <c r="AF364" s="87">
        <v>22.36</v>
      </c>
      <c r="AG364" s="87">
        <v>3120.46</v>
      </c>
      <c r="AH364" s="81"/>
      <c r="AI364" s="92" t="str">
        <f t="shared" si="72"/>
        <v>-</v>
      </c>
      <c r="AJ364" s="92">
        <f t="shared" si="72"/>
        <v>2.0219903093551927E-2</v>
      </c>
      <c r="AK364" s="92">
        <f t="shared" si="72"/>
        <v>1.7155192001817809E-2</v>
      </c>
      <c r="AL364" s="92">
        <f t="shared" si="72"/>
        <v>-1.5216459494213352E-2</v>
      </c>
      <c r="AM364" s="92">
        <f t="shared" si="72"/>
        <v>1.0228933268387586E-2</v>
      </c>
      <c r="AN364" s="92">
        <f t="shared" si="72"/>
        <v>3.4078000757289395E-3</v>
      </c>
      <c r="AO364" s="92">
        <f t="shared" si="72"/>
        <v>9.2606883778358906E-3</v>
      </c>
      <c r="AP364" s="92">
        <f t="shared" si="72"/>
        <v>2.5254865616311406E-2</v>
      </c>
      <c r="AQ364" s="92">
        <f t="shared" si="74"/>
        <v>2.8215592457078387E-2</v>
      </c>
      <c r="AR364" s="92">
        <f t="shared" si="74"/>
        <v>-1.7671917018824534E-2</v>
      </c>
      <c r="AS364" s="92">
        <f t="shared" si="74"/>
        <v>-7.198109153416421E-2</v>
      </c>
      <c r="AT364" s="92" t="str">
        <f t="shared" si="74"/>
        <v>-</v>
      </c>
      <c r="AU364" s="92" t="str">
        <f t="shared" si="74"/>
        <v>-</v>
      </c>
      <c r="AV364" s="92" t="str">
        <f t="shared" si="74"/>
        <v>-</v>
      </c>
      <c r="AW364" s="92">
        <f t="shared" si="69"/>
        <v>-0.13149350649350655</v>
      </c>
      <c r="AX364" s="92" t="str">
        <f t="shared" si="69"/>
        <v>-</v>
      </c>
      <c r="AY364" s="92">
        <f t="shared" si="69"/>
        <v>-2.6666666666666727E-2</v>
      </c>
      <c r="AZ364" s="92" t="str">
        <f t="shared" si="69"/>
        <v>-</v>
      </c>
      <c r="BA364" s="92">
        <f t="shared" si="69"/>
        <v>-5.0210560414641892E-3</v>
      </c>
      <c r="BB364" s="92">
        <f t="shared" si="69"/>
        <v>-3.418090871196322E-2</v>
      </c>
      <c r="BC364" s="92" t="str">
        <f t="shared" si="69"/>
        <v>-</v>
      </c>
      <c r="BD364" s="92" t="str">
        <f t="shared" si="69"/>
        <v>-</v>
      </c>
      <c r="BE364" s="92">
        <f t="shared" si="69"/>
        <v>-4.9099836333879043E-2</v>
      </c>
      <c r="BF364" s="92">
        <f t="shared" si="69"/>
        <v>2.0469296055916075E-2</v>
      </c>
      <c r="BG364" s="92" t="str">
        <f t="shared" si="69"/>
        <v>-</v>
      </c>
      <c r="BH364" s="92">
        <f t="shared" si="69"/>
        <v>1.1492622020431442E-2</v>
      </c>
      <c r="BI364" s="92">
        <f t="shared" si="73"/>
        <v>3.4989503149063239E-4</v>
      </c>
      <c r="BJ364" s="92">
        <f t="shared" si="73"/>
        <v>-9.9173553719011931E-4</v>
      </c>
      <c r="BK364" s="92">
        <f t="shared" si="73"/>
        <v>2.8614083105249488E-3</v>
      </c>
      <c r="BL364" s="92">
        <f t="shared" si="73"/>
        <v>1.2222725215029318E-2</v>
      </c>
      <c r="BM364" s="92">
        <f t="shared" si="73"/>
        <v>8.8520180532025705E-3</v>
      </c>
      <c r="BN364" s="81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1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1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1"/>
      <c r="DH364" s="81"/>
      <c r="DI364" s="81"/>
      <c r="DJ364" s="81"/>
      <c r="DK364" s="81"/>
      <c r="DL364" s="81"/>
      <c r="DM364" s="81"/>
    </row>
    <row r="365" spans="1:117" x14ac:dyDescent="0.35">
      <c r="A365" s="81"/>
      <c r="B365" s="86">
        <f t="shared" si="70"/>
        <v>43791</v>
      </c>
      <c r="C365" s="87" t="s">
        <v>82</v>
      </c>
      <c r="D365" s="87">
        <v>107.32</v>
      </c>
      <c r="E365" s="87">
        <v>90.45</v>
      </c>
      <c r="F365" s="87">
        <v>45.31</v>
      </c>
      <c r="G365" s="87">
        <v>42.78</v>
      </c>
      <c r="H365" s="87">
        <v>26.36</v>
      </c>
      <c r="I365" s="87">
        <v>67.040000000000006</v>
      </c>
      <c r="J365" s="87">
        <v>87.8</v>
      </c>
      <c r="K365" s="87">
        <v>146.6</v>
      </c>
      <c r="L365" s="87">
        <v>75.900000000000006</v>
      </c>
      <c r="M365" s="87">
        <v>44</v>
      </c>
      <c r="N365" s="87" t="s">
        <v>82</v>
      </c>
      <c r="O365" s="87" t="s">
        <v>82</v>
      </c>
      <c r="P365" s="87" t="s">
        <v>82</v>
      </c>
      <c r="Q365" s="87">
        <v>4.83</v>
      </c>
      <c r="R365" s="87" t="s">
        <v>82</v>
      </c>
      <c r="S365" s="87">
        <v>8.6</v>
      </c>
      <c r="T365" s="87" t="s">
        <v>82</v>
      </c>
      <c r="U365" s="87">
        <v>60.84</v>
      </c>
      <c r="V365" s="87">
        <v>22.05</v>
      </c>
      <c r="W365" s="87" t="s">
        <v>82</v>
      </c>
      <c r="X365" s="87" t="s">
        <v>82</v>
      </c>
      <c r="Y365" s="87">
        <v>11.93</v>
      </c>
      <c r="Z365" s="87">
        <v>19.96</v>
      </c>
      <c r="AA365" s="87" t="s">
        <v>82</v>
      </c>
      <c r="AB365" s="87">
        <v>71.63</v>
      </c>
      <c r="AC365" s="87">
        <v>28.18</v>
      </c>
      <c r="AD365" s="87">
        <v>30.55</v>
      </c>
      <c r="AE365" s="87">
        <v>77.09</v>
      </c>
      <c r="AF365" s="87">
        <v>23.1</v>
      </c>
      <c r="AG365" s="87">
        <v>3110.29</v>
      </c>
      <c r="AH365" s="81"/>
      <c r="AI365" s="92" t="str">
        <f t="shared" si="72"/>
        <v>-</v>
      </c>
      <c r="AJ365" s="92">
        <f t="shared" si="72"/>
        <v>-1.9819161567266486E-2</v>
      </c>
      <c r="AK365" s="92">
        <f t="shared" si="72"/>
        <v>1.0275885178152588E-2</v>
      </c>
      <c r="AL365" s="92">
        <f t="shared" si="72"/>
        <v>-1.3928182807399381E-2</v>
      </c>
      <c r="AM365" s="92">
        <f t="shared" si="72"/>
        <v>3.1340405014465E-2</v>
      </c>
      <c r="AN365" s="92">
        <f t="shared" si="72"/>
        <v>-5.2830188679245937E-3</v>
      </c>
      <c r="AO365" s="92">
        <f t="shared" si="72"/>
        <v>2.523321608808704E-2</v>
      </c>
      <c r="AP365" s="92">
        <f t="shared" si="72"/>
        <v>-7.9096045197740716E-3</v>
      </c>
      <c r="AQ365" s="92">
        <f t="shared" si="74"/>
        <v>3.2163142407446443E-3</v>
      </c>
      <c r="AR365" s="92">
        <f t="shared" si="74"/>
        <v>-1.0559249120062453E-2</v>
      </c>
      <c r="AS365" s="92">
        <f t="shared" si="74"/>
        <v>1.8754341282704479E-2</v>
      </c>
      <c r="AT365" s="92" t="str">
        <f t="shared" si="74"/>
        <v>-</v>
      </c>
      <c r="AU365" s="92" t="str">
        <f t="shared" si="74"/>
        <v>-</v>
      </c>
      <c r="AV365" s="92" t="str">
        <f t="shared" si="74"/>
        <v>-</v>
      </c>
      <c r="AW365" s="92">
        <f t="shared" si="69"/>
        <v>-9.7196261682242935E-2</v>
      </c>
      <c r="AX365" s="92" t="str">
        <f t="shared" si="69"/>
        <v>-</v>
      </c>
      <c r="AY365" s="92">
        <f t="shared" si="69"/>
        <v>-1.8264840182648401E-2</v>
      </c>
      <c r="AZ365" s="92" t="str">
        <f t="shared" si="69"/>
        <v>-</v>
      </c>
      <c r="BA365" s="92">
        <f t="shared" si="69"/>
        <v>-9.6044278040045006E-3</v>
      </c>
      <c r="BB365" s="92">
        <f t="shared" si="69"/>
        <v>-4.8338368580060465E-2</v>
      </c>
      <c r="BC365" s="92" t="str">
        <f t="shared" si="69"/>
        <v>-</v>
      </c>
      <c r="BD365" s="92" t="str">
        <f t="shared" si="69"/>
        <v>-</v>
      </c>
      <c r="BE365" s="92">
        <f t="shared" si="69"/>
        <v>2.6678141135972444E-2</v>
      </c>
      <c r="BF365" s="92">
        <f t="shared" si="69"/>
        <v>-2.3483365949119372E-2</v>
      </c>
      <c r="BG365" s="92" t="str">
        <f t="shared" si="69"/>
        <v>-</v>
      </c>
      <c r="BH365" s="92">
        <f t="shared" si="69"/>
        <v>4.7692523495579398E-3</v>
      </c>
      <c r="BI365" s="92">
        <f t="shared" si="73"/>
        <v>-1.4340678558936726E-2</v>
      </c>
      <c r="BJ365" s="92">
        <f t="shared" si="73"/>
        <v>1.091992058239577E-2</v>
      </c>
      <c r="BK365" s="92">
        <f t="shared" si="73"/>
        <v>-4.3667038828929416E-2</v>
      </c>
      <c r="BL365" s="92">
        <f t="shared" si="73"/>
        <v>3.3094812164579768E-2</v>
      </c>
      <c r="BM365" s="92">
        <f t="shared" si="73"/>
        <v>-3.259134871140823E-3</v>
      </c>
      <c r="BN365" s="81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1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1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1"/>
      <c r="DH365" s="81"/>
      <c r="DI365" s="81"/>
      <c r="DJ365" s="81"/>
      <c r="DK365" s="81"/>
      <c r="DL365" s="81"/>
      <c r="DM365" s="81"/>
    </row>
    <row r="366" spans="1:117" x14ac:dyDescent="0.35">
      <c r="A366" s="81"/>
      <c r="B366" s="86">
        <f t="shared" si="70"/>
        <v>43798</v>
      </c>
      <c r="C366" s="87" t="s">
        <v>82</v>
      </c>
      <c r="D366" s="87">
        <v>106.96</v>
      </c>
      <c r="E366" s="87">
        <v>91.14</v>
      </c>
      <c r="F366" s="87">
        <v>45.02</v>
      </c>
      <c r="G366" s="87">
        <v>42.54</v>
      </c>
      <c r="H366" s="87">
        <v>26.45</v>
      </c>
      <c r="I366" s="87">
        <v>68.77</v>
      </c>
      <c r="J366" s="87">
        <v>88.87</v>
      </c>
      <c r="K366" s="87">
        <v>147.27000000000001</v>
      </c>
      <c r="L366" s="87">
        <v>75.760000000000005</v>
      </c>
      <c r="M366" s="87">
        <v>43.55</v>
      </c>
      <c r="N366" s="87" t="s">
        <v>82</v>
      </c>
      <c r="O366" s="87" t="s">
        <v>82</v>
      </c>
      <c r="P366" s="87" t="s">
        <v>82</v>
      </c>
      <c r="Q366" s="87">
        <v>4.58</v>
      </c>
      <c r="R366" s="87" t="s">
        <v>82</v>
      </c>
      <c r="S366" s="87">
        <v>8.41</v>
      </c>
      <c r="T366" s="87" t="s">
        <v>82</v>
      </c>
      <c r="U366" s="87">
        <v>60.54</v>
      </c>
      <c r="V366" s="87">
        <v>21.11</v>
      </c>
      <c r="W366" s="87" t="s">
        <v>82</v>
      </c>
      <c r="X366" s="87" t="s">
        <v>82</v>
      </c>
      <c r="Y366" s="87">
        <v>11.81</v>
      </c>
      <c r="Z366" s="87">
        <v>19.61</v>
      </c>
      <c r="AA366" s="87" t="s">
        <v>82</v>
      </c>
      <c r="AB366" s="87">
        <v>71.05</v>
      </c>
      <c r="AC366" s="87">
        <v>29.38</v>
      </c>
      <c r="AD366" s="87">
        <v>31.24</v>
      </c>
      <c r="AE366" s="87">
        <v>77.42</v>
      </c>
      <c r="AF366" s="87">
        <v>22.72</v>
      </c>
      <c r="AG366" s="87">
        <v>3140.98</v>
      </c>
      <c r="AH366" s="81"/>
      <c r="AI366" s="92" t="str">
        <f t="shared" si="72"/>
        <v>-</v>
      </c>
      <c r="AJ366" s="92">
        <f t="shared" si="72"/>
        <v>-3.3544539694372322E-3</v>
      </c>
      <c r="AK366" s="92">
        <f t="shared" si="72"/>
        <v>7.6285240464344373E-3</v>
      </c>
      <c r="AL366" s="92">
        <f t="shared" si="72"/>
        <v>-6.4003531229308575E-3</v>
      </c>
      <c r="AM366" s="92">
        <f t="shared" si="72"/>
        <v>-5.6100981767180924E-3</v>
      </c>
      <c r="AN366" s="92">
        <f t="shared" si="72"/>
        <v>3.4142640364187571E-3</v>
      </c>
      <c r="AO366" s="92">
        <f t="shared" si="72"/>
        <v>2.5805489260143144E-2</v>
      </c>
      <c r="AP366" s="92">
        <f t="shared" si="72"/>
        <v>1.2186788154897599E-2</v>
      </c>
      <c r="AQ366" s="92">
        <f t="shared" si="74"/>
        <v>4.570259208731331E-3</v>
      </c>
      <c r="AR366" s="92">
        <f t="shared" si="74"/>
        <v>-1.8445322793149144E-3</v>
      </c>
      <c r="AS366" s="92">
        <f t="shared" si="74"/>
        <v>-1.0227272727272751E-2</v>
      </c>
      <c r="AT366" s="92" t="str">
        <f t="shared" si="74"/>
        <v>-</v>
      </c>
      <c r="AU366" s="92" t="str">
        <f t="shared" si="74"/>
        <v>-</v>
      </c>
      <c r="AV366" s="92" t="str">
        <f t="shared" si="74"/>
        <v>-</v>
      </c>
      <c r="AW366" s="92">
        <f t="shared" si="69"/>
        <v>-5.1759834368530044E-2</v>
      </c>
      <c r="AX366" s="92" t="str">
        <f t="shared" si="69"/>
        <v>-</v>
      </c>
      <c r="AY366" s="92">
        <f t="shared" si="69"/>
        <v>-2.209302325581386E-2</v>
      </c>
      <c r="AZ366" s="92" t="str">
        <f t="shared" si="69"/>
        <v>-</v>
      </c>
      <c r="BA366" s="92">
        <f t="shared" si="69"/>
        <v>-4.9309664694280331E-3</v>
      </c>
      <c r="BB366" s="92">
        <f t="shared" si="69"/>
        <v>-4.2630385487528399E-2</v>
      </c>
      <c r="BC366" s="92" t="str">
        <f t="shared" si="69"/>
        <v>-</v>
      </c>
      <c r="BD366" s="92" t="str">
        <f t="shared" si="69"/>
        <v>-</v>
      </c>
      <c r="BE366" s="92">
        <f t="shared" si="69"/>
        <v>-1.0058675607711565E-2</v>
      </c>
      <c r="BF366" s="92">
        <f t="shared" si="69"/>
        <v>-1.7535070140280662E-2</v>
      </c>
      <c r="BG366" s="92" t="str">
        <f t="shared" si="69"/>
        <v>-</v>
      </c>
      <c r="BH366" s="92">
        <f t="shared" si="69"/>
        <v>-8.0971659919027994E-3</v>
      </c>
      <c r="BI366" s="92">
        <f t="shared" si="73"/>
        <v>4.2583392476933879E-2</v>
      </c>
      <c r="BJ366" s="92">
        <f t="shared" si="73"/>
        <v>2.2585924713584227E-2</v>
      </c>
      <c r="BK366" s="92">
        <f t="shared" si="73"/>
        <v>4.2807108574394181E-3</v>
      </c>
      <c r="BL366" s="92">
        <f t="shared" si="73"/>
        <v>-1.6450216450216604E-2</v>
      </c>
      <c r="BM366" s="92">
        <f t="shared" si="73"/>
        <v>9.8672471055754052E-3</v>
      </c>
      <c r="BN366" s="81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1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1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1"/>
      <c r="DH366" s="81"/>
      <c r="DI366" s="81"/>
      <c r="DJ366" s="81"/>
      <c r="DK366" s="81"/>
      <c r="DL366" s="81"/>
      <c r="DM366" s="81"/>
    </row>
    <row r="367" spans="1:117" x14ac:dyDescent="0.35">
      <c r="A367" s="81"/>
      <c r="B367" s="86">
        <f t="shared" si="70"/>
        <v>43805</v>
      </c>
      <c r="C367" s="87" t="s">
        <v>82</v>
      </c>
      <c r="D367" s="87">
        <v>106.52</v>
      </c>
      <c r="E367" s="87">
        <v>93.05</v>
      </c>
      <c r="F367" s="87">
        <v>45.13</v>
      </c>
      <c r="G367" s="87">
        <v>42.72</v>
      </c>
      <c r="H367" s="87">
        <v>26.8</v>
      </c>
      <c r="I367" s="87">
        <v>68.23</v>
      </c>
      <c r="J367" s="87">
        <v>88.8</v>
      </c>
      <c r="K367" s="87">
        <v>145.84</v>
      </c>
      <c r="L367" s="87">
        <v>75.14</v>
      </c>
      <c r="M367" s="87">
        <v>43.47</v>
      </c>
      <c r="N367" s="87" t="s">
        <v>82</v>
      </c>
      <c r="O367" s="87" t="s">
        <v>82</v>
      </c>
      <c r="P367" s="87" t="s">
        <v>82</v>
      </c>
      <c r="Q367" s="87">
        <v>4.49</v>
      </c>
      <c r="R367" s="87" t="s">
        <v>82</v>
      </c>
      <c r="S367" s="87">
        <v>8.83</v>
      </c>
      <c r="T367" s="87" t="s">
        <v>82</v>
      </c>
      <c r="U367" s="87">
        <v>60.43</v>
      </c>
      <c r="V367" s="87">
        <v>21</v>
      </c>
      <c r="W367" s="87" t="s">
        <v>82</v>
      </c>
      <c r="X367" s="87" t="s">
        <v>82</v>
      </c>
      <c r="Y367" s="87">
        <v>11.5</v>
      </c>
      <c r="Z367" s="87">
        <v>19.75</v>
      </c>
      <c r="AA367" s="87" t="s">
        <v>82</v>
      </c>
      <c r="AB367" s="87">
        <v>71.59</v>
      </c>
      <c r="AC367" s="87">
        <v>29.33</v>
      </c>
      <c r="AD367" s="87">
        <v>30.99</v>
      </c>
      <c r="AE367" s="87">
        <v>79.540000000000006</v>
      </c>
      <c r="AF367" s="87">
        <v>22.39</v>
      </c>
      <c r="AG367" s="87">
        <v>3145.91</v>
      </c>
      <c r="AH367" s="81"/>
      <c r="AI367" s="92" t="str">
        <f t="shared" si="72"/>
        <v>-</v>
      </c>
      <c r="AJ367" s="92">
        <f t="shared" si="72"/>
        <v>-4.1136873597605872E-3</v>
      </c>
      <c r="AK367" s="92">
        <f t="shared" si="72"/>
        <v>2.0956769804695963E-2</v>
      </c>
      <c r="AL367" s="92">
        <f t="shared" si="72"/>
        <v>2.4433585073300179E-3</v>
      </c>
      <c r="AM367" s="92">
        <f t="shared" si="72"/>
        <v>4.2313117066290484E-3</v>
      </c>
      <c r="AN367" s="92">
        <f t="shared" si="72"/>
        <v>1.3232514177693888E-2</v>
      </c>
      <c r="AO367" s="92">
        <f t="shared" si="72"/>
        <v>-7.8522611603896175E-3</v>
      </c>
      <c r="AP367" s="92">
        <f t="shared" si="72"/>
        <v>-7.8766737931823538E-4</v>
      </c>
      <c r="AQ367" s="92">
        <f t="shared" si="74"/>
        <v>-9.7100563590684086E-3</v>
      </c>
      <c r="AR367" s="92">
        <f t="shared" si="74"/>
        <v>-8.1837381203802018E-3</v>
      </c>
      <c r="AS367" s="92">
        <f t="shared" si="74"/>
        <v>-1.8369690011480477E-3</v>
      </c>
      <c r="AT367" s="92" t="str">
        <f t="shared" si="74"/>
        <v>-</v>
      </c>
      <c r="AU367" s="92" t="str">
        <f t="shared" si="74"/>
        <v>-</v>
      </c>
      <c r="AV367" s="92" t="str">
        <f t="shared" si="74"/>
        <v>-</v>
      </c>
      <c r="AW367" s="92">
        <f t="shared" si="69"/>
        <v>-1.9650655021834051E-2</v>
      </c>
      <c r="AX367" s="92" t="str">
        <f t="shared" si="69"/>
        <v>-</v>
      </c>
      <c r="AY367" s="92">
        <f t="shared" si="69"/>
        <v>4.9940546967895294E-2</v>
      </c>
      <c r="AZ367" s="92" t="str">
        <f t="shared" si="69"/>
        <v>-</v>
      </c>
      <c r="BA367" s="92">
        <f t="shared" si="69"/>
        <v>-1.8169805087545621E-3</v>
      </c>
      <c r="BB367" s="92">
        <f t="shared" si="69"/>
        <v>-5.2108005684509129E-3</v>
      </c>
      <c r="BC367" s="92" t="str">
        <f t="shared" si="69"/>
        <v>-</v>
      </c>
      <c r="BD367" s="92" t="str">
        <f t="shared" si="69"/>
        <v>-</v>
      </c>
      <c r="BE367" s="92">
        <f t="shared" si="69"/>
        <v>-2.6248941574936513E-2</v>
      </c>
      <c r="BF367" s="92">
        <f t="shared" si="69"/>
        <v>7.1392146863844541E-3</v>
      </c>
      <c r="BG367" s="92" t="str">
        <f t="shared" si="69"/>
        <v>-</v>
      </c>
      <c r="BH367" s="92">
        <f t="shared" si="69"/>
        <v>7.6002814919071682E-3</v>
      </c>
      <c r="BI367" s="92">
        <f t="shared" si="73"/>
        <v>-1.7018379850238796E-3</v>
      </c>
      <c r="BJ367" s="92">
        <f t="shared" si="73"/>
        <v>-8.0025608194622677E-3</v>
      </c>
      <c r="BK367" s="92">
        <f t="shared" si="73"/>
        <v>2.7383105140790454E-2</v>
      </c>
      <c r="BL367" s="92">
        <f t="shared" si="73"/>
        <v>-1.4524647887323883E-2</v>
      </c>
      <c r="BM367" s="92">
        <f t="shared" si="73"/>
        <v>1.5695738272767379E-3</v>
      </c>
      <c r="BN367" s="81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1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1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1"/>
      <c r="DH367" s="81"/>
      <c r="DI367" s="81"/>
      <c r="DJ367" s="81"/>
      <c r="DK367" s="81"/>
      <c r="DL367" s="81"/>
      <c r="DM367" s="81"/>
    </row>
    <row r="368" spans="1:117" x14ac:dyDescent="0.35">
      <c r="A368" s="81"/>
      <c r="B368" s="86">
        <f t="shared" si="70"/>
        <v>43812</v>
      </c>
      <c r="C368" s="87" t="s">
        <v>82</v>
      </c>
      <c r="D368" s="87">
        <v>107.05</v>
      </c>
      <c r="E368" s="87">
        <v>94.03</v>
      </c>
      <c r="F368" s="87">
        <v>46.37</v>
      </c>
      <c r="G368" s="87">
        <v>43.55</v>
      </c>
      <c r="H368" s="87">
        <v>26.88</v>
      </c>
      <c r="I368" s="87">
        <v>69.650000000000006</v>
      </c>
      <c r="J368" s="87">
        <v>90.75</v>
      </c>
      <c r="K368" s="87">
        <v>148.78</v>
      </c>
      <c r="L368" s="87">
        <v>75.239999999999995</v>
      </c>
      <c r="M368" s="87">
        <v>43.96</v>
      </c>
      <c r="N368" s="87" t="s">
        <v>82</v>
      </c>
      <c r="O368" s="87" t="s">
        <v>82</v>
      </c>
      <c r="P368" s="87" t="s">
        <v>82</v>
      </c>
      <c r="Q368" s="87">
        <v>5.85</v>
      </c>
      <c r="R368" s="87" t="s">
        <v>82</v>
      </c>
      <c r="S368" s="87">
        <v>9.23</v>
      </c>
      <c r="T368" s="87" t="s">
        <v>82</v>
      </c>
      <c r="U368" s="87">
        <v>60.99</v>
      </c>
      <c r="V368" s="87">
        <v>23.17</v>
      </c>
      <c r="W368" s="87" t="s">
        <v>82</v>
      </c>
      <c r="X368" s="87" t="s">
        <v>82</v>
      </c>
      <c r="Y368" s="87">
        <v>12.73</v>
      </c>
      <c r="Z368" s="87">
        <v>20.2</v>
      </c>
      <c r="AA368" s="87" t="s">
        <v>82</v>
      </c>
      <c r="AB368" s="87">
        <v>73.17</v>
      </c>
      <c r="AC368" s="87">
        <v>29.38</v>
      </c>
      <c r="AD368" s="87">
        <v>31.26</v>
      </c>
      <c r="AE368" s="87">
        <v>79.86</v>
      </c>
      <c r="AF368" s="87">
        <v>22.71</v>
      </c>
      <c r="AG368" s="87">
        <v>3168.8</v>
      </c>
      <c r="AH368" s="81"/>
      <c r="AI368" s="92" t="str">
        <f t="shared" si="72"/>
        <v>-</v>
      </c>
      <c r="AJ368" s="92">
        <f t="shared" si="72"/>
        <v>4.9755914382276778E-3</v>
      </c>
      <c r="AK368" s="92">
        <f t="shared" si="72"/>
        <v>1.0531972058033467E-2</v>
      </c>
      <c r="AL368" s="92">
        <f t="shared" si="72"/>
        <v>2.7476179924661892E-2</v>
      </c>
      <c r="AM368" s="92">
        <f t="shared" si="72"/>
        <v>1.9428838951310867E-2</v>
      </c>
      <c r="AN368" s="92">
        <f t="shared" si="72"/>
        <v>2.9850746268655914E-3</v>
      </c>
      <c r="AO368" s="92">
        <f t="shared" si="72"/>
        <v>2.0811959548585612E-2</v>
      </c>
      <c r="AP368" s="92">
        <f t="shared" si="72"/>
        <v>2.1959459459459429E-2</v>
      </c>
      <c r="AQ368" s="92">
        <f t="shared" si="74"/>
        <v>2.0159078442128386E-2</v>
      </c>
      <c r="AR368" s="92">
        <f t="shared" si="74"/>
        <v>1.3308490817141028E-3</v>
      </c>
      <c r="AS368" s="92">
        <f t="shared" si="74"/>
        <v>1.1272141706924366E-2</v>
      </c>
      <c r="AT368" s="92" t="str">
        <f t="shared" si="74"/>
        <v>-</v>
      </c>
      <c r="AU368" s="92" t="str">
        <f t="shared" si="74"/>
        <v>-</v>
      </c>
      <c r="AV368" s="92" t="str">
        <f t="shared" si="74"/>
        <v>-</v>
      </c>
      <c r="AW368" s="92">
        <f t="shared" si="69"/>
        <v>0.30289532293986632</v>
      </c>
      <c r="AX368" s="92" t="str">
        <f t="shared" si="69"/>
        <v>-</v>
      </c>
      <c r="AY368" s="92">
        <f t="shared" si="69"/>
        <v>4.5300113250283269E-2</v>
      </c>
      <c r="AZ368" s="92" t="str">
        <f t="shared" si="69"/>
        <v>-</v>
      </c>
      <c r="BA368" s="92">
        <f t="shared" si="69"/>
        <v>9.2669204037729713E-3</v>
      </c>
      <c r="BB368" s="92">
        <f t="shared" si="69"/>
        <v>0.1033333333333335</v>
      </c>
      <c r="BC368" s="92" t="str">
        <f t="shared" si="69"/>
        <v>-</v>
      </c>
      <c r="BD368" s="92" t="str">
        <f t="shared" si="69"/>
        <v>-</v>
      </c>
      <c r="BE368" s="92">
        <f t="shared" si="69"/>
        <v>0.10695652173913039</v>
      </c>
      <c r="BF368" s="92">
        <f t="shared" si="69"/>
        <v>2.2784810126582178E-2</v>
      </c>
      <c r="BG368" s="92" t="str">
        <f t="shared" si="69"/>
        <v>-</v>
      </c>
      <c r="BH368" s="92">
        <f t="shared" si="69"/>
        <v>2.2070121525352704E-2</v>
      </c>
      <c r="BI368" s="92">
        <f t="shared" si="73"/>
        <v>1.7047391749063223E-3</v>
      </c>
      <c r="BJ368" s="92">
        <f t="shared" si="73"/>
        <v>8.7124878993225519E-3</v>
      </c>
      <c r="BK368" s="92">
        <f t="shared" si="73"/>
        <v>4.0231330148352562E-3</v>
      </c>
      <c r="BL368" s="92">
        <f t="shared" si="73"/>
        <v>1.4292094685127266E-2</v>
      </c>
      <c r="BM368" s="92">
        <f t="shared" si="73"/>
        <v>7.2761140655646095E-3</v>
      </c>
      <c r="BN368" s="81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1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1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1"/>
      <c r="DH368" s="81"/>
      <c r="DI368" s="81"/>
      <c r="DJ368" s="81"/>
      <c r="DK368" s="81"/>
      <c r="DL368" s="81"/>
      <c r="DM368" s="81"/>
    </row>
    <row r="369" spans="1:117" x14ac:dyDescent="0.35">
      <c r="A369" s="81"/>
      <c r="B369" s="86">
        <f t="shared" si="70"/>
        <v>43819</v>
      </c>
      <c r="C369" s="87" t="s">
        <v>82</v>
      </c>
      <c r="D369" s="87">
        <v>112.26</v>
      </c>
      <c r="E369" s="87">
        <v>97.5</v>
      </c>
      <c r="F369" s="87">
        <v>47.34</v>
      </c>
      <c r="G369" s="87">
        <v>45.46</v>
      </c>
      <c r="H369" s="87">
        <v>27.76</v>
      </c>
      <c r="I369" s="87">
        <v>73.86</v>
      </c>
      <c r="J369" s="87">
        <v>94.1</v>
      </c>
      <c r="K369" s="87">
        <v>151.38</v>
      </c>
      <c r="L369" s="87">
        <v>76.459999999999994</v>
      </c>
      <c r="M369" s="87">
        <v>44.94</v>
      </c>
      <c r="N369" s="87" t="s">
        <v>82</v>
      </c>
      <c r="O369" s="87" t="s">
        <v>82</v>
      </c>
      <c r="P369" s="87" t="s">
        <v>82</v>
      </c>
      <c r="Q369" s="87">
        <v>6.93</v>
      </c>
      <c r="R369" s="87" t="s">
        <v>82</v>
      </c>
      <c r="S369" s="87">
        <v>9.7100000000000009</v>
      </c>
      <c r="T369" s="87" t="s">
        <v>82</v>
      </c>
      <c r="U369" s="87">
        <v>61.21</v>
      </c>
      <c r="V369" s="87">
        <v>24.58</v>
      </c>
      <c r="W369" s="87" t="s">
        <v>82</v>
      </c>
      <c r="X369" s="87" t="s">
        <v>82</v>
      </c>
      <c r="Y369" s="87">
        <v>13.07</v>
      </c>
      <c r="Z369" s="87">
        <v>20.97</v>
      </c>
      <c r="AA369" s="87" t="s">
        <v>82</v>
      </c>
      <c r="AB369" s="87">
        <v>75.19</v>
      </c>
      <c r="AC369" s="87">
        <v>28.655000000000001</v>
      </c>
      <c r="AD369" s="87">
        <v>32.32</v>
      </c>
      <c r="AE369" s="87">
        <v>84.28</v>
      </c>
      <c r="AF369" s="87">
        <v>23.8</v>
      </c>
      <c r="AG369" s="87">
        <v>3221.22</v>
      </c>
      <c r="AH369" s="81"/>
      <c r="AI369" s="92" t="str">
        <f t="shared" si="72"/>
        <v>-</v>
      </c>
      <c r="AJ369" s="92">
        <f t="shared" si="72"/>
        <v>4.8668846333489002E-2</v>
      </c>
      <c r="AK369" s="92">
        <f t="shared" si="72"/>
        <v>3.6903116026799854E-2</v>
      </c>
      <c r="AL369" s="92">
        <f t="shared" si="72"/>
        <v>2.0918697433685685E-2</v>
      </c>
      <c r="AM369" s="92">
        <f t="shared" si="72"/>
        <v>4.3857634902411125E-2</v>
      </c>
      <c r="AN369" s="92">
        <f t="shared" si="72"/>
        <v>3.2738095238095344E-2</v>
      </c>
      <c r="AO369" s="92">
        <f t="shared" si="72"/>
        <v>6.0445082555635299E-2</v>
      </c>
      <c r="AP369" s="92">
        <f t="shared" si="72"/>
        <v>3.6914600550964183E-2</v>
      </c>
      <c r="AQ369" s="92">
        <f t="shared" si="74"/>
        <v>1.7475467132679112E-2</v>
      </c>
      <c r="AR369" s="92">
        <f t="shared" si="74"/>
        <v>1.6214779372674126E-2</v>
      </c>
      <c r="AS369" s="92">
        <f t="shared" si="74"/>
        <v>2.2292993630573132E-2</v>
      </c>
      <c r="AT369" s="92" t="str">
        <f t="shared" si="74"/>
        <v>-</v>
      </c>
      <c r="AU369" s="92" t="str">
        <f t="shared" si="74"/>
        <v>-</v>
      </c>
      <c r="AV369" s="92" t="str">
        <f t="shared" si="74"/>
        <v>-</v>
      </c>
      <c r="AW369" s="92">
        <f t="shared" si="69"/>
        <v>0.18461538461538463</v>
      </c>
      <c r="AX369" s="92" t="str">
        <f t="shared" si="69"/>
        <v>-</v>
      </c>
      <c r="AY369" s="92">
        <f t="shared" si="69"/>
        <v>5.2004333694474658E-2</v>
      </c>
      <c r="AZ369" s="92" t="str">
        <f t="shared" ref="AZ369:BM394" si="75">IFERROR((T369/T368-1),"-")</f>
        <v>-</v>
      </c>
      <c r="BA369" s="92">
        <f t="shared" si="75"/>
        <v>3.607148712903685E-3</v>
      </c>
      <c r="BB369" s="92">
        <f t="shared" si="75"/>
        <v>6.0854553301683101E-2</v>
      </c>
      <c r="BC369" s="92" t="str">
        <f t="shared" si="75"/>
        <v>-</v>
      </c>
      <c r="BD369" s="92" t="str">
        <f t="shared" si="75"/>
        <v>-</v>
      </c>
      <c r="BE369" s="92">
        <f t="shared" si="75"/>
        <v>2.6708562450903361E-2</v>
      </c>
      <c r="BF369" s="92">
        <f t="shared" si="75"/>
        <v>3.8118811881188153E-2</v>
      </c>
      <c r="BG369" s="92" t="str">
        <f t="shared" si="75"/>
        <v>-</v>
      </c>
      <c r="BH369" s="92">
        <f t="shared" si="75"/>
        <v>2.7606942736093876E-2</v>
      </c>
      <c r="BI369" s="92">
        <f t="shared" si="73"/>
        <v>-2.4676650782845422E-2</v>
      </c>
      <c r="BJ369" s="92">
        <f t="shared" si="73"/>
        <v>3.3909149072296918E-2</v>
      </c>
      <c r="BK369" s="92">
        <f t="shared" si="73"/>
        <v>5.5346856999749505E-2</v>
      </c>
      <c r="BL369" s="92">
        <f t="shared" si="73"/>
        <v>4.7996477322765241E-2</v>
      </c>
      <c r="BM369" s="92">
        <f t="shared" si="73"/>
        <v>1.6542539762686159E-2</v>
      </c>
      <c r="BN369" s="81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1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1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1"/>
      <c r="DH369" s="81"/>
      <c r="DI369" s="81"/>
      <c r="DJ369" s="81"/>
      <c r="DK369" s="81"/>
      <c r="DL369" s="81"/>
      <c r="DM369" s="81"/>
    </row>
    <row r="370" spans="1:117" x14ac:dyDescent="0.35">
      <c r="A370" s="81"/>
      <c r="B370" s="86">
        <f t="shared" si="70"/>
        <v>43826</v>
      </c>
      <c r="C370" s="87" t="s">
        <v>82</v>
      </c>
      <c r="D370" s="87">
        <v>110.13</v>
      </c>
      <c r="E370" s="87">
        <v>95.08</v>
      </c>
      <c r="F370" s="87">
        <v>46.87</v>
      </c>
      <c r="G370" s="87">
        <v>43.87</v>
      </c>
      <c r="H370" s="87">
        <v>27.29</v>
      </c>
      <c r="I370" s="87">
        <v>72.56</v>
      </c>
      <c r="J370" s="87">
        <v>92.56</v>
      </c>
      <c r="K370" s="87">
        <v>150.87</v>
      </c>
      <c r="L370" s="87">
        <v>75.239999999999995</v>
      </c>
      <c r="M370" s="87">
        <v>44.7</v>
      </c>
      <c r="N370" s="87" t="s">
        <v>82</v>
      </c>
      <c r="O370" s="87" t="s">
        <v>82</v>
      </c>
      <c r="P370" s="87" t="s">
        <v>82</v>
      </c>
      <c r="Q370" s="87">
        <v>7.39</v>
      </c>
      <c r="R370" s="87" t="s">
        <v>82</v>
      </c>
      <c r="S370" s="87">
        <v>9.74</v>
      </c>
      <c r="T370" s="87" t="s">
        <v>82</v>
      </c>
      <c r="U370" s="87">
        <v>61.28</v>
      </c>
      <c r="V370" s="87">
        <v>25.03</v>
      </c>
      <c r="W370" s="87" t="s">
        <v>82</v>
      </c>
      <c r="X370" s="87" t="s">
        <v>82</v>
      </c>
      <c r="Y370" s="87">
        <v>12.99</v>
      </c>
      <c r="Z370" s="87">
        <v>21.08</v>
      </c>
      <c r="AA370" s="87" t="s">
        <v>82</v>
      </c>
      <c r="AB370" s="87">
        <v>75.709999999999994</v>
      </c>
      <c r="AC370" s="87">
        <v>28.58</v>
      </c>
      <c r="AD370" s="87">
        <v>32.21</v>
      </c>
      <c r="AE370" s="87">
        <v>82.72</v>
      </c>
      <c r="AF370" s="87">
        <v>23.59</v>
      </c>
      <c r="AG370" s="87">
        <v>3240.02</v>
      </c>
      <c r="AH370" s="81"/>
      <c r="AI370" s="92" t="str">
        <f t="shared" si="72"/>
        <v>-</v>
      </c>
      <c r="AJ370" s="92">
        <f t="shared" si="72"/>
        <v>-1.897381079636562E-2</v>
      </c>
      <c r="AK370" s="92">
        <f t="shared" si="72"/>
        <v>-2.4820512820512786E-2</v>
      </c>
      <c r="AL370" s="92">
        <f t="shared" si="72"/>
        <v>-9.928179129700121E-3</v>
      </c>
      <c r="AM370" s="92">
        <f t="shared" si="72"/>
        <v>-3.4975802903651654E-2</v>
      </c>
      <c r="AN370" s="92">
        <f t="shared" si="72"/>
        <v>-1.693083573487042E-2</v>
      </c>
      <c r="AO370" s="92">
        <f t="shared" si="72"/>
        <v>-1.7600866504197121E-2</v>
      </c>
      <c r="AP370" s="92">
        <f t="shared" si="72"/>
        <v>-1.6365568544101983E-2</v>
      </c>
      <c r="AQ370" s="92">
        <f t="shared" si="74"/>
        <v>-3.3690051525960829E-3</v>
      </c>
      <c r="AR370" s="92">
        <f t="shared" si="74"/>
        <v>-1.5956055453832052E-2</v>
      </c>
      <c r="AS370" s="92">
        <f t="shared" si="74"/>
        <v>-5.3404539385846217E-3</v>
      </c>
      <c r="AT370" s="92" t="str">
        <f t="shared" si="74"/>
        <v>-</v>
      </c>
      <c r="AU370" s="92" t="str">
        <f t="shared" si="74"/>
        <v>-</v>
      </c>
      <c r="AV370" s="92" t="str">
        <f t="shared" si="74"/>
        <v>-</v>
      </c>
      <c r="AW370" s="92">
        <f t="shared" si="74"/>
        <v>6.6378066378066425E-2</v>
      </c>
      <c r="AX370" s="92" t="str">
        <f t="shared" si="74"/>
        <v>-</v>
      </c>
      <c r="AY370" s="92">
        <f t="shared" si="74"/>
        <v>3.0895983522141179E-3</v>
      </c>
      <c r="AZ370" s="92" t="str">
        <f t="shared" si="75"/>
        <v>-</v>
      </c>
      <c r="BA370" s="92">
        <f t="shared" si="75"/>
        <v>1.1436039862766645E-3</v>
      </c>
      <c r="BB370" s="92">
        <f t="shared" si="75"/>
        <v>1.8307567127746172E-2</v>
      </c>
      <c r="BC370" s="92" t="str">
        <f t="shared" si="75"/>
        <v>-</v>
      </c>
      <c r="BD370" s="92" t="str">
        <f t="shared" si="75"/>
        <v>-</v>
      </c>
      <c r="BE370" s="92">
        <f t="shared" si="75"/>
        <v>-6.1208875286916653E-3</v>
      </c>
      <c r="BF370" s="92">
        <f t="shared" si="75"/>
        <v>5.2455889365761177E-3</v>
      </c>
      <c r="BG370" s="92" t="str">
        <f t="shared" si="75"/>
        <v>-</v>
      </c>
      <c r="BH370" s="92">
        <f t="shared" si="75"/>
        <v>6.9158132730415822E-3</v>
      </c>
      <c r="BI370" s="92">
        <f t="shared" si="73"/>
        <v>-2.6173442680161862E-3</v>
      </c>
      <c r="BJ370" s="92">
        <f t="shared" si="73"/>
        <v>-3.4034653465346842E-3</v>
      </c>
      <c r="BK370" s="92">
        <f t="shared" si="73"/>
        <v>-1.8509729473184633E-2</v>
      </c>
      <c r="BL370" s="92">
        <f t="shared" si="73"/>
        <v>-8.8235294117647856E-3</v>
      </c>
      <c r="BM370" s="92">
        <f t="shared" si="73"/>
        <v>5.836298048565558E-3</v>
      </c>
      <c r="BN370" s="81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1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1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1"/>
      <c r="DH370" s="81"/>
      <c r="DI370" s="81"/>
      <c r="DJ370" s="81"/>
      <c r="DK370" s="81"/>
      <c r="DL370" s="81"/>
      <c r="DM370" s="81"/>
    </row>
    <row r="371" spans="1:117" x14ac:dyDescent="0.35">
      <c r="A371" s="81"/>
      <c r="B371" s="86">
        <f t="shared" si="70"/>
        <v>43833</v>
      </c>
      <c r="C371" s="87" t="s">
        <v>82</v>
      </c>
      <c r="D371" s="87">
        <v>111.11</v>
      </c>
      <c r="E371" s="87">
        <v>94.46</v>
      </c>
      <c r="F371" s="87">
        <v>45.22</v>
      </c>
      <c r="G371" s="87">
        <v>44.17</v>
      </c>
      <c r="H371" s="87">
        <v>27.4</v>
      </c>
      <c r="I371" s="87">
        <v>73.959999999999994</v>
      </c>
      <c r="J371" s="87">
        <v>92.56</v>
      </c>
      <c r="K371" s="87">
        <v>147.76</v>
      </c>
      <c r="L371" s="87">
        <v>76.3</v>
      </c>
      <c r="M371" s="87">
        <v>44.67</v>
      </c>
      <c r="N371" s="87" t="s">
        <v>82</v>
      </c>
      <c r="O371" s="87" t="s">
        <v>82</v>
      </c>
      <c r="P371" s="87" t="s">
        <v>82</v>
      </c>
      <c r="Q371" s="87">
        <v>7.14</v>
      </c>
      <c r="R371" s="87" t="s">
        <v>82</v>
      </c>
      <c r="S371" s="87">
        <v>10.09</v>
      </c>
      <c r="T371" s="87" t="s">
        <v>82</v>
      </c>
      <c r="U371" s="87">
        <v>62.63</v>
      </c>
      <c r="V371" s="87">
        <v>25.51</v>
      </c>
      <c r="W371" s="87" t="s">
        <v>82</v>
      </c>
      <c r="X371" s="87" t="s">
        <v>82</v>
      </c>
      <c r="Y371" s="87">
        <v>13.55</v>
      </c>
      <c r="Z371" s="87">
        <v>21.2</v>
      </c>
      <c r="AA371" s="87" t="s">
        <v>82</v>
      </c>
      <c r="AB371" s="87">
        <v>76.58</v>
      </c>
      <c r="AC371" s="87">
        <v>27.96</v>
      </c>
      <c r="AD371" s="87">
        <v>32.47</v>
      </c>
      <c r="AE371" s="87">
        <v>82.75</v>
      </c>
      <c r="AF371" s="87">
        <v>23.59</v>
      </c>
      <c r="AG371" s="87">
        <v>3234.85</v>
      </c>
      <c r="AH371" s="81"/>
      <c r="AI371" s="92" t="str">
        <f t="shared" si="72"/>
        <v>-</v>
      </c>
      <c r="AJ371" s="92">
        <f t="shared" si="72"/>
        <v>8.8985744120584354E-3</v>
      </c>
      <c r="AK371" s="92">
        <f t="shared" si="72"/>
        <v>-6.5208245687842226E-3</v>
      </c>
      <c r="AL371" s="92">
        <f t="shared" si="72"/>
        <v>-3.5203755067207188E-2</v>
      </c>
      <c r="AM371" s="92">
        <f t="shared" si="72"/>
        <v>6.8383861408709556E-3</v>
      </c>
      <c r="AN371" s="92">
        <f t="shared" si="72"/>
        <v>4.0307805056796209E-3</v>
      </c>
      <c r="AO371" s="92">
        <f t="shared" si="72"/>
        <v>1.9294377067254675E-2</v>
      </c>
      <c r="AP371" s="92">
        <f t="shared" si="72"/>
        <v>0</v>
      </c>
      <c r="AQ371" s="92">
        <f t="shared" si="74"/>
        <v>-2.0613773447338835E-2</v>
      </c>
      <c r="AR371" s="92">
        <f t="shared" si="74"/>
        <v>1.408825093035615E-2</v>
      </c>
      <c r="AS371" s="92">
        <f t="shared" si="74"/>
        <v>-6.7114093959730337E-4</v>
      </c>
      <c r="AT371" s="92" t="str">
        <f t="shared" si="74"/>
        <v>-</v>
      </c>
      <c r="AU371" s="92" t="str">
        <f t="shared" si="74"/>
        <v>-</v>
      </c>
      <c r="AV371" s="92" t="str">
        <f t="shared" si="74"/>
        <v>-</v>
      </c>
      <c r="AW371" s="92">
        <f t="shared" si="74"/>
        <v>-3.3829499323410062E-2</v>
      </c>
      <c r="AX371" s="92" t="str">
        <f t="shared" si="74"/>
        <v>-</v>
      </c>
      <c r="AY371" s="92">
        <f t="shared" si="74"/>
        <v>3.5934291581108724E-2</v>
      </c>
      <c r="AZ371" s="92" t="str">
        <f t="shared" si="75"/>
        <v>-</v>
      </c>
      <c r="BA371" s="92">
        <f t="shared" si="75"/>
        <v>2.203002610966065E-2</v>
      </c>
      <c r="BB371" s="92">
        <f t="shared" si="75"/>
        <v>1.9176987614862195E-2</v>
      </c>
      <c r="BC371" s="92" t="str">
        <f t="shared" si="75"/>
        <v>-</v>
      </c>
      <c r="BD371" s="92" t="str">
        <f t="shared" si="75"/>
        <v>-</v>
      </c>
      <c r="BE371" s="92">
        <f t="shared" si="75"/>
        <v>4.3110084680523464E-2</v>
      </c>
      <c r="BF371" s="92">
        <f t="shared" si="75"/>
        <v>5.6925996204935103E-3</v>
      </c>
      <c r="BG371" s="92" t="str">
        <f t="shared" si="75"/>
        <v>-</v>
      </c>
      <c r="BH371" s="92">
        <f t="shared" si="75"/>
        <v>1.1491216483952016E-2</v>
      </c>
      <c r="BI371" s="92">
        <f t="shared" si="73"/>
        <v>-2.1693491952414212E-2</v>
      </c>
      <c r="BJ371" s="92">
        <f t="shared" si="73"/>
        <v>8.0720273207077753E-3</v>
      </c>
      <c r="BK371" s="92">
        <f t="shared" si="73"/>
        <v>3.6266924564798408E-4</v>
      </c>
      <c r="BL371" s="92">
        <f t="shared" si="73"/>
        <v>0</v>
      </c>
      <c r="BM371" s="92">
        <f t="shared" si="73"/>
        <v>-1.5956691625360619E-3</v>
      </c>
      <c r="BN371" s="81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1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1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1"/>
      <c r="DH371" s="81"/>
      <c r="DI371" s="81"/>
      <c r="DJ371" s="81"/>
      <c r="DK371" s="81"/>
      <c r="DL371" s="81"/>
      <c r="DM371" s="81"/>
    </row>
    <row r="372" spans="1:117" x14ac:dyDescent="0.35">
      <c r="A372" s="81"/>
      <c r="B372" s="86">
        <f t="shared" si="70"/>
        <v>43840</v>
      </c>
      <c r="C372" s="87" t="s">
        <v>82</v>
      </c>
      <c r="D372" s="87">
        <v>111.39</v>
      </c>
      <c r="E372" s="87">
        <v>91.75</v>
      </c>
      <c r="F372" s="87">
        <v>44.93</v>
      </c>
      <c r="G372" s="87">
        <v>42.82</v>
      </c>
      <c r="H372" s="87">
        <v>27.64</v>
      </c>
      <c r="I372" s="87">
        <v>71.319999999999993</v>
      </c>
      <c r="J372" s="87">
        <v>91.54</v>
      </c>
      <c r="K372" s="87">
        <v>149.76</v>
      </c>
      <c r="L372" s="87">
        <v>75.72</v>
      </c>
      <c r="M372" s="87">
        <v>44.1</v>
      </c>
      <c r="N372" s="87" t="s">
        <v>82</v>
      </c>
      <c r="O372" s="87" t="s">
        <v>82</v>
      </c>
      <c r="P372" s="87" t="s">
        <v>82</v>
      </c>
      <c r="Q372" s="87">
        <v>7.03</v>
      </c>
      <c r="R372" s="87" t="s">
        <v>82</v>
      </c>
      <c r="S372" s="87">
        <v>9.76</v>
      </c>
      <c r="T372" s="87" t="s">
        <v>82</v>
      </c>
      <c r="U372" s="87">
        <v>63.73</v>
      </c>
      <c r="V372" s="87">
        <v>24.87</v>
      </c>
      <c r="W372" s="87" t="s">
        <v>82</v>
      </c>
      <c r="X372" s="87" t="s">
        <v>82</v>
      </c>
      <c r="Y372" s="87">
        <v>13.27</v>
      </c>
      <c r="Z372" s="87">
        <v>21.51</v>
      </c>
      <c r="AA372" s="87" t="s">
        <v>82</v>
      </c>
      <c r="AB372" s="87">
        <v>75.53</v>
      </c>
      <c r="AC372" s="87">
        <v>27.74</v>
      </c>
      <c r="AD372" s="87">
        <v>31.13</v>
      </c>
      <c r="AE372" s="87">
        <v>81.05</v>
      </c>
      <c r="AF372" s="87">
        <v>23.5</v>
      </c>
      <c r="AG372" s="87">
        <v>3265.35</v>
      </c>
      <c r="AH372" s="81"/>
      <c r="AI372" s="92" t="str">
        <f t="shared" si="72"/>
        <v>-</v>
      </c>
      <c r="AJ372" s="92">
        <f t="shared" si="72"/>
        <v>2.520025200251963E-3</v>
      </c>
      <c r="AK372" s="92">
        <f t="shared" si="72"/>
        <v>-2.8689392335380037E-2</v>
      </c>
      <c r="AL372" s="92">
        <f t="shared" si="72"/>
        <v>-6.4130915524104326E-3</v>
      </c>
      <c r="AM372" s="92">
        <f t="shared" si="72"/>
        <v>-3.0563731039166875E-2</v>
      </c>
      <c r="AN372" s="92">
        <f t="shared" si="72"/>
        <v>8.7591240875912746E-3</v>
      </c>
      <c r="AO372" s="92">
        <f t="shared" si="72"/>
        <v>-3.5694970254191438E-2</v>
      </c>
      <c r="AP372" s="92">
        <f t="shared" si="72"/>
        <v>-1.1019878997407084E-2</v>
      </c>
      <c r="AQ372" s="92">
        <f t="shared" si="74"/>
        <v>1.3535462912831697E-2</v>
      </c>
      <c r="AR372" s="92">
        <f t="shared" si="74"/>
        <v>-7.6015727391873789E-3</v>
      </c>
      <c r="AS372" s="92">
        <f t="shared" si="74"/>
        <v>-1.2760241773002057E-2</v>
      </c>
      <c r="AT372" s="92" t="str">
        <f t="shared" si="74"/>
        <v>-</v>
      </c>
      <c r="AU372" s="92" t="str">
        <f t="shared" si="74"/>
        <v>-</v>
      </c>
      <c r="AV372" s="92" t="str">
        <f t="shared" si="74"/>
        <v>-</v>
      </c>
      <c r="AW372" s="92">
        <f t="shared" si="74"/>
        <v>-1.540616246498594E-2</v>
      </c>
      <c r="AX372" s="92" t="str">
        <f t="shared" si="74"/>
        <v>-</v>
      </c>
      <c r="AY372" s="92">
        <f t="shared" si="74"/>
        <v>-3.2705649157581784E-2</v>
      </c>
      <c r="AZ372" s="92" t="str">
        <f t="shared" si="75"/>
        <v>-</v>
      </c>
      <c r="BA372" s="92">
        <f t="shared" si="75"/>
        <v>1.75634679865877E-2</v>
      </c>
      <c r="BB372" s="92">
        <f t="shared" si="75"/>
        <v>-2.508820070560569E-2</v>
      </c>
      <c r="BC372" s="92" t="str">
        <f t="shared" si="75"/>
        <v>-</v>
      </c>
      <c r="BD372" s="92" t="str">
        <f t="shared" si="75"/>
        <v>-</v>
      </c>
      <c r="BE372" s="92">
        <f t="shared" si="75"/>
        <v>-2.0664206642066474E-2</v>
      </c>
      <c r="BF372" s="92">
        <f t="shared" si="75"/>
        <v>1.4622641509434153E-2</v>
      </c>
      <c r="BG372" s="92" t="str">
        <f t="shared" si="75"/>
        <v>-</v>
      </c>
      <c r="BH372" s="92">
        <f t="shared" si="75"/>
        <v>-1.3711151736745864E-2</v>
      </c>
      <c r="BI372" s="92">
        <f t="shared" si="73"/>
        <v>-7.8683834048641765E-3</v>
      </c>
      <c r="BJ372" s="92">
        <f t="shared" si="73"/>
        <v>-4.1268863566368941E-2</v>
      </c>
      <c r="BK372" s="92">
        <f t="shared" si="73"/>
        <v>-2.0543806646525664E-2</v>
      </c>
      <c r="BL372" s="92">
        <f t="shared" si="73"/>
        <v>-3.8151759220008685E-3</v>
      </c>
      <c r="BM372" s="92">
        <f t="shared" si="73"/>
        <v>9.4285670123808174E-3</v>
      </c>
      <c r="BN372" s="81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1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1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1"/>
      <c r="DH372" s="81"/>
      <c r="DI372" s="81"/>
      <c r="DJ372" s="81"/>
      <c r="DK372" s="81"/>
      <c r="DL372" s="81"/>
      <c r="DM372" s="81"/>
    </row>
    <row r="373" spans="1:117" x14ac:dyDescent="0.35">
      <c r="A373" s="81"/>
      <c r="B373" s="86">
        <f t="shared" si="70"/>
        <v>43847</v>
      </c>
      <c r="C373" s="87" t="s">
        <v>82</v>
      </c>
      <c r="D373" s="87">
        <v>114.98</v>
      </c>
      <c r="E373" s="87">
        <v>95.19</v>
      </c>
      <c r="F373" s="87">
        <v>45.49</v>
      </c>
      <c r="G373" s="87">
        <v>44.05</v>
      </c>
      <c r="H373" s="87">
        <v>29.04</v>
      </c>
      <c r="I373" s="87">
        <v>73.63</v>
      </c>
      <c r="J373" s="87">
        <v>94.53</v>
      </c>
      <c r="K373" s="87">
        <v>157.19999999999999</v>
      </c>
      <c r="L373" s="87">
        <v>76.7</v>
      </c>
      <c r="M373" s="87">
        <v>44.5</v>
      </c>
      <c r="N373" s="87" t="s">
        <v>82</v>
      </c>
      <c r="O373" s="87" t="s">
        <v>82</v>
      </c>
      <c r="P373" s="87" t="s">
        <v>82</v>
      </c>
      <c r="Q373" s="87">
        <v>7.24</v>
      </c>
      <c r="R373" s="87" t="s">
        <v>82</v>
      </c>
      <c r="S373" s="87">
        <v>9.6199999999999992</v>
      </c>
      <c r="T373" s="87" t="s">
        <v>82</v>
      </c>
      <c r="U373" s="87">
        <v>66</v>
      </c>
      <c r="V373" s="87">
        <v>24.49</v>
      </c>
      <c r="W373" s="87" t="s">
        <v>82</v>
      </c>
      <c r="X373" s="87" t="s">
        <v>82</v>
      </c>
      <c r="Y373" s="87">
        <v>13.56</v>
      </c>
      <c r="Z373" s="87">
        <v>21.36</v>
      </c>
      <c r="AA373" s="87" t="s">
        <v>82</v>
      </c>
      <c r="AB373" s="87">
        <v>77.17</v>
      </c>
      <c r="AC373" s="87">
        <v>26.52</v>
      </c>
      <c r="AD373" s="87">
        <v>31.84</v>
      </c>
      <c r="AE373" s="87">
        <v>84.13</v>
      </c>
      <c r="AF373" s="87">
        <v>23.86</v>
      </c>
      <c r="AG373" s="87">
        <v>3329.62</v>
      </c>
      <c r="AH373" s="81"/>
      <c r="AI373" s="92" t="str">
        <f t="shared" si="72"/>
        <v>-</v>
      </c>
      <c r="AJ373" s="92">
        <f t="shared" si="72"/>
        <v>3.2229104946584153E-2</v>
      </c>
      <c r="AK373" s="92">
        <f t="shared" si="72"/>
        <v>3.749318801089907E-2</v>
      </c>
      <c r="AL373" s="92">
        <f t="shared" ref="AL373:AT411" si="76">IFERROR((F373/F372-1),"-")</f>
        <v>1.2463832628533345E-2</v>
      </c>
      <c r="AM373" s="92">
        <f t="shared" si="76"/>
        <v>2.8724894908920939E-2</v>
      </c>
      <c r="AN373" s="92">
        <f t="shared" si="76"/>
        <v>5.0651230101302458E-2</v>
      </c>
      <c r="AO373" s="92">
        <f t="shared" si="76"/>
        <v>3.238923163208085E-2</v>
      </c>
      <c r="AP373" s="92">
        <f t="shared" si="76"/>
        <v>3.2663316582914437E-2</v>
      </c>
      <c r="AQ373" s="92">
        <f t="shared" si="74"/>
        <v>4.9679487179487225E-2</v>
      </c>
      <c r="AR373" s="92">
        <f t="shared" si="74"/>
        <v>1.2942419440042263E-2</v>
      </c>
      <c r="AS373" s="92">
        <f t="shared" si="74"/>
        <v>9.0702947845804349E-3</v>
      </c>
      <c r="AT373" s="92" t="str">
        <f t="shared" si="74"/>
        <v>-</v>
      </c>
      <c r="AU373" s="92" t="str">
        <f t="shared" si="74"/>
        <v>-</v>
      </c>
      <c r="AV373" s="92" t="str">
        <f t="shared" si="74"/>
        <v>-</v>
      </c>
      <c r="AW373" s="92">
        <f t="shared" si="74"/>
        <v>2.9871977240398362E-2</v>
      </c>
      <c r="AX373" s="92" t="str">
        <f t="shared" si="74"/>
        <v>-</v>
      </c>
      <c r="AY373" s="92">
        <f t="shared" si="74"/>
        <v>-1.4344262295082011E-2</v>
      </c>
      <c r="AZ373" s="92" t="str">
        <f t="shared" si="75"/>
        <v>-</v>
      </c>
      <c r="BA373" s="92">
        <f t="shared" si="75"/>
        <v>3.5619017731052915E-2</v>
      </c>
      <c r="BB373" s="92">
        <f t="shared" si="75"/>
        <v>-1.5279453156413436E-2</v>
      </c>
      <c r="BC373" s="92" t="str">
        <f t="shared" si="75"/>
        <v>-</v>
      </c>
      <c r="BD373" s="92" t="str">
        <f t="shared" si="75"/>
        <v>-</v>
      </c>
      <c r="BE373" s="92">
        <f t="shared" si="75"/>
        <v>2.1853805576488305E-2</v>
      </c>
      <c r="BF373" s="92">
        <f t="shared" si="75"/>
        <v>-6.9735006973501434E-3</v>
      </c>
      <c r="BG373" s="92" t="str">
        <f t="shared" si="75"/>
        <v>-</v>
      </c>
      <c r="BH373" s="92">
        <f t="shared" si="75"/>
        <v>2.1713226532503738E-2</v>
      </c>
      <c r="BI373" s="92">
        <f t="shared" si="73"/>
        <v>-4.3979812545061225E-2</v>
      </c>
      <c r="BJ373" s="92">
        <f t="shared" si="73"/>
        <v>2.2807581111468078E-2</v>
      </c>
      <c r="BK373" s="92">
        <f t="shared" si="73"/>
        <v>3.80012338062925E-2</v>
      </c>
      <c r="BL373" s="92">
        <f t="shared" si="73"/>
        <v>1.5319148936170146E-2</v>
      </c>
      <c r="BM373" s="92">
        <f t="shared" si="73"/>
        <v>1.9682423017440609E-2</v>
      </c>
      <c r="BN373" s="81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1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1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1"/>
      <c r="DH373" s="81"/>
      <c r="DI373" s="81"/>
      <c r="DJ373" s="81"/>
      <c r="DK373" s="81"/>
      <c r="DL373" s="81"/>
      <c r="DM373" s="81"/>
    </row>
    <row r="374" spans="1:117" x14ac:dyDescent="0.35">
      <c r="A374" s="81"/>
      <c r="B374" s="86">
        <f t="shared" si="70"/>
        <v>43854</v>
      </c>
      <c r="C374" s="87" t="s">
        <v>82</v>
      </c>
      <c r="D374" s="87">
        <v>117.38</v>
      </c>
      <c r="E374" s="87">
        <v>95.68</v>
      </c>
      <c r="F374" s="87">
        <v>43.31</v>
      </c>
      <c r="G374" s="87">
        <v>43.17</v>
      </c>
      <c r="H374" s="87">
        <v>29.08</v>
      </c>
      <c r="I374" s="87">
        <v>75.22</v>
      </c>
      <c r="J374" s="87">
        <v>95.42</v>
      </c>
      <c r="K374" s="87">
        <v>159.76</v>
      </c>
      <c r="L374" s="87">
        <v>79.010000000000005</v>
      </c>
      <c r="M374" s="87">
        <v>43.58</v>
      </c>
      <c r="N374" s="87" t="s">
        <v>82</v>
      </c>
      <c r="O374" s="87" t="s">
        <v>82</v>
      </c>
      <c r="P374" s="87" t="s">
        <v>82</v>
      </c>
      <c r="Q374" s="87">
        <v>6.19</v>
      </c>
      <c r="R374" s="87" t="s">
        <v>82</v>
      </c>
      <c r="S374" s="87">
        <v>8.83</v>
      </c>
      <c r="T374" s="87" t="s">
        <v>82</v>
      </c>
      <c r="U374" s="87">
        <v>61.15</v>
      </c>
      <c r="V374" s="87">
        <v>22.77</v>
      </c>
      <c r="W374" s="87" t="s">
        <v>82</v>
      </c>
      <c r="X374" s="87" t="s">
        <v>82</v>
      </c>
      <c r="Y374" s="87">
        <v>12.75</v>
      </c>
      <c r="Z374" s="87">
        <v>21.56</v>
      </c>
      <c r="AA374" s="87" t="s">
        <v>82</v>
      </c>
      <c r="AB374" s="87">
        <v>74.84</v>
      </c>
      <c r="AC374" s="87">
        <v>25.11</v>
      </c>
      <c r="AD374" s="87">
        <v>31.47</v>
      </c>
      <c r="AE374" s="87">
        <v>84.58</v>
      </c>
      <c r="AF374" s="87">
        <v>22.19</v>
      </c>
      <c r="AG374" s="87">
        <v>3295.47</v>
      </c>
      <c r="AH374" s="81"/>
      <c r="AI374" s="92" t="str">
        <f t="shared" ref="AI374:AO432" si="77">IFERROR((C374/C373-1),"-")</f>
        <v>-</v>
      </c>
      <c r="AJ374" s="92">
        <f t="shared" si="77"/>
        <v>2.0873195338319661E-2</v>
      </c>
      <c r="AK374" s="92">
        <f t="shared" si="77"/>
        <v>5.1475995377667783E-3</v>
      </c>
      <c r="AL374" s="92">
        <f t="shared" si="76"/>
        <v>-4.792262035612227E-2</v>
      </c>
      <c r="AM374" s="92">
        <f t="shared" si="76"/>
        <v>-1.9977298524403997E-2</v>
      </c>
      <c r="AN374" s="92">
        <f t="shared" si="76"/>
        <v>1.3774104683195176E-3</v>
      </c>
      <c r="AO374" s="92">
        <f t="shared" si="76"/>
        <v>2.1594458780388459E-2</v>
      </c>
      <c r="AP374" s="92">
        <f t="shared" si="76"/>
        <v>9.4150005289326266E-3</v>
      </c>
      <c r="AQ374" s="92">
        <f t="shared" si="74"/>
        <v>1.6284987277353613E-2</v>
      </c>
      <c r="AR374" s="92">
        <f t="shared" si="74"/>
        <v>3.0117340286831773E-2</v>
      </c>
      <c r="AS374" s="92">
        <f t="shared" si="74"/>
        <v>-2.0674157303370855E-2</v>
      </c>
      <c r="AT374" s="92" t="str">
        <f t="shared" si="74"/>
        <v>-</v>
      </c>
      <c r="AU374" s="92" t="str">
        <f t="shared" si="74"/>
        <v>-</v>
      </c>
      <c r="AV374" s="92" t="str">
        <f t="shared" si="74"/>
        <v>-</v>
      </c>
      <c r="AW374" s="92">
        <f t="shared" si="74"/>
        <v>-0.1450276243093922</v>
      </c>
      <c r="AX374" s="92" t="str">
        <f t="shared" si="74"/>
        <v>-</v>
      </c>
      <c r="AY374" s="92">
        <f t="shared" si="74"/>
        <v>-8.2120582120582042E-2</v>
      </c>
      <c r="AZ374" s="92" t="str">
        <f t="shared" si="75"/>
        <v>-</v>
      </c>
      <c r="BA374" s="92">
        <f t="shared" si="75"/>
        <v>-7.3484848484848486E-2</v>
      </c>
      <c r="BB374" s="92">
        <f t="shared" si="75"/>
        <v>-7.0232748060432781E-2</v>
      </c>
      <c r="BC374" s="92" t="str">
        <f t="shared" si="75"/>
        <v>-</v>
      </c>
      <c r="BD374" s="92" t="str">
        <f t="shared" si="75"/>
        <v>-</v>
      </c>
      <c r="BE374" s="92">
        <f t="shared" si="75"/>
        <v>-5.9734513274336321E-2</v>
      </c>
      <c r="BF374" s="92">
        <f t="shared" si="75"/>
        <v>9.3632958801497246E-3</v>
      </c>
      <c r="BG374" s="92" t="str">
        <f t="shared" si="75"/>
        <v>-</v>
      </c>
      <c r="BH374" s="92">
        <f t="shared" si="75"/>
        <v>-3.0193080212517764E-2</v>
      </c>
      <c r="BI374" s="92">
        <f t="shared" si="73"/>
        <v>-5.3167420814479671E-2</v>
      </c>
      <c r="BJ374" s="92">
        <f t="shared" si="73"/>
        <v>-1.1620603015075393E-2</v>
      </c>
      <c r="BK374" s="92">
        <f t="shared" si="73"/>
        <v>5.3488648520148008E-3</v>
      </c>
      <c r="BL374" s="92">
        <f t="shared" si="73"/>
        <v>-6.9991617770326808E-2</v>
      </c>
      <c r="BM374" s="92">
        <f t="shared" si="73"/>
        <v>-1.0256425658183299E-2</v>
      </c>
      <c r="BN374" s="81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1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1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1"/>
      <c r="DH374" s="81"/>
      <c r="DI374" s="81"/>
      <c r="DJ374" s="81"/>
      <c r="DK374" s="81"/>
      <c r="DL374" s="81"/>
      <c r="DM374" s="81"/>
    </row>
    <row r="375" spans="1:117" x14ac:dyDescent="0.35">
      <c r="A375" s="81"/>
      <c r="B375" s="86">
        <f t="shared" si="70"/>
        <v>43861</v>
      </c>
      <c r="C375" s="87" t="s">
        <v>82</v>
      </c>
      <c r="D375" s="87">
        <v>117.03</v>
      </c>
      <c r="E375" s="87">
        <v>96.21</v>
      </c>
      <c r="F375" s="87">
        <v>43.19</v>
      </c>
      <c r="G375" s="87">
        <v>41.32</v>
      </c>
      <c r="H375" s="87">
        <v>29.31</v>
      </c>
      <c r="I375" s="87">
        <v>73.38</v>
      </c>
      <c r="J375" s="87">
        <v>94.5</v>
      </c>
      <c r="K375" s="87">
        <v>160.63999999999999</v>
      </c>
      <c r="L375" s="87">
        <v>75.510000000000005</v>
      </c>
      <c r="M375" s="87">
        <v>41.59</v>
      </c>
      <c r="N375" s="87" t="s">
        <v>82</v>
      </c>
      <c r="O375" s="87" t="s">
        <v>82</v>
      </c>
      <c r="P375" s="87" t="s">
        <v>82</v>
      </c>
      <c r="Q375" s="87">
        <v>5.04</v>
      </c>
      <c r="R375" s="87" t="s">
        <v>82</v>
      </c>
      <c r="S375" s="87">
        <v>8.35</v>
      </c>
      <c r="T375" s="87" t="s">
        <v>82</v>
      </c>
      <c r="U375" s="87">
        <v>59.24</v>
      </c>
      <c r="V375" s="87">
        <v>21.03</v>
      </c>
      <c r="W375" s="87" t="s">
        <v>82</v>
      </c>
      <c r="X375" s="87" t="s">
        <v>82</v>
      </c>
      <c r="Y375" s="87">
        <v>12.59</v>
      </c>
      <c r="Z375" s="87">
        <v>20.87</v>
      </c>
      <c r="AA375" s="87" t="s">
        <v>82</v>
      </c>
      <c r="AB375" s="87">
        <v>74.87</v>
      </c>
      <c r="AC375" s="87">
        <v>25.32</v>
      </c>
      <c r="AD375" s="87">
        <v>30.8</v>
      </c>
      <c r="AE375" s="87">
        <v>84.32</v>
      </c>
      <c r="AF375" s="87">
        <v>20.69</v>
      </c>
      <c r="AG375" s="87">
        <v>3225.52</v>
      </c>
      <c r="AH375" s="81"/>
      <c r="AI375" s="92" t="str">
        <f t="shared" si="77"/>
        <v>-</v>
      </c>
      <c r="AJ375" s="92">
        <f t="shared" si="77"/>
        <v>-2.981768614755409E-3</v>
      </c>
      <c r="AK375" s="92">
        <f t="shared" si="77"/>
        <v>5.5392976588626297E-3</v>
      </c>
      <c r="AL375" s="92">
        <f t="shared" si="76"/>
        <v>-2.7707226968368692E-3</v>
      </c>
      <c r="AM375" s="92">
        <f t="shared" si="76"/>
        <v>-4.2853833680796871E-2</v>
      </c>
      <c r="AN375" s="92">
        <f t="shared" si="76"/>
        <v>7.909215955983484E-3</v>
      </c>
      <c r="AO375" s="92">
        <f t="shared" si="76"/>
        <v>-2.4461579367189623E-2</v>
      </c>
      <c r="AP375" s="92">
        <f t="shared" si="76"/>
        <v>-9.6415845734646455E-3</v>
      </c>
      <c r="AQ375" s="92">
        <f t="shared" si="74"/>
        <v>5.5082623935902575E-3</v>
      </c>
      <c r="AR375" s="92">
        <f t="shared" si="74"/>
        <v>-4.4298190102518675E-2</v>
      </c>
      <c r="AS375" s="92">
        <f t="shared" si="74"/>
        <v>-4.5663148233134332E-2</v>
      </c>
      <c r="AT375" s="92" t="str">
        <f t="shared" si="74"/>
        <v>-</v>
      </c>
      <c r="AU375" s="92" t="str">
        <f t="shared" si="74"/>
        <v>-</v>
      </c>
      <c r="AV375" s="92" t="str">
        <f t="shared" si="74"/>
        <v>-</v>
      </c>
      <c r="AW375" s="92">
        <f t="shared" si="74"/>
        <v>-0.18578352180936997</v>
      </c>
      <c r="AX375" s="92" t="str">
        <f t="shared" si="74"/>
        <v>-</v>
      </c>
      <c r="AY375" s="92">
        <f t="shared" si="74"/>
        <v>-5.4360135900339834E-2</v>
      </c>
      <c r="AZ375" s="92" t="str">
        <f t="shared" si="75"/>
        <v>-</v>
      </c>
      <c r="BA375" s="92">
        <f t="shared" si="75"/>
        <v>-3.1234668847097247E-2</v>
      </c>
      <c r="BB375" s="92">
        <f t="shared" si="75"/>
        <v>-7.6416337285902469E-2</v>
      </c>
      <c r="BC375" s="92" t="str">
        <f t="shared" si="75"/>
        <v>-</v>
      </c>
      <c r="BD375" s="92" t="str">
        <f t="shared" si="75"/>
        <v>-</v>
      </c>
      <c r="BE375" s="92">
        <f t="shared" si="75"/>
        <v>-1.2549019607843159E-2</v>
      </c>
      <c r="BF375" s="92">
        <f t="shared" si="75"/>
        <v>-3.2003710575139066E-2</v>
      </c>
      <c r="BG375" s="92" t="str">
        <f t="shared" si="75"/>
        <v>-</v>
      </c>
      <c r="BH375" s="92">
        <f t="shared" si="75"/>
        <v>4.0085515766974389E-4</v>
      </c>
      <c r="BI375" s="92">
        <f t="shared" si="73"/>
        <v>8.3632019115891243E-3</v>
      </c>
      <c r="BJ375" s="92">
        <f t="shared" si="73"/>
        <v>-2.1290117572291045E-2</v>
      </c>
      <c r="BK375" s="92">
        <f t="shared" si="73"/>
        <v>-3.0740127689762309E-3</v>
      </c>
      <c r="BL375" s="92">
        <f t="shared" si="73"/>
        <v>-6.7598017124831045E-2</v>
      </c>
      <c r="BM375" s="92">
        <f t="shared" si="73"/>
        <v>-2.1226107353427559E-2</v>
      </c>
      <c r="BN375" s="81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1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1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1"/>
      <c r="DH375" s="81"/>
      <c r="DI375" s="81"/>
      <c r="DJ375" s="81"/>
      <c r="DK375" s="81"/>
      <c r="DL375" s="81"/>
      <c r="DM375" s="81"/>
    </row>
    <row r="376" spans="1:117" x14ac:dyDescent="0.35">
      <c r="A376" s="81"/>
      <c r="B376" s="86">
        <f t="shared" si="70"/>
        <v>43868</v>
      </c>
      <c r="C376" s="87" t="s">
        <v>82</v>
      </c>
      <c r="D376" s="87">
        <v>117.59</v>
      </c>
      <c r="E376" s="87">
        <v>97.86</v>
      </c>
      <c r="F376" s="87">
        <v>42.64</v>
      </c>
      <c r="G376" s="87">
        <v>42.48</v>
      </c>
      <c r="H376" s="87">
        <v>29.8</v>
      </c>
      <c r="I376" s="87">
        <v>73.69</v>
      </c>
      <c r="J376" s="87">
        <v>94.5</v>
      </c>
      <c r="K376" s="87">
        <v>158.59</v>
      </c>
      <c r="L376" s="87">
        <v>77.19</v>
      </c>
      <c r="M376" s="87">
        <v>42.31</v>
      </c>
      <c r="N376" s="87" t="s">
        <v>82</v>
      </c>
      <c r="O376" s="87" t="s">
        <v>82</v>
      </c>
      <c r="P376" s="87" t="s">
        <v>82</v>
      </c>
      <c r="Q376" s="87">
        <v>4.93</v>
      </c>
      <c r="R376" s="87" t="s">
        <v>82</v>
      </c>
      <c r="S376" s="87">
        <v>8.17</v>
      </c>
      <c r="T376" s="87" t="s">
        <v>82</v>
      </c>
      <c r="U376" s="87">
        <v>56.79</v>
      </c>
      <c r="V376" s="87">
        <v>21.72</v>
      </c>
      <c r="W376" s="87" t="s">
        <v>82</v>
      </c>
      <c r="X376" s="87" t="s">
        <v>82</v>
      </c>
      <c r="Y376" s="87">
        <v>12.56</v>
      </c>
      <c r="Z376" s="87">
        <v>21.12</v>
      </c>
      <c r="AA376" s="87" t="s">
        <v>82</v>
      </c>
      <c r="AB376" s="87">
        <v>75.36</v>
      </c>
      <c r="AC376" s="87">
        <v>25.3</v>
      </c>
      <c r="AD376" s="87">
        <v>31.58</v>
      </c>
      <c r="AE376" s="87">
        <v>86.16</v>
      </c>
      <c r="AF376" s="87">
        <v>21.06</v>
      </c>
      <c r="AG376" s="87">
        <v>3327.71</v>
      </c>
      <c r="AH376" s="81"/>
      <c r="AI376" s="92" t="str">
        <f t="shared" si="77"/>
        <v>-</v>
      </c>
      <c r="AJ376" s="92">
        <f t="shared" si="77"/>
        <v>4.7850978381611675E-3</v>
      </c>
      <c r="AK376" s="92">
        <f t="shared" si="77"/>
        <v>1.7149984409105201E-2</v>
      </c>
      <c r="AL376" s="92">
        <f t="shared" si="76"/>
        <v>-1.2734429266033742E-2</v>
      </c>
      <c r="AM376" s="92">
        <f t="shared" si="76"/>
        <v>2.8073572120038692E-2</v>
      </c>
      <c r="AN376" s="92">
        <f t="shared" si="76"/>
        <v>1.6717843739338267E-2</v>
      </c>
      <c r="AO376" s="92">
        <f t="shared" si="76"/>
        <v>4.224584355410288E-3</v>
      </c>
      <c r="AP376" s="92">
        <f t="shared" si="76"/>
        <v>0</v>
      </c>
      <c r="AQ376" s="92">
        <f t="shared" si="74"/>
        <v>-1.2761454183266796E-2</v>
      </c>
      <c r="AR376" s="92">
        <f t="shared" si="74"/>
        <v>2.2248708780293835E-2</v>
      </c>
      <c r="AS376" s="92">
        <f t="shared" si="74"/>
        <v>1.731185381101219E-2</v>
      </c>
      <c r="AT376" s="92" t="str">
        <f t="shared" si="74"/>
        <v>-</v>
      </c>
      <c r="AU376" s="92" t="str">
        <f t="shared" si="74"/>
        <v>-</v>
      </c>
      <c r="AV376" s="92" t="str">
        <f t="shared" si="74"/>
        <v>-</v>
      </c>
      <c r="AW376" s="92">
        <f t="shared" si="74"/>
        <v>-2.1825396825396859E-2</v>
      </c>
      <c r="AX376" s="92" t="str">
        <f t="shared" si="74"/>
        <v>-</v>
      </c>
      <c r="AY376" s="92">
        <f t="shared" si="74"/>
        <v>-2.1556886227544925E-2</v>
      </c>
      <c r="AZ376" s="92" t="str">
        <f t="shared" si="75"/>
        <v>-</v>
      </c>
      <c r="BA376" s="92">
        <f t="shared" si="75"/>
        <v>-4.135719108710334E-2</v>
      </c>
      <c r="BB376" s="92">
        <f t="shared" si="75"/>
        <v>3.2810271041369354E-2</v>
      </c>
      <c r="BC376" s="92" t="str">
        <f t="shared" si="75"/>
        <v>-</v>
      </c>
      <c r="BD376" s="92" t="str">
        <f t="shared" si="75"/>
        <v>-</v>
      </c>
      <c r="BE376" s="92">
        <f t="shared" si="75"/>
        <v>-2.3828435266083359E-3</v>
      </c>
      <c r="BF376" s="92">
        <f t="shared" si="75"/>
        <v>1.1978917105893716E-2</v>
      </c>
      <c r="BG376" s="92" t="str">
        <f t="shared" si="75"/>
        <v>-</v>
      </c>
      <c r="BH376" s="92">
        <f t="shared" si="75"/>
        <v>6.5446774408974839E-3</v>
      </c>
      <c r="BI376" s="92">
        <f t="shared" si="73"/>
        <v>-7.898894154818592E-4</v>
      </c>
      <c r="BJ376" s="92">
        <f t="shared" si="73"/>
        <v>2.5324675324675194E-2</v>
      </c>
      <c r="BK376" s="92">
        <f t="shared" si="73"/>
        <v>2.1821631878558012E-2</v>
      </c>
      <c r="BL376" s="92">
        <f t="shared" si="73"/>
        <v>1.7883035282745263E-2</v>
      </c>
      <c r="BM376" s="92">
        <f t="shared" si="73"/>
        <v>3.1681713336144224E-2</v>
      </c>
      <c r="BN376" s="81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1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1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1"/>
      <c r="DH376" s="81"/>
      <c r="DI376" s="81"/>
      <c r="DJ376" s="81"/>
      <c r="DK376" s="81"/>
      <c r="DL376" s="81"/>
      <c r="DM376" s="81"/>
    </row>
    <row r="377" spans="1:117" x14ac:dyDescent="0.35">
      <c r="A377" s="81"/>
      <c r="B377" s="86">
        <f t="shared" si="70"/>
        <v>43875</v>
      </c>
      <c r="C377" s="87" t="s">
        <v>82</v>
      </c>
      <c r="D377" s="87">
        <v>120.45</v>
      </c>
      <c r="E377" s="87">
        <v>99.4</v>
      </c>
      <c r="F377" s="87">
        <v>43.26</v>
      </c>
      <c r="G377" s="87">
        <v>43.43</v>
      </c>
      <c r="H377" s="87">
        <v>30.21</v>
      </c>
      <c r="I377" s="87">
        <v>76.31</v>
      </c>
      <c r="J377" s="87">
        <v>96.21</v>
      </c>
      <c r="K377" s="87">
        <v>160.96</v>
      </c>
      <c r="L377" s="87">
        <v>79.5</v>
      </c>
      <c r="M377" s="87">
        <v>41.7</v>
      </c>
      <c r="N377" s="87" t="s">
        <v>82</v>
      </c>
      <c r="O377" s="87" t="s">
        <v>82</v>
      </c>
      <c r="P377" s="87" t="s">
        <v>82</v>
      </c>
      <c r="Q377" s="87">
        <v>4.41</v>
      </c>
      <c r="R377" s="87" t="s">
        <v>82</v>
      </c>
      <c r="S377" s="87">
        <v>8.4700000000000006</v>
      </c>
      <c r="T377" s="87" t="s">
        <v>82</v>
      </c>
      <c r="U377" s="87">
        <v>54.98</v>
      </c>
      <c r="V377" s="87">
        <v>20.3</v>
      </c>
      <c r="W377" s="87" t="s">
        <v>82</v>
      </c>
      <c r="X377" s="87" t="s">
        <v>82</v>
      </c>
      <c r="Y377" s="87">
        <v>12.72</v>
      </c>
      <c r="Z377" s="87">
        <v>22</v>
      </c>
      <c r="AA377" s="87" t="s">
        <v>82</v>
      </c>
      <c r="AB377" s="87">
        <v>76.98</v>
      </c>
      <c r="AC377" s="87">
        <v>26.4</v>
      </c>
      <c r="AD377" s="87">
        <v>32.39</v>
      </c>
      <c r="AE377" s="87">
        <v>87.58</v>
      </c>
      <c r="AF377" s="87">
        <v>21.54</v>
      </c>
      <c r="AG377" s="87">
        <v>3380.16</v>
      </c>
      <c r="AH377" s="81"/>
      <c r="AI377" s="92" t="str">
        <f t="shared" si="77"/>
        <v>-</v>
      </c>
      <c r="AJ377" s="92">
        <f t="shared" si="77"/>
        <v>2.4321796071094415E-2</v>
      </c>
      <c r="AK377" s="92">
        <f t="shared" si="77"/>
        <v>1.5736766809728353E-2</v>
      </c>
      <c r="AL377" s="92">
        <f t="shared" si="76"/>
        <v>1.4540337711069329E-2</v>
      </c>
      <c r="AM377" s="92">
        <f t="shared" si="76"/>
        <v>2.236346516007548E-2</v>
      </c>
      <c r="AN377" s="92">
        <f t="shared" si="76"/>
        <v>1.3758389261744997E-2</v>
      </c>
      <c r="AO377" s="92">
        <f t="shared" si="76"/>
        <v>3.5554349301126331E-2</v>
      </c>
      <c r="AP377" s="92">
        <f t="shared" si="76"/>
        <v>1.8095238095237942E-2</v>
      </c>
      <c r="AQ377" s="92">
        <f t="shared" si="74"/>
        <v>1.4944195724825082E-2</v>
      </c>
      <c r="AR377" s="92">
        <f t="shared" si="74"/>
        <v>2.9926156237854773E-2</v>
      </c>
      <c r="AS377" s="92">
        <f t="shared" si="74"/>
        <v>-1.4417395414795586E-2</v>
      </c>
      <c r="AT377" s="92" t="str">
        <f t="shared" si="74"/>
        <v>-</v>
      </c>
      <c r="AU377" s="92" t="str">
        <f t="shared" si="74"/>
        <v>-</v>
      </c>
      <c r="AV377" s="92" t="str">
        <f t="shared" si="74"/>
        <v>-</v>
      </c>
      <c r="AW377" s="92">
        <f t="shared" si="74"/>
        <v>-0.10547667342799183</v>
      </c>
      <c r="AX377" s="92" t="str">
        <f t="shared" si="74"/>
        <v>-</v>
      </c>
      <c r="AY377" s="92">
        <f t="shared" si="74"/>
        <v>3.6719706242350103E-2</v>
      </c>
      <c r="AZ377" s="92" t="str">
        <f t="shared" si="75"/>
        <v>-</v>
      </c>
      <c r="BA377" s="92">
        <f t="shared" si="75"/>
        <v>-3.1871808416974901E-2</v>
      </c>
      <c r="BB377" s="92">
        <f t="shared" si="75"/>
        <v>-6.5377532228360846E-2</v>
      </c>
      <c r="BC377" s="92" t="str">
        <f t="shared" si="75"/>
        <v>-</v>
      </c>
      <c r="BD377" s="92" t="str">
        <f t="shared" si="75"/>
        <v>-</v>
      </c>
      <c r="BE377" s="92">
        <f t="shared" si="75"/>
        <v>1.2738853503184711E-2</v>
      </c>
      <c r="BF377" s="92">
        <f t="shared" si="75"/>
        <v>4.1666666666666519E-2</v>
      </c>
      <c r="BG377" s="92" t="str">
        <f t="shared" si="75"/>
        <v>-</v>
      </c>
      <c r="BH377" s="92">
        <f t="shared" si="75"/>
        <v>2.1496815286624171E-2</v>
      </c>
      <c r="BI377" s="92">
        <f t="shared" si="73"/>
        <v>4.3478260869565188E-2</v>
      </c>
      <c r="BJ377" s="92">
        <f t="shared" si="73"/>
        <v>2.5649145028499021E-2</v>
      </c>
      <c r="BK377" s="92">
        <f t="shared" si="73"/>
        <v>1.6480965645311096E-2</v>
      </c>
      <c r="BL377" s="92">
        <f t="shared" si="73"/>
        <v>2.2792022792022859E-2</v>
      </c>
      <c r="BM377" s="92">
        <f t="shared" si="73"/>
        <v>1.5761589801995823E-2</v>
      </c>
      <c r="BN377" s="81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1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1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1"/>
      <c r="DH377" s="81"/>
      <c r="DI377" s="81"/>
      <c r="DJ377" s="81"/>
      <c r="DK377" s="81"/>
      <c r="DL377" s="81"/>
      <c r="DM377" s="81"/>
    </row>
    <row r="378" spans="1:117" x14ac:dyDescent="0.35">
      <c r="A378" s="81"/>
      <c r="B378" s="86">
        <f t="shared" si="70"/>
        <v>43882</v>
      </c>
      <c r="C378" s="87" t="s">
        <v>82</v>
      </c>
      <c r="D378" s="87">
        <v>118.7</v>
      </c>
      <c r="E378" s="87">
        <v>98.23</v>
      </c>
      <c r="F378" s="87">
        <v>42.98</v>
      </c>
      <c r="G378" s="87">
        <v>43.17</v>
      </c>
      <c r="H378" s="87">
        <v>29.88</v>
      </c>
      <c r="I378" s="87">
        <v>76.64</v>
      </c>
      <c r="J378" s="87">
        <v>94.16</v>
      </c>
      <c r="K378" s="87">
        <v>158.43</v>
      </c>
      <c r="L378" s="87">
        <v>79.14</v>
      </c>
      <c r="M378" s="87">
        <v>41.28</v>
      </c>
      <c r="N378" s="87" t="s">
        <v>82</v>
      </c>
      <c r="O378" s="87" t="s">
        <v>82</v>
      </c>
      <c r="P378" s="87" t="s">
        <v>82</v>
      </c>
      <c r="Q378" s="87">
        <v>4.76</v>
      </c>
      <c r="R378" s="87" t="s">
        <v>82</v>
      </c>
      <c r="S378" s="87">
        <v>8.24</v>
      </c>
      <c r="T378" s="87" t="s">
        <v>82</v>
      </c>
      <c r="U378" s="87">
        <v>53.69</v>
      </c>
      <c r="V378" s="87">
        <v>19.149999999999999</v>
      </c>
      <c r="W378" s="87" t="s">
        <v>82</v>
      </c>
      <c r="X378" s="87" t="s">
        <v>82</v>
      </c>
      <c r="Y378" s="87">
        <v>12.14</v>
      </c>
      <c r="Z378" s="87">
        <v>22.14</v>
      </c>
      <c r="AA378" s="87" t="s">
        <v>82</v>
      </c>
      <c r="AB378" s="87">
        <v>77.06</v>
      </c>
      <c r="AC378" s="87">
        <v>27.79</v>
      </c>
      <c r="AD378" s="87">
        <v>33.21</v>
      </c>
      <c r="AE378" s="87">
        <v>87.02</v>
      </c>
      <c r="AF378" s="87">
        <v>21.52</v>
      </c>
      <c r="AG378" s="87">
        <v>3337.75</v>
      </c>
      <c r="AH378" s="81"/>
      <c r="AI378" s="92" t="str">
        <f t="shared" si="77"/>
        <v>-</v>
      </c>
      <c r="AJ378" s="92">
        <f t="shared" si="77"/>
        <v>-1.4528850145288486E-2</v>
      </c>
      <c r="AK378" s="92">
        <f t="shared" si="77"/>
        <v>-1.1770623742454744E-2</v>
      </c>
      <c r="AL378" s="92">
        <f t="shared" si="76"/>
        <v>-6.4724919093851474E-3</v>
      </c>
      <c r="AM378" s="92">
        <f t="shared" si="76"/>
        <v>-5.9866451761454442E-3</v>
      </c>
      <c r="AN378" s="92">
        <f t="shared" si="76"/>
        <v>-1.0923535253227423E-2</v>
      </c>
      <c r="AO378" s="92">
        <f t="shared" si="76"/>
        <v>4.3244659939718488E-3</v>
      </c>
      <c r="AP378" s="92">
        <f t="shared" si="76"/>
        <v>-2.1307556387069937E-2</v>
      </c>
      <c r="AQ378" s="92">
        <f t="shared" si="74"/>
        <v>-1.5718190854870806E-2</v>
      </c>
      <c r="AR378" s="92">
        <f t="shared" si="74"/>
        <v>-4.5283018867924296E-3</v>
      </c>
      <c r="AS378" s="92">
        <f t="shared" si="74"/>
        <v>-1.0071942446043258E-2</v>
      </c>
      <c r="AT378" s="92" t="str">
        <f t="shared" si="74"/>
        <v>-</v>
      </c>
      <c r="AU378" s="92" t="str">
        <f t="shared" si="74"/>
        <v>-</v>
      </c>
      <c r="AV378" s="92" t="str">
        <f t="shared" si="74"/>
        <v>-</v>
      </c>
      <c r="AW378" s="92">
        <f t="shared" si="74"/>
        <v>7.9365079365079305E-2</v>
      </c>
      <c r="AX378" s="92" t="str">
        <f t="shared" si="74"/>
        <v>-</v>
      </c>
      <c r="AY378" s="92">
        <f t="shared" si="74"/>
        <v>-2.7154663518299982E-2</v>
      </c>
      <c r="AZ378" s="92" t="str">
        <f t="shared" si="75"/>
        <v>-</v>
      </c>
      <c r="BA378" s="92">
        <f t="shared" si="75"/>
        <v>-2.3463077482721029E-2</v>
      </c>
      <c r="BB378" s="92">
        <f t="shared" si="75"/>
        <v>-5.6650246305418817E-2</v>
      </c>
      <c r="BC378" s="92" t="str">
        <f t="shared" si="75"/>
        <v>-</v>
      </c>
      <c r="BD378" s="92" t="str">
        <f t="shared" si="75"/>
        <v>-</v>
      </c>
      <c r="BE378" s="92">
        <f t="shared" si="75"/>
        <v>-4.5597484276729605E-2</v>
      </c>
      <c r="BF378" s="92">
        <f t="shared" si="75"/>
        <v>6.3636363636363491E-3</v>
      </c>
      <c r="BG378" s="92" t="str">
        <f t="shared" si="75"/>
        <v>-</v>
      </c>
      <c r="BH378" s="92">
        <f t="shared" si="75"/>
        <v>1.0392309690827606E-3</v>
      </c>
      <c r="BI378" s="92">
        <f t="shared" si="73"/>
        <v>5.2651515151515227E-2</v>
      </c>
      <c r="BJ378" s="92">
        <f t="shared" si="73"/>
        <v>2.5316455696202445E-2</v>
      </c>
      <c r="BK378" s="92">
        <f t="shared" si="73"/>
        <v>-6.3941539164192873E-3</v>
      </c>
      <c r="BL378" s="92">
        <f t="shared" si="73"/>
        <v>-9.2850510677811027E-4</v>
      </c>
      <c r="BM378" s="92">
        <f t="shared" si="73"/>
        <v>-1.2546743349427181E-2</v>
      </c>
      <c r="BN378" s="81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1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1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1"/>
      <c r="DH378" s="81"/>
      <c r="DI378" s="81"/>
      <c r="DJ378" s="81"/>
      <c r="DK378" s="81"/>
      <c r="DL378" s="81"/>
      <c r="DM378" s="81"/>
    </row>
    <row r="379" spans="1:117" x14ac:dyDescent="0.35">
      <c r="A379" s="81"/>
      <c r="B379" s="86">
        <f t="shared" si="70"/>
        <v>43889</v>
      </c>
      <c r="C379" s="87" t="s">
        <v>82</v>
      </c>
      <c r="D379" s="87">
        <v>103.25</v>
      </c>
      <c r="E379" s="87">
        <v>85.5</v>
      </c>
      <c r="F379" s="87">
        <v>36.61</v>
      </c>
      <c r="G379" s="87">
        <v>35.31</v>
      </c>
      <c r="H379" s="87">
        <v>27.02</v>
      </c>
      <c r="I379" s="87">
        <v>65.77</v>
      </c>
      <c r="J379" s="87">
        <v>82.14</v>
      </c>
      <c r="K379" s="87">
        <v>139.78</v>
      </c>
      <c r="L379" s="87">
        <v>64.680000000000007</v>
      </c>
      <c r="M379" s="87">
        <v>36.04</v>
      </c>
      <c r="N379" s="87" t="s">
        <v>82</v>
      </c>
      <c r="O379" s="87" t="s">
        <v>82</v>
      </c>
      <c r="P379" s="87" t="s">
        <v>82</v>
      </c>
      <c r="Q379" s="87">
        <v>4.3600000000000003</v>
      </c>
      <c r="R379" s="87" t="s">
        <v>82</v>
      </c>
      <c r="S379" s="87">
        <v>7.05</v>
      </c>
      <c r="T379" s="87" t="s">
        <v>82</v>
      </c>
      <c r="U379" s="87">
        <v>51.29</v>
      </c>
      <c r="V379" s="87">
        <v>15.59</v>
      </c>
      <c r="W379" s="87" t="s">
        <v>82</v>
      </c>
      <c r="X379" s="87" t="s">
        <v>82</v>
      </c>
      <c r="Y379" s="87">
        <v>11.08</v>
      </c>
      <c r="Z379" s="87">
        <v>19.170000000000002</v>
      </c>
      <c r="AA379" s="87" t="s">
        <v>82</v>
      </c>
      <c r="AB379" s="87">
        <v>66.72</v>
      </c>
      <c r="AC379" s="87">
        <v>27.45</v>
      </c>
      <c r="AD379" s="87">
        <v>27.05</v>
      </c>
      <c r="AE379" s="87">
        <v>75.05</v>
      </c>
      <c r="AF379" s="87">
        <v>19.05</v>
      </c>
      <c r="AG379" s="87">
        <v>2954.22</v>
      </c>
      <c r="AH379" s="81"/>
      <c r="AI379" s="92" t="str">
        <f t="shared" si="77"/>
        <v>-</v>
      </c>
      <c r="AJ379" s="92">
        <f t="shared" si="77"/>
        <v>-0.13016006739679864</v>
      </c>
      <c r="AK379" s="92">
        <f t="shared" si="77"/>
        <v>-0.12959381044487428</v>
      </c>
      <c r="AL379" s="92">
        <f t="shared" si="76"/>
        <v>-0.14820846905537455</v>
      </c>
      <c r="AM379" s="92">
        <f t="shared" si="76"/>
        <v>-0.1820708825573315</v>
      </c>
      <c r="AN379" s="92">
        <f t="shared" si="76"/>
        <v>-9.5716198125836649E-2</v>
      </c>
      <c r="AO379" s="92">
        <f t="shared" si="76"/>
        <v>-0.14183194154488521</v>
      </c>
      <c r="AP379" s="92">
        <f t="shared" si="76"/>
        <v>-0.12765505522514864</v>
      </c>
      <c r="AQ379" s="92">
        <f t="shared" si="74"/>
        <v>-0.11771760398914355</v>
      </c>
      <c r="AR379" s="92">
        <f t="shared" si="74"/>
        <v>-0.18271417740712648</v>
      </c>
      <c r="AS379" s="92">
        <f t="shared" si="74"/>
        <v>-0.12693798449612403</v>
      </c>
      <c r="AT379" s="92" t="str">
        <f t="shared" si="74"/>
        <v>-</v>
      </c>
      <c r="AU379" s="92" t="str">
        <f t="shared" si="74"/>
        <v>-</v>
      </c>
      <c r="AV379" s="92" t="str">
        <f t="shared" si="74"/>
        <v>-</v>
      </c>
      <c r="AW379" s="92">
        <f t="shared" si="74"/>
        <v>-8.4033613445378075E-2</v>
      </c>
      <c r="AX379" s="92" t="str">
        <f t="shared" si="74"/>
        <v>-</v>
      </c>
      <c r="AY379" s="92">
        <f t="shared" si="74"/>
        <v>-0.14441747572815533</v>
      </c>
      <c r="AZ379" s="92" t="str">
        <f t="shared" si="75"/>
        <v>-</v>
      </c>
      <c r="BA379" s="92">
        <f t="shared" si="75"/>
        <v>-4.4701061650214147E-2</v>
      </c>
      <c r="BB379" s="92">
        <f t="shared" si="75"/>
        <v>-0.18590078328981718</v>
      </c>
      <c r="BC379" s="92" t="str">
        <f t="shared" si="75"/>
        <v>-</v>
      </c>
      <c r="BD379" s="92" t="str">
        <f t="shared" si="75"/>
        <v>-</v>
      </c>
      <c r="BE379" s="92">
        <f t="shared" si="75"/>
        <v>-8.7314662273476173E-2</v>
      </c>
      <c r="BF379" s="92">
        <f t="shared" si="75"/>
        <v>-0.13414634146341453</v>
      </c>
      <c r="BG379" s="92" t="str">
        <f t="shared" si="75"/>
        <v>-</v>
      </c>
      <c r="BH379" s="92">
        <f t="shared" si="75"/>
        <v>-0.1341811575395796</v>
      </c>
      <c r="BI379" s="92">
        <f t="shared" si="73"/>
        <v>-1.2234616768621809E-2</v>
      </c>
      <c r="BJ379" s="92">
        <f t="shared" si="73"/>
        <v>-0.18548629930743754</v>
      </c>
      <c r="BK379" s="92">
        <f t="shared" si="73"/>
        <v>-0.13755458515283847</v>
      </c>
      <c r="BL379" s="92">
        <f t="shared" si="73"/>
        <v>-0.11477695167286239</v>
      </c>
      <c r="BM379" s="92">
        <f t="shared" si="73"/>
        <v>-0.11490674855816052</v>
      </c>
      <c r="BN379" s="81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1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1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1"/>
      <c r="DH379" s="81"/>
      <c r="DI379" s="81"/>
      <c r="DJ379" s="81"/>
      <c r="DK379" s="81"/>
      <c r="DL379" s="81"/>
      <c r="DM379" s="81"/>
    </row>
    <row r="380" spans="1:117" x14ac:dyDescent="0.35">
      <c r="A380" s="81"/>
      <c r="B380" s="86">
        <f t="shared" si="70"/>
        <v>43896</v>
      </c>
      <c r="C380" s="87" t="s">
        <v>82</v>
      </c>
      <c r="D380" s="87">
        <v>111.25</v>
      </c>
      <c r="E380" s="87">
        <v>95.95</v>
      </c>
      <c r="F380" s="87">
        <v>38.590000000000003</v>
      </c>
      <c r="G380" s="87">
        <v>38.04</v>
      </c>
      <c r="H380" s="87">
        <v>29.46</v>
      </c>
      <c r="I380" s="87">
        <v>69.209999999999994</v>
      </c>
      <c r="J380" s="87">
        <v>88.13</v>
      </c>
      <c r="K380" s="87">
        <v>141.87</v>
      </c>
      <c r="L380" s="87">
        <v>70.28</v>
      </c>
      <c r="M380" s="87">
        <v>36.630000000000003</v>
      </c>
      <c r="N380" s="87" t="s">
        <v>82</v>
      </c>
      <c r="O380" s="87" t="s">
        <v>82</v>
      </c>
      <c r="P380" s="87" t="s">
        <v>82</v>
      </c>
      <c r="Q380" s="87">
        <v>4.18</v>
      </c>
      <c r="R380" s="87" t="s">
        <v>82</v>
      </c>
      <c r="S380" s="87">
        <v>6.03</v>
      </c>
      <c r="T380" s="87" t="s">
        <v>82</v>
      </c>
      <c r="U380" s="87">
        <v>45.52</v>
      </c>
      <c r="V380" s="87">
        <v>12.22</v>
      </c>
      <c r="W380" s="87" t="s">
        <v>82</v>
      </c>
      <c r="X380" s="87" t="s">
        <v>82</v>
      </c>
      <c r="Y380" s="87">
        <v>10.210000000000001</v>
      </c>
      <c r="Z380" s="87">
        <v>19.329999999999998</v>
      </c>
      <c r="AA380" s="87" t="s">
        <v>82</v>
      </c>
      <c r="AB380" s="87">
        <v>61.21</v>
      </c>
      <c r="AC380" s="87">
        <v>28.54</v>
      </c>
      <c r="AD380" s="87">
        <v>28.1</v>
      </c>
      <c r="AE380" s="87">
        <v>81.349999999999994</v>
      </c>
      <c r="AF380" s="87">
        <v>17.45</v>
      </c>
      <c r="AG380" s="87">
        <v>2972.37</v>
      </c>
      <c r="AH380" s="81"/>
      <c r="AI380" s="92" t="str">
        <f t="shared" si="77"/>
        <v>-</v>
      </c>
      <c r="AJ380" s="92">
        <f t="shared" si="77"/>
        <v>7.7481840193704521E-2</v>
      </c>
      <c r="AK380" s="92">
        <f t="shared" si="77"/>
        <v>0.12222222222222223</v>
      </c>
      <c r="AL380" s="92">
        <f t="shared" si="76"/>
        <v>5.4083583720295092E-2</v>
      </c>
      <c r="AM380" s="92">
        <f t="shared" si="76"/>
        <v>7.7315208156329529E-2</v>
      </c>
      <c r="AN380" s="92">
        <f t="shared" si="76"/>
        <v>9.0303478904515178E-2</v>
      </c>
      <c r="AO380" s="92">
        <f t="shared" si="76"/>
        <v>5.2303481830621834E-2</v>
      </c>
      <c r="AP380" s="92">
        <f t="shared" si="76"/>
        <v>7.2924275626978341E-2</v>
      </c>
      <c r="AQ380" s="92">
        <f t="shared" si="74"/>
        <v>1.4952067534697466E-2</v>
      </c>
      <c r="AR380" s="92">
        <f t="shared" si="74"/>
        <v>8.6580086580086535E-2</v>
      </c>
      <c r="AS380" s="92">
        <f t="shared" si="74"/>
        <v>1.637069922308565E-2</v>
      </c>
      <c r="AT380" s="92" t="str">
        <f t="shared" si="74"/>
        <v>-</v>
      </c>
      <c r="AU380" s="92" t="str">
        <f t="shared" si="74"/>
        <v>-</v>
      </c>
      <c r="AV380" s="92" t="str">
        <f t="shared" si="74"/>
        <v>-</v>
      </c>
      <c r="AW380" s="92">
        <f t="shared" si="74"/>
        <v>-4.1284403669724856E-2</v>
      </c>
      <c r="AX380" s="92" t="str">
        <f t="shared" si="74"/>
        <v>-</v>
      </c>
      <c r="AY380" s="92">
        <f t="shared" si="74"/>
        <v>-0.14468085106382977</v>
      </c>
      <c r="AZ380" s="92" t="str">
        <f t="shared" si="75"/>
        <v>-</v>
      </c>
      <c r="BA380" s="92">
        <f t="shared" si="75"/>
        <v>-0.11249756287775392</v>
      </c>
      <c r="BB380" s="92">
        <f t="shared" si="75"/>
        <v>-0.21616420782552914</v>
      </c>
      <c r="BC380" s="92" t="str">
        <f t="shared" si="75"/>
        <v>-</v>
      </c>
      <c r="BD380" s="92" t="str">
        <f t="shared" si="75"/>
        <v>-</v>
      </c>
      <c r="BE380" s="92">
        <f t="shared" si="75"/>
        <v>-7.8519855595667765E-2</v>
      </c>
      <c r="BF380" s="92">
        <f t="shared" si="75"/>
        <v>8.3463745435574666E-3</v>
      </c>
      <c r="BG380" s="92" t="str">
        <f t="shared" si="75"/>
        <v>-</v>
      </c>
      <c r="BH380" s="92">
        <f t="shared" si="75"/>
        <v>-8.2583932853717013E-2</v>
      </c>
      <c r="BI380" s="92">
        <f t="shared" si="73"/>
        <v>3.9708561020036504E-2</v>
      </c>
      <c r="BJ380" s="92">
        <f t="shared" si="73"/>
        <v>3.8817005545286554E-2</v>
      </c>
      <c r="BK380" s="92">
        <f t="shared" si="73"/>
        <v>8.3944037308461006E-2</v>
      </c>
      <c r="BL380" s="92">
        <f t="shared" si="73"/>
        <v>-8.3989501312336068E-2</v>
      </c>
      <c r="BM380" s="92">
        <f t="shared" si="73"/>
        <v>6.1437536811748128E-3</v>
      </c>
      <c r="BN380" s="81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1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1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1"/>
      <c r="DH380" s="81"/>
      <c r="DI380" s="81"/>
      <c r="DJ380" s="81"/>
      <c r="DK380" s="81"/>
      <c r="DL380" s="81"/>
      <c r="DM380" s="81"/>
    </row>
    <row r="381" spans="1:117" x14ac:dyDescent="0.35">
      <c r="A381" s="81"/>
      <c r="B381" s="86">
        <f t="shared" si="70"/>
        <v>43903</v>
      </c>
      <c r="C381" s="87" t="s">
        <v>82</v>
      </c>
      <c r="D381" s="87">
        <v>100.67</v>
      </c>
      <c r="E381" s="87">
        <v>94.14</v>
      </c>
      <c r="F381" s="87">
        <v>37</v>
      </c>
      <c r="G381" s="87">
        <v>33</v>
      </c>
      <c r="H381" s="87">
        <v>25.18</v>
      </c>
      <c r="I381" s="87">
        <v>58.14</v>
      </c>
      <c r="J381" s="87">
        <v>78.98</v>
      </c>
      <c r="K381" s="87">
        <v>106.92</v>
      </c>
      <c r="L381" s="87">
        <v>58.41</v>
      </c>
      <c r="M381" s="87">
        <v>32.229999999999997</v>
      </c>
      <c r="N381" s="87" t="s">
        <v>82</v>
      </c>
      <c r="O381" s="87" t="s">
        <v>82</v>
      </c>
      <c r="P381" s="87" t="s">
        <v>82</v>
      </c>
      <c r="Q381" s="87">
        <v>3.16</v>
      </c>
      <c r="R381" s="87" t="s">
        <v>82</v>
      </c>
      <c r="S381" s="87">
        <v>4.1500000000000004</v>
      </c>
      <c r="T381" s="87" t="s">
        <v>82</v>
      </c>
      <c r="U381" s="87">
        <v>35.4</v>
      </c>
      <c r="V381" s="87">
        <v>6.49</v>
      </c>
      <c r="W381" s="87" t="s">
        <v>82</v>
      </c>
      <c r="X381" s="87" t="s">
        <v>82</v>
      </c>
      <c r="Y381" s="87">
        <v>6.73</v>
      </c>
      <c r="Z381" s="87">
        <v>14.78</v>
      </c>
      <c r="AA381" s="87" t="s">
        <v>82</v>
      </c>
      <c r="AB381" s="87">
        <v>30.72</v>
      </c>
      <c r="AC381" s="87">
        <v>29.62</v>
      </c>
      <c r="AD381" s="87">
        <v>24.58</v>
      </c>
      <c r="AE381" s="87">
        <v>66.62</v>
      </c>
      <c r="AF381" s="87">
        <v>15.81</v>
      </c>
      <c r="AG381" s="87">
        <v>2711.02</v>
      </c>
      <c r="AH381" s="81"/>
      <c r="AI381" s="92" t="str">
        <f t="shared" si="77"/>
        <v>-</v>
      </c>
      <c r="AJ381" s="92">
        <f t="shared" si="77"/>
        <v>-9.5101123595505599E-2</v>
      </c>
      <c r="AK381" s="92">
        <f t="shared" si="77"/>
        <v>-1.8863991662324109E-2</v>
      </c>
      <c r="AL381" s="92">
        <f t="shared" si="76"/>
        <v>-4.1202384037315465E-2</v>
      </c>
      <c r="AM381" s="92">
        <f t="shared" si="76"/>
        <v>-0.13249211356466872</v>
      </c>
      <c r="AN381" s="92">
        <f t="shared" si="76"/>
        <v>-0.1452817379497624</v>
      </c>
      <c r="AO381" s="92">
        <f t="shared" si="76"/>
        <v>-0.15994798439531854</v>
      </c>
      <c r="AP381" s="92">
        <f t="shared" si="76"/>
        <v>-0.10382389651650958</v>
      </c>
      <c r="AQ381" s="92">
        <f t="shared" si="74"/>
        <v>-0.24635229435398609</v>
      </c>
      <c r="AR381" s="92">
        <f t="shared" si="74"/>
        <v>-0.16889584519066592</v>
      </c>
      <c r="AS381" s="92">
        <f t="shared" si="74"/>
        <v>-0.1201201201201203</v>
      </c>
      <c r="AT381" s="92" t="str">
        <f t="shared" si="74"/>
        <v>-</v>
      </c>
      <c r="AU381" s="92" t="str">
        <f t="shared" si="74"/>
        <v>-</v>
      </c>
      <c r="AV381" s="92" t="str">
        <f t="shared" si="74"/>
        <v>-</v>
      </c>
      <c r="AW381" s="92">
        <f t="shared" si="74"/>
        <v>-0.2440191387559808</v>
      </c>
      <c r="AX381" s="92" t="str">
        <f t="shared" si="74"/>
        <v>-</v>
      </c>
      <c r="AY381" s="92">
        <f t="shared" si="74"/>
        <v>-0.3117744610281924</v>
      </c>
      <c r="AZ381" s="92" t="str">
        <f t="shared" si="75"/>
        <v>-</v>
      </c>
      <c r="BA381" s="92">
        <f t="shared" si="75"/>
        <v>-0.22231985940246057</v>
      </c>
      <c r="BB381" s="92">
        <f t="shared" si="75"/>
        <v>-0.46890343698854342</v>
      </c>
      <c r="BC381" s="92" t="str">
        <f t="shared" si="75"/>
        <v>-</v>
      </c>
      <c r="BD381" s="92" t="str">
        <f t="shared" si="75"/>
        <v>-</v>
      </c>
      <c r="BE381" s="92">
        <f t="shared" si="75"/>
        <v>-0.34084231145935362</v>
      </c>
      <c r="BF381" s="92">
        <f t="shared" si="75"/>
        <v>-0.23538541127780643</v>
      </c>
      <c r="BG381" s="92" t="str">
        <f t="shared" si="75"/>
        <v>-</v>
      </c>
      <c r="BH381" s="92">
        <f t="shared" si="75"/>
        <v>-0.49812122202254538</v>
      </c>
      <c r="BI381" s="92">
        <f t="shared" si="73"/>
        <v>3.7841625788367361E-2</v>
      </c>
      <c r="BJ381" s="92">
        <f t="shared" si="73"/>
        <v>-0.12526690391459083</v>
      </c>
      <c r="BK381" s="92">
        <f t="shared" si="73"/>
        <v>-0.18106945298094645</v>
      </c>
      <c r="BL381" s="92">
        <f t="shared" si="73"/>
        <v>-9.3982808022922582E-2</v>
      </c>
      <c r="BM381" s="92">
        <f t="shared" si="73"/>
        <v>-8.7926469450303912E-2</v>
      </c>
      <c r="BN381" s="81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1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1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1"/>
      <c r="DH381" s="81"/>
      <c r="DI381" s="81"/>
      <c r="DJ381" s="81"/>
      <c r="DK381" s="81"/>
      <c r="DL381" s="81"/>
      <c r="DM381" s="81"/>
    </row>
    <row r="382" spans="1:117" x14ac:dyDescent="0.35">
      <c r="A382" s="81"/>
      <c r="B382" s="86">
        <f t="shared" si="70"/>
        <v>43910</v>
      </c>
      <c r="C382" s="87" t="s">
        <v>82</v>
      </c>
      <c r="D382" s="87">
        <v>86.2</v>
      </c>
      <c r="E382" s="87">
        <v>82.44</v>
      </c>
      <c r="F382" s="87">
        <v>33.99</v>
      </c>
      <c r="G382" s="87">
        <v>31.15</v>
      </c>
      <c r="H382" s="87">
        <v>21</v>
      </c>
      <c r="I382" s="87">
        <v>56.87</v>
      </c>
      <c r="J382" s="87">
        <v>67.95</v>
      </c>
      <c r="K382" s="87">
        <v>99.64</v>
      </c>
      <c r="L382" s="87">
        <v>53.01</v>
      </c>
      <c r="M382" s="87">
        <v>26.06</v>
      </c>
      <c r="N382" s="87" t="s">
        <v>82</v>
      </c>
      <c r="O382" s="87" t="s">
        <v>82</v>
      </c>
      <c r="P382" s="87" t="s">
        <v>82</v>
      </c>
      <c r="Q382" s="87">
        <v>2.2999999999999998</v>
      </c>
      <c r="R382" s="87" t="s">
        <v>82</v>
      </c>
      <c r="S382" s="87">
        <v>3.63</v>
      </c>
      <c r="T382" s="87" t="s">
        <v>82</v>
      </c>
      <c r="U382" s="87">
        <v>35.04</v>
      </c>
      <c r="V382" s="87">
        <v>4.26</v>
      </c>
      <c r="W382" s="87" t="s">
        <v>82</v>
      </c>
      <c r="X382" s="87" t="s">
        <v>82</v>
      </c>
      <c r="Y382" s="87">
        <v>5.25</v>
      </c>
      <c r="Z382" s="87">
        <v>12.35</v>
      </c>
      <c r="AA382" s="87" t="s">
        <v>82</v>
      </c>
      <c r="AB382" s="87">
        <v>20.67</v>
      </c>
      <c r="AC382" s="87">
        <v>25.41</v>
      </c>
      <c r="AD382" s="87">
        <v>22.85</v>
      </c>
      <c r="AE382" s="87">
        <v>63.5</v>
      </c>
      <c r="AF382" s="87">
        <v>11.53</v>
      </c>
      <c r="AG382" s="87">
        <v>2304.92</v>
      </c>
      <c r="AH382" s="81"/>
      <c r="AI382" s="92" t="str">
        <f t="shared" si="77"/>
        <v>-</v>
      </c>
      <c r="AJ382" s="92">
        <f t="shared" si="77"/>
        <v>-0.14373696235223998</v>
      </c>
      <c r="AK382" s="92">
        <f t="shared" si="77"/>
        <v>-0.124282982791587</v>
      </c>
      <c r="AL382" s="92">
        <f t="shared" si="76"/>
        <v>-8.1351351351351298E-2</v>
      </c>
      <c r="AM382" s="92">
        <f t="shared" si="76"/>
        <v>-5.6060606060606144E-2</v>
      </c>
      <c r="AN382" s="92">
        <f t="shared" si="76"/>
        <v>-0.16600476568705325</v>
      </c>
      <c r="AO382" s="92">
        <f t="shared" si="76"/>
        <v>-2.1843825249398097E-2</v>
      </c>
      <c r="AP382" s="92">
        <f t="shared" si="76"/>
        <v>-0.13965560901494045</v>
      </c>
      <c r="AQ382" s="92">
        <f t="shared" si="74"/>
        <v>-6.8088290310512556E-2</v>
      </c>
      <c r="AR382" s="92">
        <f t="shared" si="74"/>
        <v>-9.244992295839749E-2</v>
      </c>
      <c r="AS382" s="92">
        <f t="shared" si="74"/>
        <v>-0.19143654979832447</v>
      </c>
      <c r="AT382" s="92" t="str">
        <f t="shared" si="74"/>
        <v>-</v>
      </c>
      <c r="AU382" s="92" t="str">
        <f t="shared" si="74"/>
        <v>-</v>
      </c>
      <c r="AV382" s="92" t="str">
        <f t="shared" si="74"/>
        <v>-</v>
      </c>
      <c r="AW382" s="92">
        <f t="shared" si="74"/>
        <v>-0.27215189873417733</v>
      </c>
      <c r="AX382" s="92" t="str">
        <f t="shared" si="74"/>
        <v>-</v>
      </c>
      <c r="AY382" s="92">
        <f t="shared" si="74"/>
        <v>-0.1253012048192772</v>
      </c>
      <c r="AZ382" s="92" t="str">
        <f t="shared" si="75"/>
        <v>-</v>
      </c>
      <c r="BA382" s="92">
        <f t="shared" si="75"/>
        <v>-1.016949152542368E-2</v>
      </c>
      <c r="BB382" s="92">
        <f t="shared" si="75"/>
        <v>-0.3436055469953776</v>
      </c>
      <c r="BC382" s="92" t="str">
        <f t="shared" si="75"/>
        <v>-</v>
      </c>
      <c r="BD382" s="92" t="str">
        <f t="shared" si="75"/>
        <v>-</v>
      </c>
      <c r="BE382" s="92">
        <f t="shared" si="75"/>
        <v>-0.21991084695393759</v>
      </c>
      <c r="BF382" s="92">
        <f t="shared" si="75"/>
        <v>-0.1644113667117727</v>
      </c>
      <c r="BG382" s="92" t="str">
        <f t="shared" si="75"/>
        <v>-</v>
      </c>
      <c r="BH382" s="92">
        <f t="shared" si="75"/>
        <v>-0.32714843749999989</v>
      </c>
      <c r="BI382" s="92">
        <f t="shared" si="73"/>
        <v>-0.14213369345037141</v>
      </c>
      <c r="BJ382" s="92">
        <f t="shared" si="73"/>
        <v>-7.0382424735557225E-2</v>
      </c>
      <c r="BK382" s="92">
        <f t="shared" si="73"/>
        <v>-4.68327829480637E-2</v>
      </c>
      <c r="BL382" s="92">
        <f t="shared" si="73"/>
        <v>-0.27071473750790642</v>
      </c>
      <c r="BM382" s="92">
        <f t="shared" si="73"/>
        <v>-0.14979601773502216</v>
      </c>
      <c r="BN382" s="81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1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1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1"/>
      <c r="DH382" s="81"/>
      <c r="DI382" s="81"/>
      <c r="DJ382" s="81"/>
      <c r="DK382" s="81"/>
      <c r="DL382" s="81"/>
      <c r="DM382" s="81"/>
    </row>
    <row r="383" spans="1:117" x14ac:dyDescent="0.35">
      <c r="A383" s="81"/>
      <c r="B383" s="86">
        <f t="shared" si="70"/>
        <v>43917</v>
      </c>
      <c r="C383" s="87" t="s">
        <v>82</v>
      </c>
      <c r="D383" s="87">
        <v>97.41</v>
      </c>
      <c r="E383" s="87">
        <v>81.84</v>
      </c>
      <c r="F383" s="87">
        <v>36.130000000000003</v>
      </c>
      <c r="G383" s="87">
        <v>32.89</v>
      </c>
      <c r="H383" s="87">
        <v>24.76</v>
      </c>
      <c r="I383" s="87">
        <v>59.9</v>
      </c>
      <c r="J383" s="87">
        <v>79.39</v>
      </c>
      <c r="K383" s="87">
        <v>121.13</v>
      </c>
      <c r="L383" s="87">
        <v>69</v>
      </c>
      <c r="M383" s="87">
        <v>26.06</v>
      </c>
      <c r="N383" s="87" t="s">
        <v>82</v>
      </c>
      <c r="O383" s="87" t="s">
        <v>82</v>
      </c>
      <c r="P383" s="87" t="s">
        <v>82</v>
      </c>
      <c r="Q383" s="87">
        <v>2.2200000000000002</v>
      </c>
      <c r="R383" s="87" t="s">
        <v>82</v>
      </c>
      <c r="S383" s="87">
        <v>3.67</v>
      </c>
      <c r="T383" s="87" t="s">
        <v>82</v>
      </c>
      <c r="U383" s="87">
        <v>33.51</v>
      </c>
      <c r="V383" s="87">
        <v>3.49</v>
      </c>
      <c r="W383" s="87" t="s">
        <v>82</v>
      </c>
      <c r="X383" s="87" t="s">
        <v>82</v>
      </c>
      <c r="Y383" s="87">
        <v>4.7699999999999996</v>
      </c>
      <c r="Z383" s="87">
        <v>13.75</v>
      </c>
      <c r="AA383" s="87" t="s">
        <v>82</v>
      </c>
      <c r="AB383" s="87">
        <v>20.94</v>
      </c>
      <c r="AC383" s="87">
        <v>26.01</v>
      </c>
      <c r="AD383" s="87">
        <v>24.84</v>
      </c>
      <c r="AE383" s="87">
        <v>72.97</v>
      </c>
      <c r="AF383" s="87">
        <v>13.91</v>
      </c>
      <c r="AG383" s="87">
        <v>2541.4699999999998</v>
      </c>
      <c r="AH383" s="81"/>
      <c r="AI383" s="92" t="str">
        <f t="shared" si="77"/>
        <v>-</v>
      </c>
      <c r="AJ383" s="92">
        <f t="shared" si="77"/>
        <v>0.13004640371229681</v>
      </c>
      <c r="AK383" s="92">
        <f t="shared" si="77"/>
        <v>-7.2780203784570396E-3</v>
      </c>
      <c r="AL383" s="92">
        <f t="shared" si="76"/>
        <v>6.2959694027655111E-2</v>
      </c>
      <c r="AM383" s="92">
        <f t="shared" si="76"/>
        <v>5.5858747993579483E-2</v>
      </c>
      <c r="AN383" s="92">
        <f t="shared" si="76"/>
        <v>0.17904761904761912</v>
      </c>
      <c r="AO383" s="92">
        <f t="shared" si="76"/>
        <v>5.3279409178828896E-2</v>
      </c>
      <c r="AP383" s="92">
        <f t="shared" si="76"/>
        <v>0.16835908756438545</v>
      </c>
      <c r="AQ383" s="92">
        <f t="shared" si="74"/>
        <v>0.21567643516659962</v>
      </c>
      <c r="AR383" s="92">
        <f t="shared" si="74"/>
        <v>0.30164119977362769</v>
      </c>
      <c r="AS383" s="92">
        <f t="shared" si="74"/>
        <v>0</v>
      </c>
      <c r="AT383" s="92" t="str">
        <f t="shared" si="74"/>
        <v>-</v>
      </c>
      <c r="AU383" s="92" t="str">
        <f t="shared" si="74"/>
        <v>-</v>
      </c>
      <c r="AV383" s="92" t="str">
        <f t="shared" si="74"/>
        <v>-</v>
      </c>
      <c r="AW383" s="92">
        <f t="shared" si="74"/>
        <v>-3.4782608695651973E-2</v>
      </c>
      <c r="AX383" s="92" t="str">
        <f t="shared" si="74"/>
        <v>-</v>
      </c>
      <c r="AY383" s="92">
        <f t="shared" si="74"/>
        <v>1.1019283746556585E-2</v>
      </c>
      <c r="AZ383" s="92" t="str">
        <f t="shared" si="75"/>
        <v>-</v>
      </c>
      <c r="BA383" s="92">
        <f t="shared" si="75"/>
        <v>-4.3664383561643816E-2</v>
      </c>
      <c r="BB383" s="92">
        <f t="shared" si="75"/>
        <v>-0.18075117370892013</v>
      </c>
      <c r="BC383" s="92" t="str">
        <f t="shared" si="75"/>
        <v>-</v>
      </c>
      <c r="BD383" s="92" t="str">
        <f t="shared" si="75"/>
        <v>-</v>
      </c>
      <c r="BE383" s="92">
        <f t="shared" si="75"/>
        <v>-9.1428571428571526E-2</v>
      </c>
      <c r="BF383" s="92">
        <f t="shared" si="75"/>
        <v>0.11336032388663964</v>
      </c>
      <c r="BG383" s="92" t="str">
        <f t="shared" si="75"/>
        <v>-</v>
      </c>
      <c r="BH383" s="92">
        <f t="shared" si="75"/>
        <v>1.3062409288824295E-2</v>
      </c>
      <c r="BI383" s="92">
        <f t="shared" si="73"/>
        <v>2.3612750885478206E-2</v>
      </c>
      <c r="BJ383" s="92">
        <f t="shared" si="73"/>
        <v>8.7089715536105006E-2</v>
      </c>
      <c r="BK383" s="92">
        <f t="shared" si="73"/>
        <v>0.14913385826771641</v>
      </c>
      <c r="BL383" s="92">
        <f t="shared" si="73"/>
        <v>0.20641803989592367</v>
      </c>
      <c r="BM383" s="92">
        <f t="shared" si="73"/>
        <v>0.10262829078666491</v>
      </c>
      <c r="BN383" s="81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1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1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1"/>
      <c r="DH383" s="81"/>
      <c r="DI383" s="81"/>
      <c r="DJ383" s="81"/>
      <c r="DK383" s="81"/>
      <c r="DL383" s="81"/>
      <c r="DM383" s="81"/>
    </row>
    <row r="384" spans="1:117" x14ac:dyDescent="0.35">
      <c r="A384" s="81"/>
      <c r="B384" s="86">
        <f t="shared" si="70"/>
        <v>43924</v>
      </c>
      <c r="C384" s="87" t="s">
        <v>82</v>
      </c>
      <c r="D384" s="87">
        <v>94.16</v>
      </c>
      <c r="E384" s="87">
        <v>78.75</v>
      </c>
      <c r="F384" s="87">
        <v>35.56</v>
      </c>
      <c r="G384" s="87">
        <v>30.89</v>
      </c>
      <c r="H384" s="87">
        <v>22.49</v>
      </c>
      <c r="I384" s="87">
        <v>55.83</v>
      </c>
      <c r="J384" s="87">
        <v>77.930000000000007</v>
      </c>
      <c r="K384" s="87">
        <v>104.28</v>
      </c>
      <c r="L384" s="87">
        <v>67.92</v>
      </c>
      <c r="M384" s="87">
        <v>25</v>
      </c>
      <c r="N384" s="87" t="s">
        <v>82</v>
      </c>
      <c r="O384" s="87" t="s">
        <v>82</v>
      </c>
      <c r="P384" s="87" t="s">
        <v>82</v>
      </c>
      <c r="Q384" s="87">
        <v>2.4900000000000002</v>
      </c>
      <c r="R384" s="87" t="s">
        <v>82</v>
      </c>
      <c r="S384" s="87">
        <v>3.36</v>
      </c>
      <c r="T384" s="87" t="s">
        <v>82</v>
      </c>
      <c r="U384" s="87">
        <v>32.200000000000003</v>
      </c>
      <c r="V384" s="87">
        <v>4.62</v>
      </c>
      <c r="W384" s="87" t="s">
        <v>82</v>
      </c>
      <c r="X384" s="87" t="s">
        <v>82</v>
      </c>
      <c r="Y384" s="87">
        <v>5.47</v>
      </c>
      <c r="Z384" s="87">
        <v>13.41</v>
      </c>
      <c r="AA384" s="87" t="s">
        <v>82</v>
      </c>
      <c r="AB384" s="87">
        <v>21.64</v>
      </c>
      <c r="AC384" s="87">
        <v>27.39</v>
      </c>
      <c r="AD384" s="87">
        <v>22.66</v>
      </c>
      <c r="AE384" s="87">
        <v>69.64</v>
      </c>
      <c r="AF384" s="87">
        <v>13.65</v>
      </c>
      <c r="AG384" s="87">
        <v>2488.65</v>
      </c>
      <c r="AH384" s="81"/>
      <c r="AI384" s="92" t="str">
        <f t="shared" si="77"/>
        <v>-</v>
      </c>
      <c r="AJ384" s="92">
        <f t="shared" si="77"/>
        <v>-3.3364130992711183E-2</v>
      </c>
      <c r="AK384" s="92">
        <f t="shared" si="77"/>
        <v>-3.7756598240469286E-2</v>
      </c>
      <c r="AL384" s="92">
        <f t="shared" si="76"/>
        <v>-1.5776363133130356E-2</v>
      </c>
      <c r="AM384" s="92">
        <f t="shared" si="76"/>
        <v>-6.0808756460930424E-2</v>
      </c>
      <c r="AN384" s="92">
        <f t="shared" si="76"/>
        <v>-9.1680129240710895E-2</v>
      </c>
      <c r="AO384" s="92">
        <f t="shared" si="76"/>
        <v>-6.7946577629382277E-2</v>
      </c>
      <c r="AP384" s="92">
        <f t="shared" si="76"/>
        <v>-1.8390225469202548E-2</v>
      </c>
      <c r="AQ384" s="92">
        <f t="shared" si="74"/>
        <v>-0.13910674481961527</v>
      </c>
      <c r="AR384" s="92">
        <f t="shared" si="74"/>
        <v>-1.565217391304341E-2</v>
      </c>
      <c r="AS384" s="92">
        <f t="shared" si="74"/>
        <v>-4.0675364543361403E-2</v>
      </c>
      <c r="AT384" s="92" t="str">
        <f t="shared" si="74"/>
        <v>-</v>
      </c>
      <c r="AU384" s="92" t="str">
        <f t="shared" si="74"/>
        <v>-</v>
      </c>
      <c r="AV384" s="92" t="str">
        <f t="shared" si="74"/>
        <v>-</v>
      </c>
      <c r="AW384" s="92">
        <f t="shared" si="74"/>
        <v>0.12162162162162171</v>
      </c>
      <c r="AX384" s="92" t="str">
        <f t="shared" si="74"/>
        <v>-</v>
      </c>
      <c r="AY384" s="92">
        <f t="shared" si="74"/>
        <v>-8.4468664850136266E-2</v>
      </c>
      <c r="AZ384" s="92" t="str">
        <f t="shared" si="75"/>
        <v>-</v>
      </c>
      <c r="BA384" s="92">
        <f t="shared" si="75"/>
        <v>-3.9092808116979905E-2</v>
      </c>
      <c r="BB384" s="92">
        <f t="shared" si="75"/>
        <v>0.32378223495702008</v>
      </c>
      <c r="BC384" s="92" t="str">
        <f t="shared" si="75"/>
        <v>-</v>
      </c>
      <c r="BD384" s="92" t="str">
        <f t="shared" si="75"/>
        <v>-</v>
      </c>
      <c r="BE384" s="92">
        <f t="shared" si="75"/>
        <v>0.14675052410901479</v>
      </c>
      <c r="BF384" s="92">
        <f t="shared" si="75"/>
        <v>-2.4727272727272709E-2</v>
      </c>
      <c r="BG384" s="92" t="str">
        <f t="shared" si="75"/>
        <v>-</v>
      </c>
      <c r="BH384" s="92">
        <f t="shared" si="75"/>
        <v>3.3428844317096473E-2</v>
      </c>
      <c r="BI384" s="92">
        <f t="shared" si="73"/>
        <v>5.3056516724336644E-2</v>
      </c>
      <c r="BJ384" s="92">
        <f t="shared" si="73"/>
        <v>-8.7761674718196403E-2</v>
      </c>
      <c r="BK384" s="92">
        <f t="shared" si="73"/>
        <v>-4.5635192544881464E-2</v>
      </c>
      <c r="BL384" s="92">
        <f t="shared" si="73"/>
        <v>-1.8691588785046731E-2</v>
      </c>
      <c r="BM384" s="92">
        <f t="shared" si="73"/>
        <v>-2.0783247490625434E-2</v>
      </c>
      <c r="BN384" s="81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1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1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1"/>
      <c r="DH384" s="81"/>
      <c r="DI384" s="81"/>
      <c r="DJ384" s="81"/>
      <c r="DK384" s="81"/>
      <c r="DL384" s="81"/>
      <c r="DM384" s="81"/>
    </row>
    <row r="385" spans="1:117" x14ac:dyDescent="0.35">
      <c r="A385" s="81"/>
      <c r="B385" s="86">
        <f t="shared" si="70"/>
        <v>43931</v>
      </c>
      <c r="C385" s="87" t="s">
        <v>82</v>
      </c>
      <c r="D385" s="87">
        <v>105.2</v>
      </c>
      <c r="E385" s="87">
        <v>91.68</v>
      </c>
      <c r="F385" s="87">
        <v>39.200000000000003</v>
      </c>
      <c r="G385" s="87">
        <v>35.76</v>
      </c>
      <c r="H385" s="87">
        <v>26.58</v>
      </c>
      <c r="I385" s="87">
        <v>65.48</v>
      </c>
      <c r="J385" s="87">
        <v>91.06</v>
      </c>
      <c r="K385" s="87">
        <v>130.53</v>
      </c>
      <c r="L385" s="87">
        <v>78.209999999999994</v>
      </c>
      <c r="M385" s="87">
        <v>30.04</v>
      </c>
      <c r="N385" s="87" t="s">
        <v>82</v>
      </c>
      <c r="O385" s="87" t="s">
        <v>82</v>
      </c>
      <c r="P385" s="87" t="s">
        <v>82</v>
      </c>
      <c r="Q385" s="87">
        <v>2.52</v>
      </c>
      <c r="R385" s="87" t="s">
        <v>82</v>
      </c>
      <c r="S385" s="87">
        <v>3.93</v>
      </c>
      <c r="T385" s="87" t="s">
        <v>82</v>
      </c>
      <c r="U385" s="87">
        <v>38.58</v>
      </c>
      <c r="V385" s="87">
        <v>6.1</v>
      </c>
      <c r="W385" s="87" t="s">
        <v>82</v>
      </c>
      <c r="X385" s="87" t="s">
        <v>82</v>
      </c>
      <c r="Y385" s="87">
        <v>5.81</v>
      </c>
      <c r="Z385" s="87">
        <v>15.36</v>
      </c>
      <c r="AA385" s="87" t="s">
        <v>82</v>
      </c>
      <c r="AB385" s="87">
        <v>28.4</v>
      </c>
      <c r="AC385" s="87">
        <v>28.25</v>
      </c>
      <c r="AD385" s="87">
        <v>26.57</v>
      </c>
      <c r="AE385" s="87">
        <v>79.34</v>
      </c>
      <c r="AF385" s="87">
        <v>16.59</v>
      </c>
      <c r="AG385" s="87">
        <v>2789.82</v>
      </c>
      <c r="AH385" s="81"/>
      <c r="AI385" s="92" t="str">
        <f t="shared" si="77"/>
        <v>-</v>
      </c>
      <c r="AJ385" s="92">
        <f t="shared" si="77"/>
        <v>0.11724723874256582</v>
      </c>
      <c r="AK385" s="92">
        <f t="shared" si="77"/>
        <v>0.16419047619047622</v>
      </c>
      <c r="AL385" s="92">
        <f t="shared" si="76"/>
        <v>0.10236220472440949</v>
      </c>
      <c r="AM385" s="92">
        <f t="shared" si="76"/>
        <v>0.15765619941728715</v>
      </c>
      <c r="AN385" s="92">
        <f t="shared" si="76"/>
        <v>0.18185860382392183</v>
      </c>
      <c r="AO385" s="92">
        <f t="shared" si="76"/>
        <v>0.17284614006806387</v>
      </c>
      <c r="AP385" s="92">
        <f t="shared" si="76"/>
        <v>0.16848453740536362</v>
      </c>
      <c r="AQ385" s="92">
        <f t="shared" si="74"/>
        <v>0.25172612197928657</v>
      </c>
      <c r="AR385" s="92">
        <f t="shared" si="74"/>
        <v>0.15150176678445226</v>
      </c>
      <c r="AS385" s="92">
        <f t="shared" si="74"/>
        <v>0.2016</v>
      </c>
      <c r="AT385" s="92" t="str">
        <f t="shared" si="74"/>
        <v>-</v>
      </c>
      <c r="AU385" s="92" t="str">
        <f t="shared" si="74"/>
        <v>-</v>
      </c>
      <c r="AV385" s="92" t="str">
        <f t="shared" si="74"/>
        <v>-</v>
      </c>
      <c r="AW385" s="92">
        <f t="shared" si="74"/>
        <v>1.2048192771084265E-2</v>
      </c>
      <c r="AX385" s="92" t="str">
        <f t="shared" si="74"/>
        <v>-</v>
      </c>
      <c r="AY385" s="92">
        <f t="shared" si="74"/>
        <v>0.16964285714285721</v>
      </c>
      <c r="AZ385" s="92" t="str">
        <f t="shared" si="75"/>
        <v>-</v>
      </c>
      <c r="BA385" s="92">
        <f t="shared" si="75"/>
        <v>0.19813664596273273</v>
      </c>
      <c r="BB385" s="92">
        <f t="shared" si="75"/>
        <v>0.32034632034632016</v>
      </c>
      <c r="BC385" s="92" t="str">
        <f t="shared" si="75"/>
        <v>-</v>
      </c>
      <c r="BD385" s="92" t="str">
        <f t="shared" si="75"/>
        <v>-</v>
      </c>
      <c r="BE385" s="92">
        <f t="shared" si="75"/>
        <v>6.2157221206581292E-2</v>
      </c>
      <c r="BF385" s="92">
        <f t="shared" si="75"/>
        <v>0.14541387024608499</v>
      </c>
      <c r="BG385" s="92" t="str">
        <f t="shared" si="75"/>
        <v>-</v>
      </c>
      <c r="BH385" s="92">
        <f t="shared" si="75"/>
        <v>0.31238447319778184</v>
      </c>
      <c r="BI385" s="92">
        <f t="shared" si="73"/>
        <v>3.1398320554947068E-2</v>
      </c>
      <c r="BJ385" s="92">
        <f t="shared" si="73"/>
        <v>0.17255075022065314</v>
      </c>
      <c r="BK385" s="92">
        <f t="shared" si="73"/>
        <v>0.13928776565192424</v>
      </c>
      <c r="BL385" s="92">
        <f t="shared" si="73"/>
        <v>0.21538461538461529</v>
      </c>
      <c r="BM385" s="92">
        <f t="shared" si="73"/>
        <v>0.12101741908263519</v>
      </c>
      <c r="BN385" s="81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1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1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1"/>
      <c r="DH385" s="81"/>
      <c r="DI385" s="81"/>
      <c r="DJ385" s="81"/>
      <c r="DK385" s="81"/>
      <c r="DL385" s="81"/>
      <c r="DM385" s="81"/>
    </row>
    <row r="386" spans="1:117" x14ac:dyDescent="0.35">
      <c r="A386" s="81"/>
      <c r="B386" s="86">
        <f t="shared" si="70"/>
        <v>43938</v>
      </c>
      <c r="C386" s="87" t="s">
        <v>82</v>
      </c>
      <c r="D386" s="87">
        <v>110.7</v>
      </c>
      <c r="E386" s="87">
        <v>91.19</v>
      </c>
      <c r="F386" s="87">
        <v>41.55</v>
      </c>
      <c r="G386" s="87">
        <v>33.479999999999997</v>
      </c>
      <c r="H386" s="87">
        <v>26.38</v>
      </c>
      <c r="I386" s="87">
        <v>64.540000000000006</v>
      </c>
      <c r="J386" s="87">
        <v>88.75</v>
      </c>
      <c r="K386" s="87">
        <v>124.44</v>
      </c>
      <c r="L386" s="87">
        <v>77.52</v>
      </c>
      <c r="M386" s="87">
        <v>28.16</v>
      </c>
      <c r="N386" s="87" t="s">
        <v>82</v>
      </c>
      <c r="O386" s="87" t="s">
        <v>82</v>
      </c>
      <c r="P386" s="87" t="s">
        <v>82</v>
      </c>
      <c r="Q386" s="87">
        <v>3.52</v>
      </c>
      <c r="R386" s="87" t="s">
        <v>82</v>
      </c>
      <c r="S386" s="87">
        <v>3.89</v>
      </c>
      <c r="T386" s="87" t="s">
        <v>82</v>
      </c>
      <c r="U386" s="87">
        <v>41.33</v>
      </c>
      <c r="V386" s="87">
        <v>6.1</v>
      </c>
      <c r="W386" s="87" t="s">
        <v>82</v>
      </c>
      <c r="X386" s="87" t="s">
        <v>82</v>
      </c>
      <c r="Y386" s="87">
        <v>6.16</v>
      </c>
      <c r="Z386" s="87">
        <v>14.97</v>
      </c>
      <c r="AA386" s="87" t="s">
        <v>82</v>
      </c>
      <c r="AB386" s="87">
        <v>29.38</v>
      </c>
      <c r="AC386" s="87">
        <v>27</v>
      </c>
      <c r="AD386" s="87">
        <v>25.9</v>
      </c>
      <c r="AE386" s="87">
        <v>77.23</v>
      </c>
      <c r="AF386" s="87">
        <v>18.079999999999998</v>
      </c>
      <c r="AG386" s="87">
        <v>2874.56</v>
      </c>
      <c r="AH386" s="81"/>
      <c r="AI386" s="92" t="str">
        <f t="shared" si="77"/>
        <v>-</v>
      </c>
      <c r="AJ386" s="92">
        <f t="shared" si="77"/>
        <v>5.2281368821292862E-2</v>
      </c>
      <c r="AK386" s="92">
        <f t="shared" si="77"/>
        <v>-5.3446771378709013E-3</v>
      </c>
      <c r="AL386" s="92">
        <f t="shared" si="76"/>
        <v>5.9948979591836649E-2</v>
      </c>
      <c r="AM386" s="92">
        <f t="shared" si="76"/>
        <v>-6.3758389261745041E-2</v>
      </c>
      <c r="AN386" s="92">
        <f t="shared" si="76"/>
        <v>-7.5244544770504129E-3</v>
      </c>
      <c r="AO386" s="92">
        <f t="shared" si="76"/>
        <v>-1.4355528405620044E-2</v>
      </c>
      <c r="AP386" s="92">
        <f t="shared" si="76"/>
        <v>-2.5367889303755775E-2</v>
      </c>
      <c r="AQ386" s="92">
        <f t="shared" si="74"/>
        <v>-4.665594116295102E-2</v>
      </c>
      <c r="AR386" s="92">
        <f t="shared" si="74"/>
        <v>-8.8224012274644714E-3</v>
      </c>
      <c r="AS386" s="92">
        <f t="shared" si="74"/>
        <v>-6.2583222370173108E-2</v>
      </c>
      <c r="AT386" s="92" t="str">
        <f t="shared" si="74"/>
        <v>-</v>
      </c>
      <c r="AU386" s="92" t="str">
        <f t="shared" si="74"/>
        <v>-</v>
      </c>
      <c r="AV386" s="92" t="str">
        <f t="shared" si="74"/>
        <v>-</v>
      </c>
      <c r="AW386" s="92">
        <f t="shared" si="74"/>
        <v>0.39682539682539675</v>
      </c>
      <c r="AX386" s="92" t="str">
        <f t="shared" si="74"/>
        <v>-</v>
      </c>
      <c r="AY386" s="92">
        <f t="shared" si="74"/>
        <v>-1.0178117048346036E-2</v>
      </c>
      <c r="AZ386" s="92" t="str">
        <f t="shared" si="75"/>
        <v>-</v>
      </c>
      <c r="BA386" s="92">
        <f t="shared" si="75"/>
        <v>7.1280456194919628E-2</v>
      </c>
      <c r="BB386" s="92">
        <f t="shared" si="75"/>
        <v>0</v>
      </c>
      <c r="BC386" s="92" t="str">
        <f t="shared" si="75"/>
        <v>-</v>
      </c>
      <c r="BD386" s="92" t="str">
        <f t="shared" si="75"/>
        <v>-</v>
      </c>
      <c r="BE386" s="92">
        <f t="shared" si="75"/>
        <v>6.024096385542177E-2</v>
      </c>
      <c r="BF386" s="92">
        <f t="shared" si="75"/>
        <v>-2.5390624999999889E-2</v>
      </c>
      <c r="BG386" s="92" t="str">
        <f t="shared" si="75"/>
        <v>-</v>
      </c>
      <c r="BH386" s="92">
        <f t="shared" si="75"/>
        <v>3.4507042253521192E-2</v>
      </c>
      <c r="BI386" s="92">
        <f t="shared" si="73"/>
        <v>-4.4247787610619427E-2</v>
      </c>
      <c r="BJ386" s="92">
        <f t="shared" si="73"/>
        <v>-2.5216409484380975E-2</v>
      </c>
      <c r="BK386" s="92">
        <f t="shared" si="73"/>
        <v>-2.6594403831610824E-2</v>
      </c>
      <c r="BL386" s="92">
        <f t="shared" si="73"/>
        <v>8.981314044605182E-2</v>
      </c>
      <c r="BM386" s="92">
        <f t="shared" si="73"/>
        <v>3.0374719515954274E-2</v>
      </c>
      <c r="BN386" s="81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1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1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1"/>
      <c r="DH386" s="81"/>
      <c r="DI386" s="81"/>
      <c r="DJ386" s="81"/>
      <c r="DK386" s="81"/>
      <c r="DL386" s="81"/>
      <c r="DM386" s="81"/>
    </row>
    <row r="387" spans="1:117" x14ac:dyDescent="0.35">
      <c r="A387" s="81"/>
      <c r="B387" s="86">
        <f t="shared" si="70"/>
        <v>43945</v>
      </c>
      <c r="C387" s="87" t="s">
        <v>82</v>
      </c>
      <c r="D387" s="87">
        <v>104.41</v>
      </c>
      <c r="E387" s="87">
        <v>89.71</v>
      </c>
      <c r="F387" s="87">
        <v>42.02</v>
      </c>
      <c r="G387" s="87">
        <v>32.79</v>
      </c>
      <c r="H387" s="87">
        <v>26.03</v>
      </c>
      <c r="I387" s="87">
        <v>63.63</v>
      </c>
      <c r="J387" s="87">
        <v>87.05</v>
      </c>
      <c r="K387" s="87">
        <v>126.97</v>
      </c>
      <c r="L387" s="87">
        <v>78.14</v>
      </c>
      <c r="M387" s="87">
        <v>28.24</v>
      </c>
      <c r="N387" s="87" t="s">
        <v>82</v>
      </c>
      <c r="O387" s="87" t="s">
        <v>82</v>
      </c>
      <c r="P387" s="87" t="s">
        <v>82</v>
      </c>
      <c r="Q387" s="87">
        <v>4.75</v>
      </c>
      <c r="R387" s="87" t="s">
        <v>82</v>
      </c>
      <c r="S387" s="87">
        <v>4.25</v>
      </c>
      <c r="T387" s="87" t="s">
        <v>82</v>
      </c>
      <c r="U387" s="87">
        <v>41.87</v>
      </c>
      <c r="V387" s="87">
        <v>8.42</v>
      </c>
      <c r="W387" s="87" t="s">
        <v>82</v>
      </c>
      <c r="X387" s="87" t="s">
        <v>82</v>
      </c>
      <c r="Y387" s="87">
        <v>7.19</v>
      </c>
      <c r="Z387" s="87">
        <v>14.62</v>
      </c>
      <c r="AA387" s="87" t="s">
        <v>82</v>
      </c>
      <c r="AB387" s="87">
        <v>27.66</v>
      </c>
      <c r="AC387" s="87">
        <v>25.25</v>
      </c>
      <c r="AD387" s="87">
        <v>27.82</v>
      </c>
      <c r="AE387" s="87">
        <v>72.7</v>
      </c>
      <c r="AF387" s="87">
        <v>18.28</v>
      </c>
      <c r="AG387" s="87">
        <v>2836.74</v>
      </c>
      <c r="AH387" s="81"/>
      <c r="AI387" s="92" t="str">
        <f t="shared" si="77"/>
        <v>-</v>
      </c>
      <c r="AJ387" s="92">
        <f t="shared" si="77"/>
        <v>-5.682023486901544E-2</v>
      </c>
      <c r="AK387" s="92">
        <f t="shared" si="77"/>
        <v>-1.6229849764228588E-2</v>
      </c>
      <c r="AL387" s="92">
        <f t="shared" si="76"/>
        <v>1.1311672683514074E-2</v>
      </c>
      <c r="AM387" s="92">
        <f t="shared" si="76"/>
        <v>-2.0609318996415715E-2</v>
      </c>
      <c r="AN387" s="92">
        <f t="shared" si="76"/>
        <v>-1.3267626990143944E-2</v>
      </c>
      <c r="AO387" s="92">
        <f t="shared" si="76"/>
        <v>-1.4099783080260386E-2</v>
      </c>
      <c r="AP387" s="92">
        <f t="shared" si="76"/>
        <v>-1.9154929577464785E-2</v>
      </c>
      <c r="AQ387" s="92">
        <f t="shared" si="74"/>
        <v>2.0331083252973281E-2</v>
      </c>
      <c r="AR387" s="92">
        <f t="shared" si="74"/>
        <v>7.9979360165118862E-3</v>
      </c>
      <c r="AS387" s="92">
        <f t="shared" si="74"/>
        <v>2.8409090909089496E-3</v>
      </c>
      <c r="AT387" s="92" t="str">
        <f t="shared" si="74"/>
        <v>-</v>
      </c>
      <c r="AU387" s="92" t="str">
        <f t="shared" si="74"/>
        <v>-</v>
      </c>
      <c r="AV387" s="92" t="str">
        <f t="shared" si="74"/>
        <v>-</v>
      </c>
      <c r="AW387" s="92">
        <f t="shared" si="74"/>
        <v>0.34943181818181812</v>
      </c>
      <c r="AX387" s="92" t="str">
        <f t="shared" si="74"/>
        <v>-</v>
      </c>
      <c r="AY387" s="92">
        <f t="shared" si="74"/>
        <v>9.2544987146529589E-2</v>
      </c>
      <c r="AZ387" s="92" t="str">
        <f t="shared" si="75"/>
        <v>-</v>
      </c>
      <c r="BA387" s="92">
        <f t="shared" si="75"/>
        <v>1.3065569804016519E-2</v>
      </c>
      <c r="BB387" s="92">
        <f t="shared" si="75"/>
        <v>0.38032786885245917</v>
      </c>
      <c r="BC387" s="92" t="str">
        <f t="shared" si="75"/>
        <v>-</v>
      </c>
      <c r="BD387" s="92" t="str">
        <f t="shared" si="75"/>
        <v>-</v>
      </c>
      <c r="BE387" s="92">
        <f t="shared" si="75"/>
        <v>0.16720779220779214</v>
      </c>
      <c r="BF387" s="92">
        <f t="shared" si="75"/>
        <v>-2.3380093520374179E-2</v>
      </c>
      <c r="BG387" s="92" t="str">
        <f t="shared" si="75"/>
        <v>-</v>
      </c>
      <c r="BH387" s="92">
        <f t="shared" si="75"/>
        <v>-5.8543226684819594E-2</v>
      </c>
      <c r="BI387" s="92">
        <f t="shared" si="73"/>
        <v>-6.481481481481477E-2</v>
      </c>
      <c r="BJ387" s="92">
        <f t="shared" si="73"/>
        <v>7.4131274131274294E-2</v>
      </c>
      <c r="BK387" s="92">
        <f t="shared" si="73"/>
        <v>-5.865596270879192E-2</v>
      </c>
      <c r="BL387" s="92">
        <f t="shared" si="73"/>
        <v>1.106194690265494E-2</v>
      </c>
      <c r="BM387" s="92">
        <f t="shared" si="73"/>
        <v>-1.3156796170544438E-2</v>
      </c>
      <c r="BN387" s="81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1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</row>
    <row r="388" spans="1:117" x14ac:dyDescent="0.35">
      <c r="A388" s="81"/>
      <c r="B388" s="86">
        <f t="shared" si="70"/>
        <v>43952</v>
      </c>
      <c r="C388" s="87" t="s">
        <v>82</v>
      </c>
      <c r="D388" s="87">
        <v>100.1</v>
      </c>
      <c r="E388" s="87">
        <v>86.68</v>
      </c>
      <c r="F388" s="87">
        <v>40.4</v>
      </c>
      <c r="G388" s="87">
        <v>33.409999999999997</v>
      </c>
      <c r="H388" s="87">
        <v>24.47</v>
      </c>
      <c r="I388" s="87">
        <v>62.19</v>
      </c>
      <c r="J388" s="87">
        <v>78.650000000000006</v>
      </c>
      <c r="K388" s="87">
        <v>119.93</v>
      </c>
      <c r="L388" s="87">
        <v>74.040000000000006</v>
      </c>
      <c r="M388" s="87">
        <v>29.3</v>
      </c>
      <c r="N388" s="87" t="s">
        <v>82</v>
      </c>
      <c r="O388" s="87" t="s">
        <v>82</v>
      </c>
      <c r="P388" s="87" t="s">
        <v>82</v>
      </c>
      <c r="Q388" s="87">
        <v>4.76</v>
      </c>
      <c r="R388" s="87" t="s">
        <v>82</v>
      </c>
      <c r="S388" s="87">
        <v>4.47</v>
      </c>
      <c r="T388" s="87" t="s">
        <v>82</v>
      </c>
      <c r="U388" s="87">
        <v>43.25</v>
      </c>
      <c r="V388" s="87">
        <v>7.85</v>
      </c>
      <c r="W388" s="87" t="s">
        <v>82</v>
      </c>
      <c r="X388" s="87" t="s">
        <v>82</v>
      </c>
      <c r="Y388" s="87">
        <v>7.81</v>
      </c>
      <c r="Z388" s="87">
        <v>14.56</v>
      </c>
      <c r="AA388" s="87" t="s">
        <v>82</v>
      </c>
      <c r="AB388" s="87">
        <v>27.94</v>
      </c>
      <c r="AC388" s="87">
        <v>24.5</v>
      </c>
      <c r="AD388" s="87">
        <v>26.66</v>
      </c>
      <c r="AE388" s="87">
        <v>70.680000000000007</v>
      </c>
      <c r="AF388" s="87">
        <v>18.55</v>
      </c>
      <c r="AG388" s="87">
        <v>2830.71</v>
      </c>
      <c r="AH388" s="81"/>
      <c r="AI388" s="92" t="str">
        <f t="shared" si="77"/>
        <v>-</v>
      </c>
      <c r="AJ388" s="92">
        <f t="shared" si="77"/>
        <v>-4.1279570922325481E-2</v>
      </c>
      <c r="AK388" s="92">
        <f t="shared" si="77"/>
        <v>-3.3775498829561768E-2</v>
      </c>
      <c r="AL388" s="92">
        <f t="shared" si="76"/>
        <v>-3.8553069966682618E-2</v>
      </c>
      <c r="AM388" s="92">
        <f t="shared" si="76"/>
        <v>1.8908203720646499E-2</v>
      </c>
      <c r="AN388" s="92">
        <f t="shared" si="76"/>
        <v>-5.9930849020361165E-2</v>
      </c>
      <c r="AO388" s="92">
        <f t="shared" si="76"/>
        <v>-2.2630834512022746E-2</v>
      </c>
      <c r="AP388" s="92">
        <f t="shared" si="76"/>
        <v>-9.6496266513497853E-2</v>
      </c>
      <c r="AQ388" s="92">
        <f t="shared" si="74"/>
        <v>-5.5446168386232952E-2</v>
      </c>
      <c r="AR388" s="92">
        <f t="shared" si="74"/>
        <v>-5.2469925774251247E-2</v>
      </c>
      <c r="AS388" s="92">
        <f t="shared" si="74"/>
        <v>3.7535410764872656E-2</v>
      </c>
      <c r="AT388" s="92" t="str">
        <f t="shared" si="74"/>
        <v>-</v>
      </c>
      <c r="AU388" s="92" t="str">
        <f t="shared" si="74"/>
        <v>-</v>
      </c>
      <c r="AV388" s="92" t="str">
        <f t="shared" si="74"/>
        <v>-</v>
      </c>
      <c r="AW388" s="92">
        <f t="shared" si="74"/>
        <v>2.1052631578946102E-3</v>
      </c>
      <c r="AX388" s="92" t="str">
        <f t="shared" si="74"/>
        <v>-</v>
      </c>
      <c r="AY388" s="92">
        <f t="shared" si="74"/>
        <v>5.1764705882352935E-2</v>
      </c>
      <c r="AZ388" s="92" t="str">
        <f t="shared" si="75"/>
        <v>-</v>
      </c>
      <c r="BA388" s="92">
        <f t="shared" si="75"/>
        <v>3.2959159302603291E-2</v>
      </c>
      <c r="BB388" s="92">
        <f t="shared" si="75"/>
        <v>-6.769596199524941E-2</v>
      </c>
      <c r="BC388" s="92" t="str">
        <f t="shared" si="75"/>
        <v>-</v>
      </c>
      <c r="BD388" s="92" t="str">
        <f t="shared" si="75"/>
        <v>-</v>
      </c>
      <c r="BE388" s="92">
        <f t="shared" si="75"/>
        <v>8.62308762169679E-2</v>
      </c>
      <c r="BF388" s="92">
        <f t="shared" si="75"/>
        <v>-4.1039671682625567E-3</v>
      </c>
      <c r="BG388" s="92" t="str">
        <f t="shared" si="75"/>
        <v>-</v>
      </c>
      <c r="BH388" s="92">
        <f t="shared" si="75"/>
        <v>1.0122921185828027E-2</v>
      </c>
      <c r="BI388" s="92">
        <f t="shared" si="73"/>
        <v>-2.9702970297029729E-2</v>
      </c>
      <c r="BJ388" s="92">
        <f t="shared" si="73"/>
        <v>-4.1696621135873468E-2</v>
      </c>
      <c r="BK388" s="92">
        <f t="shared" si="73"/>
        <v>-2.7785419532324607E-2</v>
      </c>
      <c r="BL388" s="92">
        <f t="shared" si="73"/>
        <v>1.4770240700218817E-2</v>
      </c>
      <c r="BM388" s="92">
        <f t="shared" si="73"/>
        <v>-2.1256794771462584E-3</v>
      </c>
      <c r="BN388" s="81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1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1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1"/>
      <c r="DH388" s="81"/>
      <c r="DI388" s="81"/>
      <c r="DJ388" s="81"/>
      <c r="DK388" s="81"/>
      <c r="DL388" s="81"/>
      <c r="DM388" s="81"/>
    </row>
    <row r="389" spans="1:117" x14ac:dyDescent="0.35">
      <c r="A389" s="81"/>
      <c r="B389" s="86">
        <f t="shared" si="70"/>
        <v>43959</v>
      </c>
      <c r="C389" s="87" t="s">
        <v>82</v>
      </c>
      <c r="D389" s="87">
        <v>97.33</v>
      </c>
      <c r="E389" s="87">
        <v>88.7</v>
      </c>
      <c r="F389" s="87">
        <v>42.2</v>
      </c>
      <c r="G389" s="87">
        <v>35.31</v>
      </c>
      <c r="H389" s="87">
        <v>23.27</v>
      </c>
      <c r="I389" s="87">
        <v>65.16</v>
      </c>
      <c r="J389" s="87">
        <v>80.91</v>
      </c>
      <c r="K389" s="87">
        <v>124.23</v>
      </c>
      <c r="L389" s="87">
        <v>76.05</v>
      </c>
      <c r="M389" s="87">
        <v>30.89</v>
      </c>
      <c r="N389" s="87" t="s">
        <v>82</v>
      </c>
      <c r="O389" s="87" t="s">
        <v>82</v>
      </c>
      <c r="P389" s="87" t="s">
        <v>82</v>
      </c>
      <c r="Q389" s="87">
        <v>4.18</v>
      </c>
      <c r="R389" s="87" t="s">
        <v>82</v>
      </c>
      <c r="S389" s="87">
        <v>4.78</v>
      </c>
      <c r="T389" s="87" t="s">
        <v>82</v>
      </c>
      <c r="U389" s="87">
        <v>44.5</v>
      </c>
      <c r="V389" s="87">
        <v>7.95</v>
      </c>
      <c r="W389" s="87" t="s">
        <v>82</v>
      </c>
      <c r="X389" s="87" t="s">
        <v>82</v>
      </c>
      <c r="Y389" s="87">
        <v>7.64</v>
      </c>
      <c r="Z389" s="87">
        <v>15.35</v>
      </c>
      <c r="AA389" s="87" t="s">
        <v>82</v>
      </c>
      <c r="AB389" s="87">
        <v>31.33</v>
      </c>
      <c r="AC389" s="87">
        <v>24.41</v>
      </c>
      <c r="AD389" s="87">
        <v>28.23</v>
      </c>
      <c r="AE389" s="87">
        <v>73.459999999999994</v>
      </c>
      <c r="AF389" s="87">
        <v>19.47</v>
      </c>
      <c r="AG389" s="87">
        <v>2929.8</v>
      </c>
      <c r="AH389" s="81"/>
      <c r="AI389" s="92" t="str">
        <f t="shared" si="77"/>
        <v>-</v>
      </c>
      <c r="AJ389" s="92">
        <f t="shared" si="77"/>
        <v>-2.7672327672327635E-2</v>
      </c>
      <c r="AK389" s="92">
        <f t="shared" si="77"/>
        <v>2.3304107060452273E-2</v>
      </c>
      <c r="AL389" s="92">
        <f t="shared" si="76"/>
        <v>4.4554455445544594E-2</v>
      </c>
      <c r="AM389" s="92">
        <f t="shared" si="76"/>
        <v>5.6869200838072675E-2</v>
      </c>
      <c r="AN389" s="92">
        <f t="shared" si="76"/>
        <v>-4.9039640375970528E-2</v>
      </c>
      <c r="AO389" s="92">
        <f t="shared" si="76"/>
        <v>4.7756874095513657E-2</v>
      </c>
      <c r="AP389" s="92">
        <f t="shared" si="76"/>
        <v>2.8734901462174056E-2</v>
      </c>
      <c r="AQ389" s="92">
        <f t="shared" si="74"/>
        <v>3.5854248311514958E-2</v>
      </c>
      <c r="AR389" s="92">
        <f t="shared" si="74"/>
        <v>2.7147487844408236E-2</v>
      </c>
      <c r="AS389" s="92">
        <f t="shared" si="74"/>
        <v>5.4266211604095504E-2</v>
      </c>
      <c r="AT389" s="92" t="str">
        <f t="shared" si="74"/>
        <v>-</v>
      </c>
      <c r="AU389" s="92" t="str">
        <f t="shared" si="74"/>
        <v>-</v>
      </c>
      <c r="AV389" s="92" t="str">
        <f t="shared" si="74"/>
        <v>-</v>
      </c>
      <c r="AW389" s="92">
        <f t="shared" si="74"/>
        <v>-0.12184873949579833</v>
      </c>
      <c r="AX389" s="92" t="str">
        <f t="shared" si="74"/>
        <v>-</v>
      </c>
      <c r="AY389" s="92">
        <f t="shared" si="74"/>
        <v>6.9351230425056087E-2</v>
      </c>
      <c r="AZ389" s="92" t="str">
        <f t="shared" si="75"/>
        <v>-</v>
      </c>
      <c r="BA389" s="92">
        <f t="shared" si="75"/>
        <v>2.8901734104046284E-2</v>
      </c>
      <c r="BB389" s="92">
        <f t="shared" si="75"/>
        <v>1.2738853503184711E-2</v>
      </c>
      <c r="BC389" s="92" t="str">
        <f t="shared" si="75"/>
        <v>-</v>
      </c>
      <c r="BD389" s="92" t="str">
        <f t="shared" si="75"/>
        <v>-</v>
      </c>
      <c r="BE389" s="92">
        <f t="shared" si="75"/>
        <v>-2.1766965428937302E-2</v>
      </c>
      <c r="BF389" s="92">
        <f t="shared" si="75"/>
        <v>5.4258241758241788E-2</v>
      </c>
      <c r="BG389" s="92" t="str">
        <f t="shared" si="75"/>
        <v>-</v>
      </c>
      <c r="BH389" s="92">
        <f t="shared" si="75"/>
        <v>0.12133142448103063</v>
      </c>
      <c r="BI389" s="92">
        <f t="shared" si="73"/>
        <v>-3.6734693877551461E-3</v>
      </c>
      <c r="BJ389" s="92">
        <f t="shared" si="73"/>
        <v>5.8889722430607749E-2</v>
      </c>
      <c r="BK389" s="92">
        <f t="shared" si="73"/>
        <v>3.9332201471420358E-2</v>
      </c>
      <c r="BL389" s="92">
        <f t="shared" si="73"/>
        <v>4.9595687331536187E-2</v>
      </c>
      <c r="BM389" s="92">
        <f t="shared" si="73"/>
        <v>3.5005352014159108E-2</v>
      </c>
      <c r="BN389" s="81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1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1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1"/>
      <c r="DH389" s="81"/>
      <c r="DI389" s="81"/>
      <c r="DJ389" s="81"/>
      <c r="DK389" s="81"/>
      <c r="DL389" s="81"/>
      <c r="DM389" s="81"/>
    </row>
    <row r="390" spans="1:117" x14ac:dyDescent="0.35">
      <c r="A390" s="81"/>
      <c r="B390" s="86">
        <f t="shared" si="70"/>
        <v>43966</v>
      </c>
      <c r="C390" s="87" t="s">
        <v>82</v>
      </c>
      <c r="D390" s="87">
        <v>95.11</v>
      </c>
      <c r="E390" s="87">
        <v>83.56</v>
      </c>
      <c r="F390" s="87">
        <v>39.96</v>
      </c>
      <c r="G390" s="87">
        <v>30.07</v>
      </c>
      <c r="H390" s="87">
        <v>22.37</v>
      </c>
      <c r="I390" s="87">
        <v>59.23</v>
      </c>
      <c r="J390" s="87">
        <v>75.239999999999995</v>
      </c>
      <c r="K390" s="87">
        <v>119.2</v>
      </c>
      <c r="L390" s="87">
        <v>68.760000000000005</v>
      </c>
      <c r="M390" s="87">
        <v>28.39</v>
      </c>
      <c r="N390" s="87" t="s">
        <v>82</v>
      </c>
      <c r="O390" s="87" t="s">
        <v>82</v>
      </c>
      <c r="P390" s="87" t="s">
        <v>82</v>
      </c>
      <c r="Q390" s="87">
        <v>3.61</v>
      </c>
      <c r="R390" s="87" t="s">
        <v>82</v>
      </c>
      <c r="S390" s="87">
        <v>5.04</v>
      </c>
      <c r="T390" s="87" t="s">
        <v>82</v>
      </c>
      <c r="U390" s="87">
        <v>41.27</v>
      </c>
      <c r="V390" s="87">
        <v>8.0399999999999991</v>
      </c>
      <c r="W390" s="87" t="s">
        <v>82</v>
      </c>
      <c r="X390" s="87" t="s">
        <v>82</v>
      </c>
      <c r="Y390" s="87">
        <v>7.2</v>
      </c>
      <c r="Z390" s="87">
        <v>14.84</v>
      </c>
      <c r="AA390" s="87" t="s">
        <v>82</v>
      </c>
      <c r="AB390" s="87">
        <v>32.39</v>
      </c>
      <c r="AC390" s="87">
        <v>24.14</v>
      </c>
      <c r="AD390" s="87">
        <v>25.83</v>
      </c>
      <c r="AE390" s="87">
        <v>67.13</v>
      </c>
      <c r="AF390" s="87">
        <v>18.760000000000002</v>
      </c>
      <c r="AG390" s="87">
        <v>2863.7</v>
      </c>
      <c r="AH390" s="81"/>
      <c r="AI390" s="92" t="str">
        <f t="shared" si="77"/>
        <v>-</v>
      </c>
      <c r="AJ390" s="92">
        <f t="shared" si="77"/>
        <v>-2.2809000308229743E-2</v>
      </c>
      <c r="AK390" s="92">
        <f t="shared" si="77"/>
        <v>-5.7948139797068809E-2</v>
      </c>
      <c r="AL390" s="92">
        <f t="shared" si="76"/>
        <v>-5.308056872037914E-2</v>
      </c>
      <c r="AM390" s="92">
        <f t="shared" si="76"/>
        <v>-0.14839988671764381</v>
      </c>
      <c r="AN390" s="92">
        <f t="shared" si="76"/>
        <v>-3.8676407391491141E-2</v>
      </c>
      <c r="AO390" s="92">
        <f t="shared" si="76"/>
        <v>-9.1006752608962516E-2</v>
      </c>
      <c r="AP390" s="92">
        <f t="shared" si="76"/>
        <v>-7.0077864293659697E-2</v>
      </c>
      <c r="AQ390" s="92">
        <f t="shared" si="74"/>
        <v>-4.0489414795138012E-2</v>
      </c>
      <c r="AR390" s="92">
        <f t="shared" si="74"/>
        <v>-9.5857988165680363E-2</v>
      </c>
      <c r="AS390" s="92">
        <f t="shared" si="74"/>
        <v>-8.0932340563289129E-2</v>
      </c>
      <c r="AT390" s="92" t="str">
        <f t="shared" ref="AT390:BI409" si="78">IFERROR((N390/N389-1),"-")</f>
        <v>-</v>
      </c>
      <c r="AU390" s="92" t="str">
        <f t="shared" si="78"/>
        <v>-</v>
      </c>
      <c r="AV390" s="92" t="str">
        <f t="shared" si="78"/>
        <v>-</v>
      </c>
      <c r="AW390" s="92">
        <f t="shared" si="78"/>
        <v>-0.13636363636363635</v>
      </c>
      <c r="AX390" s="92" t="str">
        <f t="shared" si="78"/>
        <v>-</v>
      </c>
      <c r="AY390" s="92">
        <f t="shared" si="78"/>
        <v>5.4393305439330408E-2</v>
      </c>
      <c r="AZ390" s="92" t="str">
        <f t="shared" si="75"/>
        <v>-</v>
      </c>
      <c r="BA390" s="92">
        <f t="shared" si="75"/>
        <v>-7.2584269662921308E-2</v>
      </c>
      <c r="BB390" s="92">
        <f t="shared" si="75"/>
        <v>1.1320754716980908E-2</v>
      </c>
      <c r="BC390" s="92" t="str">
        <f t="shared" si="75"/>
        <v>-</v>
      </c>
      <c r="BD390" s="92" t="str">
        <f t="shared" si="75"/>
        <v>-</v>
      </c>
      <c r="BE390" s="92">
        <f t="shared" si="75"/>
        <v>-5.7591623036649109E-2</v>
      </c>
      <c r="BF390" s="92">
        <f t="shared" si="75"/>
        <v>-3.3224755700325681E-2</v>
      </c>
      <c r="BG390" s="92" t="str">
        <f t="shared" si="75"/>
        <v>-</v>
      </c>
      <c r="BH390" s="92">
        <f t="shared" si="75"/>
        <v>3.3833386530482068E-2</v>
      </c>
      <c r="BI390" s="92">
        <f t="shared" si="75"/>
        <v>-1.1061040557148738E-2</v>
      </c>
      <c r="BJ390" s="92">
        <f t="shared" si="75"/>
        <v>-8.5015940488841757E-2</v>
      </c>
      <c r="BK390" s="92">
        <f t="shared" si="75"/>
        <v>-8.6169343860604375E-2</v>
      </c>
      <c r="BL390" s="92">
        <f t="shared" si="75"/>
        <v>-3.6466358500256701E-2</v>
      </c>
      <c r="BM390" s="92">
        <f t="shared" si="75"/>
        <v>-2.2561266980681394E-2</v>
      </c>
      <c r="BN390" s="81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1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1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1"/>
      <c r="DH390" s="81"/>
      <c r="DI390" s="81"/>
      <c r="DJ390" s="81"/>
      <c r="DK390" s="81"/>
      <c r="DL390" s="81"/>
      <c r="DM390" s="81"/>
    </row>
    <row r="391" spans="1:117" x14ac:dyDescent="0.35">
      <c r="A391" s="81"/>
      <c r="B391" s="86">
        <f t="shared" si="70"/>
        <v>43973</v>
      </c>
      <c r="C391" s="87" t="s">
        <v>82</v>
      </c>
      <c r="D391" s="87">
        <v>98.33</v>
      </c>
      <c r="E391" s="87">
        <v>92.01</v>
      </c>
      <c r="F391" s="87">
        <v>41.91</v>
      </c>
      <c r="G391" s="87">
        <v>33.630000000000003</v>
      </c>
      <c r="H391" s="87">
        <v>23.09</v>
      </c>
      <c r="I391" s="87">
        <v>62.82</v>
      </c>
      <c r="J391" s="87">
        <v>78.540000000000006</v>
      </c>
      <c r="K391" s="87">
        <v>123.81</v>
      </c>
      <c r="L391" s="87">
        <v>73.37</v>
      </c>
      <c r="M391" s="87">
        <v>30.41</v>
      </c>
      <c r="N391" s="87" t="s">
        <v>82</v>
      </c>
      <c r="O391" s="87" t="s">
        <v>82</v>
      </c>
      <c r="P391" s="87" t="s">
        <v>82</v>
      </c>
      <c r="Q391" s="87">
        <v>4.3</v>
      </c>
      <c r="R391" s="87" t="s">
        <v>82</v>
      </c>
      <c r="S391" s="87">
        <v>5.88</v>
      </c>
      <c r="T391" s="87" t="s">
        <v>82</v>
      </c>
      <c r="U391" s="87">
        <v>45.86</v>
      </c>
      <c r="V391" s="87">
        <v>9.65</v>
      </c>
      <c r="W391" s="87" t="s">
        <v>82</v>
      </c>
      <c r="X391" s="87" t="s">
        <v>82</v>
      </c>
      <c r="Y391" s="87">
        <v>8.1999999999999993</v>
      </c>
      <c r="Z391" s="87">
        <v>15.41</v>
      </c>
      <c r="AA391" s="87" t="s">
        <v>82</v>
      </c>
      <c r="AB391" s="87">
        <v>36.200000000000003</v>
      </c>
      <c r="AC391" s="87">
        <v>25.14</v>
      </c>
      <c r="AD391" s="87">
        <v>27.32</v>
      </c>
      <c r="AE391" s="87">
        <v>71.599999999999994</v>
      </c>
      <c r="AF391" s="87">
        <v>19.649999999999999</v>
      </c>
      <c r="AG391" s="87">
        <v>2955.45</v>
      </c>
      <c r="AH391" s="81"/>
      <c r="AI391" s="92" t="str">
        <f t="shared" si="77"/>
        <v>-</v>
      </c>
      <c r="AJ391" s="92">
        <f t="shared" si="77"/>
        <v>3.3855535695510364E-2</v>
      </c>
      <c r="AK391" s="92">
        <f t="shared" si="77"/>
        <v>0.10112494016275742</v>
      </c>
      <c r="AL391" s="92">
        <f t="shared" si="76"/>
        <v>4.8798798798798781E-2</v>
      </c>
      <c r="AM391" s="92">
        <f t="shared" si="76"/>
        <v>0.11839042234785513</v>
      </c>
      <c r="AN391" s="92">
        <f t="shared" si="76"/>
        <v>3.2185963343764001E-2</v>
      </c>
      <c r="AO391" s="92">
        <f t="shared" si="76"/>
        <v>6.0611176768529562E-2</v>
      </c>
      <c r="AP391" s="92">
        <f t="shared" si="76"/>
        <v>4.3859649122807154E-2</v>
      </c>
      <c r="AQ391" s="92">
        <f t="shared" si="76"/>
        <v>3.8674496644295342E-2</v>
      </c>
      <c r="AR391" s="92">
        <f t="shared" si="76"/>
        <v>6.7044793484584142E-2</v>
      </c>
      <c r="AS391" s="92">
        <f t="shared" si="76"/>
        <v>7.115181401902082E-2</v>
      </c>
      <c r="AT391" s="92" t="str">
        <f t="shared" si="78"/>
        <v>-</v>
      </c>
      <c r="AU391" s="92" t="str">
        <f t="shared" si="78"/>
        <v>-</v>
      </c>
      <c r="AV391" s="92" t="str">
        <f t="shared" si="78"/>
        <v>-</v>
      </c>
      <c r="AW391" s="92">
        <f t="shared" si="78"/>
        <v>0.19113573407202211</v>
      </c>
      <c r="AX391" s="92" t="str">
        <f t="shared" si="78"/>
        <v>-</v>
      </c>
      <c r="AY391" s="92">
        <f t="shared" si="78"/>
        <v>0.16666666666666674</v>
      </c>
      <c r="AZ391" s="92" t="str">
        <f t="shared" si="75"/>
        <v>-</v>
      </c>
      <c r="BA391" s="92">
        <f t="shared" si="75"/>
        <v>0.11121880300460374</v>
      </c>
      <c r="BB391" s="92">
        <f t="shared" si="75"/>
        <v>0.2002487562189057</v>
      </c>
      <c r="BC391" s="92" t="str">
        <f t="shared" si="75"/>
        <v>-</v>
      </c>
      <c r="BD391" s="92" t="str">
        <f t="shared" si="75"/>
        <v>-</v>
      </c>
      <c r="BE391" s="92">
        <f t="shared" si="75"/>
        <v>0.13888888888888884</v>
      </c>
      <c r="BF391" s="92">
        <f t="shared" si="75"/>
        <v>3.8409703504043158E-2</v>
      </c>
      <c r="BG391" s="92" t="str">
        <f t="shared" si="75"/>
        <v>-</v>
      </c>
      <c r="BH391" s="92">
        <f t="shared" si="75"/>
        <v>0.11762889780796559</v>
      </c>
      <c r="BI391" s="92">
        <f t="shared" si="75"/>
        <v>4.1425020712510419E-2</v>
      </c>
      <c r="BJ391" s="92">
        <f t="shared" si="75"/>
        <v>5.7684862562911388E-2</v>
      </c>
      <c r="BK391" s="92">
        <f t="shared" si="75"/>
        <v>6.6587218829137429E-2</v>
      </c>
      <c r="BL391" s="92">
        <f t="shared" si="75"/>
        <v>4.7441364605543601E-2</v>
      </c>
      <c r="BM391" s="92">
        <f t="shared" si="75"/>
        <v>3.2038970562558999E-2</v>
      </c>
      <c r="BN391" s="81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1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1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1"/>
      <c r="DH391" s="81"/>
      <c r="DI391" s="81"/>
      <c r="DJ391" s="81"/>
      <c r="DK391" s="81"/>
      <c r="DL391" s="81"/>
      <c r="DM391" s="81"/>
    </row>
    <row r="392" spans="1:117" x14ac:dyDescent="0.35">
      <c r="A392" s="81"/>
      <c r="B392" s="86">
        <f t="shared" ref="B392:B455" si="79">B391+7</f>
        <v>43980</v>
      </c>
      <c r="C392" s="87" t="s">
        <v>82</v>
      </c>
      <c r="D392" s="87">
        <v>102.78</v>
      </c>
      <c r="E392" s="87">
        <v>90.34</v>
      </c>
      <c r="F392" s="87">
        <v>41.97</v>
      </c>
      <c r="G392" s="87">
        <v>35.119999999999997</v>
      </c>
      <c r="H392" s="87">
        <v>23.83</v>
      </c>
      <c r="I392" s="87">
        <v>64.11</v>
      </c>
      <c r="J392" s="87">
        <v>83.97</v>
      </c>
      <c r="K392" s="87">
        <v>126.31</v>
      </c>
      <c r="L392" s="87">
        <v>75.95</v>
      </c>
      <c r="M392" s="87">
        <v>31.84</v>
      </c>
      <c r="N392" s="87" t="s">
        <v>82</v>
      </c>
      <c r="O392" s="87" t="s">
        <v>82</v>
      </c>
      <c r="P392" s="87" t="s">
        <v>82</v>
      </c>
      <c r="Q392" s="87">
        <v>4.78</v>
      </c>
      <c r="R392" s="87" t="s">
        <v>82</v>
      </c>
      <c r="S392" s="87">
        <v>6.35</v>
      </c>
      <c r="T392" s="87" t="s">
        <v>82</v>
      </c>
      <c r="U392" s="87">
        <v>44.35</v>
      </c>
      <c r="V392" s="87">
        <v>11</v>
      </c>
      <c r="W392" s="87" t="s">
        <v>82</v>
      </c>
      <c r="X392" s="87" t="s">
        <v>82</v>
      </c>
      <c r="Y392" s="87">
        <v>8.16</v>
      </c>
      <c r="Z392" s="87">
        <v>15.8</v>
      </c>
      <c r="AA392" s="87" t="s">
        <v>82</v>
      </c>
      <c r="AB392" s="87">
        <v>36.69</v>
      </c>
      <c r="AC392" s="87">
        <v>26.4</v>
      </c>
      <c r="AD392" s="87">
        <v>28.36</v>
      </c>
      <c r="AE392" s="87">
        <v>72.92</v>
      </c>
      <c r="AF392" s="87">
        <v>20.43</v>
      </c>
      <c r="AG392" s="87">
        <v>3044.31</v>
      </c>
      <c r="AH392" s="81"/>
      <c r="AI392" s="92" t="str">
        <f t="shared" si="77"/>
        <v>-</v>
      </c>
      <c r="AJ392" s="92">
        <f t="shared" si="77"/>
        <v>4.5255771382080701E-2</v>
      </c>
      <c r="AK392" s="92">
        <f t="shared" si="77"/>
        <v>-1.8150201065101679E-2</v>
      </c>
      <c r="AL392" s="92">
        <f t="shared" si="76"/>
        <v>1.4316392269149159E-3</v>
      </c>
      <c r="AM392" s="92">
        <f t="shared" si="76"/>
        <v>4.430567945286934E-2</v>
      </c>
      <c r="AN392" s="92">
        <f t="shared" si="76"/>
        <v>3.2048505846686837E-2</v>
      </c>
      <c r="AO392" s="92">
        <f t="shared" si="76"/>
        <v>2.0534861509073465E-2</v>
      </c>
      <c r="AP392" s="92">
        <f t="shared" si="76"/>
        <v>6.9136745607333738E-2</v>
      </c>
      <c r="AQ392" s="92">
        <f t="shared" si="76"/>
        <v>2.0192230029884461E-2</v>
      </c>
      <c r="AR392" s="92">
        <f t="shared" si="76"/>
        <v>3.5164236063786269E-2</v>
      </c>
      <c r="AS392" s="92">
        <f t="shared" si="76"/>
        <v>4.7024005261427249E-2</v>
      </c>
      <c r="AT392" s="92" t="str">
        <f t="shared" si="78"/>
        <v>-</v>
      </c>
      <c r="AU392" s="92" t="str">
        <f t="shared" si="78"/>
        <v>-</v>
      </c>
      <c r="AV392" s="92" t="str">
        <f t="shared" si="78"/>
        <v>-</v>
      </c>
      <c r="AW392" s="92">
        <f t="shared" si="78"/>
        <v>0.1116279069767443</v>
      </c>
      <c r="AX392" s="92" t="str">
        <f t="shared" si="78"/>
        <v>-</v>
      </c>
      <c r="AY392" s="92">
        <f t="shared" si="78"/>
        <v>7.9931972789115679E-2</v>
      </c>
      <c r="AZ392" s="92" t="str">
        <f t="shared" si="75"/>
        <v>-</v>
      </c>
      <c r="BA392" s="92">
        <f t="shared" si="75"/>
        <v>-3.2926297426951523E-2</v>
      </c>
      <c r="BB392" s="92">
        <f t="shared" si="75"/>
        <v>0.13989637305699487</v>
      </c>
      <c r="BC392" s="92" t="str">
        <f t="shared" si="75"/>
        <v>-</v>
      </c>
      <c r="BD392" s="92" t="str">
        <f t="shared" si="75"/>
        <v>-</v>
      </c>
      <c r="BE392" s="92">
        <f t="shared" si="75"/>
        <v>-4.8780487804876982E-3</v>
      </c>
      <c r="BF392" s="92">
        <f t="shared" si="75"/>
        <v>2.5308241401687193E-2</v>
      </c>
      <c r="BG392" s="92" t="str">
        <f t="shared" si="75"/>
        <v>-</v>
      </c>
      <c r="BH392" s="92">
        <f t="shared" si="75"/>
        <v>1.3535911602209794E-2</v>
      </c>
      <c r="BI392" s="92">
        <f t="shared" si="75"/>
        <v>5.0119331742243256E-2</v>
      </c>
      <c r="BJ392" s="92">
        <f t="shared" si="75"/>
        <v>3.8067349926793614E-2</v>
      </c>
      <c r="BK392" s="92">
        <f t="shared" si="75"/>
        <v>1.8435754189944253E-2</v>
      </c>
      <c r="BL392" s="92">
        <f t="shared" si="75"/>
        <v>3.969465648854964E-2</v>
      </c>
      <c r="BM392" s="92">
        <f t="shared" si="75"/>
        <v>3.0066487336953829E-2</v>
      </c>
      <c r="BN392" s="81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1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1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1"/>
      <c r="DH392" s="81"/>
      <c r="DI392" s="81"/>
      <c r="DJ392" s="81"/>
      <c r="DK392" s="81"/>
      <c r="DL392" s="81"/>
      <c r="DM392" s="81"/>
    </row>
    <row r="393" spans="1:117" x14ac:dyDescent="0.35">
      <c r="A393" s="81"/>
      <c r="B393" s="86">
        <f t="shared" si="79"/>
        <v>43987</v>
      </c>
      <c r="C393" s="87" t="s">
        <v>82</v>
      </c>
      <c r="D393" s="87">
        <v>104.53</v>
      </c>
      <c r="E393" s="87">
        <v>90.03</v>
      </c>
      <c r="F393" s="87">
        <v>42.49</v>
      </c>
      <c r="G393" s="87">
        <v>36.18</v>
      </c>
      <c r="H393" s="87">
        <v>25.08</v>
      </c>
      <c r="I393" s="87">
        <v>64.12</v>
      </c>
      <c r="J393" s="87">
        <v>82.99</v>
      </c>
      <c r="K393" s="87">
        <v>133.79</v>
      </c>
      <c r="L393" s="87">
        <v>75.42</v>
      </c>
      <c r="M393" s="87">
        <v>35.69</v>
      </c>
      <c r="N393" s="87" t="s">
        <v>82</v>
      </c>
      <c r="O393" s="87" t="s">
        <v>82</v>
      </c>
      <c r="P393" s="87" t="s">
        <v>82</v>
      </c>
      <c r="Q393" s="87">
        <v>5.65</v>
      </c>
      <c r="R393" s="87" t="s">
        <v>82</v>
      </c>
      <c r="S393" s="87">
        <v>6.85</v>
      </c>
      <c r="T393" s="87" t="s">
        <v>82</v>
      </c>
      <c r="U393" s="87">
        <v>50.7</v>
      </c>
      <c r="V393" s="87">
        <v>14.11</v>
      </c>
      <c r="W393" s="87" t="s">
        <v>82</v>
      </c>
      <c r="X393" s="87" t="s">
        <v>82</v>
      </c>
      <c r="Y393" s="87">
        <v>9.16</v>
      </c>
      <c r="Z393" s="87">
        <v>16.72</v>
      </c>
      <c r="AA393" s="87" t="s">
        <v>82</v>
      </c>
      <c r="AB393" s="87">
        <v>45.35</v>
      </c>
      <c r="AC393" s="87">
        <v>26.78</v>
      </c>
      <c r="AD393" s="87">
        <v>28.54</v>
      </c>
      <c r="AE393" s="87">
        <v>74.28</v>
      </c>
      <c r="AF393" s="87">
        <v>21.14</v>
      </c>
      <c r="AG393" s="87">
        <v>3193.93</v>
      </c>
      <c r="AH393" s="81"/>
      <c r="AI393" s="92" t="str">
        <f t="shared" si="77"/>
        <v>-</v>
      </c>
      <c r="AJ393" s="92">
        <f t="shared" si="77"/>
        <v>1.7026658883051216E-2</v>
      </c>
      <c r="AK393" s="92">
        <f t="shared" si="77"/>
        <v>-3.4314810715077027E-3</v>
      </c>
      <c r="AL393" s="92">
        <f t="shared" si="76"/>
        <v>1.2389802239695102E-2</v>
      </c>
      <c r="AM393" s="92">
        <f t="shared" si="76"/>
        <v>3.0182232346241511E-2</v>
      </c>
      <c r="AN393" s="92">
        <f t="shared" si="76"/>
        <v>5.2454888795635757E-2</v>
      </c>
      <c r="AO393" s="92">
        <f t="shared" si="76"/>
        <v>1.5598190609900087E-4</v>
      </c>
      <c r="AP393" s="92">
        <f t="shared" si="76"/>
        <v>-1.1670834821960296E-2</v>
      </c>
      <c r="AQ393" s="92">
        <f t="shared" si="76"/>
        <v>5.9219380888290596E-2</v>
      </c>
      <c r="AR393" s="92">
        <f t="shared" si="76"/>
        <v>-6.9782751810402166E-3</v>
      </c>
      <c r="AS393" s="92">
        <f t="shared" si="76"/>
        <v>0.12091708542713553</v>
      </c>
      <c r="AT393" s="92" t="str">
        <f t="shared" si="78"/>
        <v>-</v>
      </c>
      <c r="AU393" s="92" t="str">
        <f t="shared" si="78"/>
        <v>-</v>
      </c>
      <c r="AV393" s="92" t="str">
        <f t="shared" si="78"/>
        <v>-</v>
      </c>
      <c r="AW393" s="92">
        <f t="shared" si="78"/>
        <v>0.18200836820083688</v>
      </c>
      <c r="AX393" s="92" t="str">
        <f t="shared" si="78"/>
        <v>-</v>
      </c>
      <c r="AY393" s="92">
        <f t="shared" si="78"/>
        <v>7.8740157480315043E-2</v>
      </c>
      <c r="AZ393" s="92" t="str">
        <f t="shared" si="75"/>
        <v>-</v>
      </c>
      <c r="BA393" s="92">
        <f t="shared" si="75"/>
        <v>0.14317925591882763</v>
      </c>
      <c r="BB393" s="92">
        <f t="shared" si="75"/>
        <v>0.28272727272727272</v>
      </c>
      <c r="BC393" s="92" t="str">
        <f t="shared" si="75"/>
        <v>-</v>
      </c>
      <c r="BD393" s="92" t="str">
        <f t="shared" si="75"/>
        <v>-</v>
      </c>
      <c r="BE393" s="92">
        <f t="shared" si="75"/>
        <v>0.12254901960784315</v>
      </c>
      <c r="BF393" s="92">
        <f t="shared" si="75"/>
        <v>5.8227848101265689E-2</v>
      </c>
      <c r="BG393" s="92" t="str">
        <f t="shared" si="75"/>
        <v>-</v>
      </c>
      <c r="BH393" s="92">
        <f t="shared" si="75"/>
        <v>0.23603161624420843</v>
      </c>
      <c r="BI393" s="92">
        <f t="shared" si="75"/>
        <v>1.4393939393939403E-2</v>
      </c>
      <c r="BJ393" s="92">
        <f t="shared" si="75"/>
        <v>6.3469675599434616E-3</v>
      </c>
      <c r="BK393" s="92">
        <f t="shared" si="75"/>
        <v>1.8650575973669703E-2</v>
      </c>
      <c r="BL393" s="92">
        <f t="shared" si="75"/>
        <v>3.475281448849743E-2</v>
      </c>
      <c r="BM393" s="92">
        <f t="shared" si="75"/>
        <v>4.9147425853477422E-2</v>
      </c>
      <c r="BN393" s="81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1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1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1"/>
      <c r="DH393" s="81"/>
      <c r="DI393" s="81"/>
      <c r="DJ393" s="81"/>
      <c r="DK393" s="81"/>
      <c r="DL393" s="81"/>
      <c r="DM393" s="81"/>
    </row>
    <row r="394" spans="1:117" x14ac:dyDescent="0.35">
      <c r="A394" s="81"/>
      <c r="B394" s="86">
        <f t="shared" si="79"/>
        <v>43994</v>
      </c>
      <c r="C394" s="87" t="s">
        <v>82</v>
      </c>
      <c r="D394" s="87">
        <v>100.43</v>
      </c>
      <c r="E394" s="87">
        <v>82.44</v>
      </c>
      <c r="F394" s="87">
        <v>41.46</v>
      </c>
      <c r="G394" s="87">
        <v>31.61</v>
      </c>
      <c r="H394" s="87">
        <v>23.26</v>
      </c>
      <c r="I394" s="87">
        <v>57.13</v>
      </c>
      <c r="J394" s="87">
        <v>76.930000000000007</v>
      </c>
      <c r="K394" s="87">
        <v>124.05</v>
      </c>
      <c r="L394" s="87">
        <v>66.78</v>
      </c>
      <c r="M394" s="87">
        <v>31.03</v>
      </c>
      <c r="N394" s="87" t="s">
        <v>82</v>
      </c>
      <c r="O394" s="87" t="s">
        <v>82</v>
      </c>
      <c r="P394" s="87" t="s">
        <v>82</v>
      </c>
      <c r="Q394" s="87">
        <v>5.28</v>
      </c>
      <c r="R394" s="87" t="s">
        <v>82</v>
      </c>
      <c r="S394" s="87">
        <v>6.07</v>
      </c>
      <c r="T394" s="87" t="s">
        <v>82</v>
      </c>
      <c r="U394" s="87">
        <v>46.1</v>
      </c>
      <c r="V394" s="87">
        <v>12.31</v>
      </c>
      <c r="W394" s="87" t="s">
        <v>82</v>
      </c>
      <c r="X394" s="87" t="s">
        <v>82</v>
      </c>
      <c r="Y394" s="87">
        <v>7.77</v>
      </c>
      <c r="Z394" s="87">
        <v>15.5</v>
      </c>
      <c r="AA394" s="87" t="s">
        <v>82</v>
      </c>
      <c r="AB394" s="87">
        <v>34.090000000000003</v>
      </c>
      <c r="AC394" s="87">
        <v>23.96</v>
      </c>
      <c r="AD394" s="87">
        <v>25.06</v>
      </c>
      <c r="AE394" s="87">
        <v>67.63</v>
      </c>
      <c r="AF394" s="87">
        <v>18.23</v>
      </c>
      <c r="AG394" s="87">
        <v>3041.31</v>
      </c>
      <c r="AH394" s="81"/>
      <c r="AI394" s="92" t="str">
        <f t="shared" si="77"/>
        <v>-</v>
      </c>
      <c r="AJ394" s="92">
        <f t="shared" si="77"/>
        <v>-3.9223189514971724E-2</v>
      </c>
      <c r="AK394" s="92">
        <f t="shared" si="77"/>
        <v>-8.4305231589470231E-2</v>
      </c>
      <c r="AL394" s="92">
        <f t="shared" si="76"/>
        <v>-2.4240997881854631E-2</v>
      </c>
      <c r="AM394" s="92">
        <f t="shared" si="76"/>
        <v>-0.12631288004422336</v>
      </c>
      <c r="AN394" s="92">
        <f t="shared" si="76"/>
        <v>-7.2567783094098726E-2</v>
      </c>
      <c r="AO394" s="92">
        <f t="shared" si="76"/>
        <v>-0.10901434809731758</v>
      </c>
      <c r="AP394" s="92">
        <f t="shared" si="76"/>
        <v>-7.3020845885046204E-2</v>
      </c>
      <c r="AQ394" s="92">
        <f t="shared" si="76"/>
        <v>-7.280065774721578E-2</v>
      </c>
      <c r="AR394" s="92">
        <f t="shared" si="76"/>
        <v>-0.11455847255369933</v>
      </c>
      <c r="AS394" s="92">
        <f t="shared" si="76"/>
        <v>-0.13056878677500694</v>
      </c>
      <c r="AT394" s="92" t="str">
        <f t="shared" si="78"/>
        <v>-</v>
      </c>
      <c r="AU394" s="92" t="str">
        <f t="shared" si="78"/>
        <v>-</v>
      </c>
      <c r="AV394" s="92" t="str">
        <f t="shared" si="78"/>
        <v>-</v>
      </c>
      <c r="AW394" s="92">
        <f t="shared" si="78"/>
        <v>-6.5486725663716827E-2</v>
      </c>
      <c r="AX394" s="92" t="str">
        <f t="shared" si="78"/>
        <v>-</v>
      </c>
      <c r="AY394" s="92">
        <f t="shared" si="78"/>
        <v>-0.11386861313868601</v>
      </c>
      <c r="AZ394" s="92" t="str">
        <f t="shared" si="75"/>
        <v>-</v>
      </c>
      <c r="BA394" s="92">
        <f t="shared" si="75"/>
        <v>-9.0729783037475364E-2</v>
      </c>
      <c r="BB394" s="92">
        <f t="shared" si="75"/>
        <v>-0.12756909992912824</v>
      </c>
      <c r="BC394" s="92" t="str">
        <f t="shared" si="75"/>
        <v>-</v>
      </c>
      <c r="BD394" s="92" t="str">
        <f t="shared" si="75"/>
        <v>-</v>
      </c>
      <c r="BE394" s="92">
        <f t="shared" si="75"/>
        <v>-0.15174672489082974</v>
      </c>
      <c r="BF394" s="92">
        <f t="shared" si="75"/>
        <v>-7.2966507177033457E-2</v>
      </c>
      <c r="BG394" s="92" t="str">
        <f t="shared" si="75"/>
        <v>-</v>
      </c>
      <c r="BH394" s="92">
        <f t="shared" si="75"/>
        <v>-0.24829106945975743</v>
      </c>
      <c r="BI394" s="92">
        <f t="shared" si="75"/>
        <v>-0.10530246452576553</v>
      </c>
      <c r="BJ394" s="92">
        <f t="shared" ref="BJ394:BM457" si="80">IFERROR((AD394/AD393-1),"-")</f>
        <v>-0.12193412754029431</v>
      </c>
      <c r="BK394" s="92">
        <f t="shared" si="80"/>
        <v>-8.9526117393645688E-2</v>
      </c>
      <c r="BL394" s="92">
        <f t="shared" si="80"/>
        <v>-0.13765373699148531</v>
      </c>
      <c r="BM394" s="92">
        <f t="shared" si="80"/>
        <v>-4.7784391016709837E-2</v>
      </c>
      <c r="BN394" s="81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1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1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1"/>
      <c r="DH394" s="81"/>
      <c r="DI394" s="81"/>
      <c r="DJ394" s="81"/>
      <c r="DK394" s="81"/>
      <c r="DL394" s="81"/>
      <c r="DM394" s="81"/>
    </row>
    <row r="395" spans="1:117" x14ac:dyDescent="0.35">
      <c r="A395" s="81"/>
      <c r="B395" s="86">
        <f t="shared" si="79"/>
        <v>44001</v>
      </c>
      <c r="C395" s="87" t="s">
        <v>82</v>
      </c>
      <c r="D395" s="87">
        <v>99.72</v>
      </c>
      <c r="E395" s="87">
        <v>84.36</v>
      </c>
      <c r="F395" s="87">
        <v>40.68</v>
      </c>
      <c r="G395" s="87">
        <v>31.63</v>
      </c>
      <c r="H395" s="87">
        <v>22.97</v>
      </c>
      <c r="I395" s="87">
        <v>54.85</v>
      </c>
      <c r="J395" s="87">
        <v>74.510000000000005</v>
      </c>
      <c r="K395" s="87">
        <v>117.25</v>
      </c>
      <c r="L395" s="87">
        <v>66.06</v>
      </c>
      <c r="M395" s="87">
        <v>32.18</v>
      </c>
      <c r="N395" s="87" t="s">
        <v>82</v>
      </c>
      <c r="O395" s="87" t="s">
        <v>82</v>
      </c>
      <c r="P395" s="87" t="s">
        <v>82</v>
      </c>
      <c r="Q395" s="87">
        <v>5.95</v>
      </c>
      <c r="R395" s="87" t="s">
        <v>82</v>
      </c>
      <c r="S395" s="87">
        <v>6.09</v>
      </c>
      <c r="T395" s="87" t="s">
        <v>82</v>
      </c>
      <c r="U395" s="87">
        <v>48.9</v>
      </c>
      <c r="V395" s="87">
        <v>12.93</v>
      </c>
      <c r="W395" s="87" t="s">
        <v>82</v>
      </c>
      <c r="X395" s="87" t="s">
        <v>82</v>
      </c>
      <c r="Y395" s="87">
        <v>7.97</v>
      </c>
      <c r="Z395" s="87">
        <v>15.52</v>
      </c>
      <c r="AA395" s="87" t="s">
        <v>82</v>
      </c>
      <c r="AB395" s="87">
        <v>35.17</v>
      </c>
      <c r="AC395" s="87">
        <v>24.44</v>
      </c>
      <c r="AD395" s="87">
        <v>24.67</v>
      </c>
      <c r="AE395" s="87">
        <v>65.459999999999994</v>
      </c>
      <c r="AF395" s="87">
        <v>19.22</v>
      </c>
      <c r="AG395" s="87">
        <v>3097.74</v>
      </c>
      <c r="AH395" s="81"/>
      <c r="AI395" s="92" t="str">
        <f t="shared" si="77"/>
        <v>-</v>
      </c>
      <c r="AJ395" s="92">
        <f t="shared" si="77"/>
        <v>-7.0696007169173125E-3</v>
      </c>
      <c r="AK395" s="92">
        <f t="shared" si="77"/>
        <v>2.3289665211062571E-2</v>
      </c>
      <c r="AL395" s="92">
        <f t="shared" si="76"/>
        <v>-1.8813314037626649E-2</v>
      </c>
      <c r="AM395" s="92">
        <f t="shared" si="76"/>
        <v>6.3271116735208466E-4</v>
      </c>
      <c r="AN395" s="92">
        <f t="shared" si="76"/>
        <v>-1.2467755803955427E-2</v>
      </c>
      <c r="AO395" s="92">
        <f t="shared" si="76"/>
        <v>-3.9908979520392074E-2</v>
      </c>
      <c r="AP395" s="92">
        <f t="shared" si="76"/>
        <v>-3.1457168854803097E-2</v>
      </c>
      <c r="AQ395" s="92">
        <f t="shared" si="76"/>
        <v>-5.4816606207174545E-2</v>
      </c>
      <c r="AR395" s="92">
        <f t="shared" si="76"/>
        <v>-1.0781671159029615E-2</v>
      </c>
      <c r="AS395" s="92">
        <f t="shared" si="76"/>
        <v>3.7060908797937442E-2</v>
      </c>
      <c r="AT395" s="92" t="str">
        <f t="shared" si="78"/>
        <v>-</v>
      </c>
      <c r="AU395" s="92" t="str">
        <f t="shared" si="78"/>
        <v>-</v>
      </c>
      <c r="AV395" s="92" t="str">
        <f t="shared" si="78"/>
        <v>-</v>
      </c>
      <c r="AW395" s="92">
        <f t="shared" si="78"/>
        <v>0.12689393939393945</v>
      </c>
      <c r="AX395" s="92" t="str">
        <f t="shared" si="78"/>
        <v>-</v>
      </c>
      <c r="AY395" s="92">
        <f t="shared" si="78"/>
        <v>3.2948929159801743E-3</v>
      </c>
      <c r="AZ395" s="92" t="str">
        <f t="shared" si="78"/>
        <v>-</v>
      </c>
      <c r="BA395" s="92">
        <f t="shared" si="78"/>
        <v>6.0737527114967493E-2</v>
      </c>
      <c r="BB395" s="92">
        <f t="shared" si="78"/>
        <v>5.0365556458163985E-2</v>
      </c>
      <c r="BC395" s="92" t="str">
        <f t="shared" si="78"/>
        <v>-</v>
      </c>
      <c r="BD395" s="92" t="str">
        <f t="shared" si="78"/>
        <v>-</v>
      </c>
      <c r="BE395" s="92">
        <f t="shared" si="78"/>
        <v>2.5740025740025763E-2</v>
      </c>
      <c r="BF395" s="92">
        <f t="shared" si="78"/>
        <v>1.290322580645098E-3</v>
      </c>
      <c r="BG395" s="92" t="str">
        <f t="shared" si="78"/>
        <v>-</v>
      </c>
      <c r="BH395" s="92">
        <f t="shared" si="78"/>
        <v>3.1680844822528531E-2</v>
      </c>
      <c r="BI395" s="92">
        <f t="shared" si="78"/>
        <v>2.003338898163598E-2</v>
      </c>
      <c r="BJ395" s="92">
        <f t="shared" si="80"/>
        <v>-1.5562649640861848E-2</v>
      </c>
      <c r="BK395" s="92">
        <f t="shared" si="80"/>
        <v>-3.2086352210557445E-2</v>
      </c>
      <c r="BL395" s="92">
        <f t="shared" si="80"/>
        <v>5.430608886450905E-2</v>
      </c>
      <c r="BM395" s="92">
        <f t="shared" si="80"/>
        <v>1.8554504473401234E-2</v>
      </c>
      <c r="BN395" s="81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1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1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1"/>
      <c r="DH395" s="81"/>
      <c r="DI395" s="81"/>
      <c r="DJ395" s="81"/>
      <c r="DK395" s="81"/>
      <c r="DL395" s="81"/>
      <c r="DM395" s="81"/>
    </row>
    <row r="396" spans="1:117" x14ac:dyDescent="0.35">
      <c r="A396" s="81"/>
      <c r="B396" s="86">
        <f t="shared" si="79"/>
        <v>44008</v>
      </c>
      <c r="C396" s="87" t="s">
        <v>82</v>
      </c>
      <c r="D396" s="87">
        <v>97.46</v>
      </c>
      <c r="E396" s="87">
        <v>80.5</v>
      </c>
      <c r="F396" s="87">
        <v>39.86</v>
      </c>
      <c r="G396" s="87">
        <v>31.26</v>
      </c>
      <c r="H396" s="87">
        <v>22.35</v>
      </c>
      <c r="I396" s="87">
        <v>52.96</v>
      </c>
      <c r="J396" s="87">
        <v>73.510000000000005</v>
      </c>
      <c r="K396" s="87">
        <v>112.61</v>
      </c>
      <c r="L396" s="87">
        <v>65.52</v>
      </c>
      <c r="M396" s="87">
        <v>30.52</v>
      </c>
      <c r="N396" s="87" t="s">
        <v>82</v>
      </c>
      <c r="O396" s="87" t="s">
        <v>82</v>
      </c>
      <c r="P396" s="87" t="s">
        <v>82</v>
      </c>
      <c r="Q396" s="87">
        <v>5.07</v>
      </c>
      <c r="R396" s="87" t="s">
        <v>82</v>
      </c>
      <c r="S396" s="87">
        <v>6.21</v>
      </c>
      <c r="T396" s="87" t="s">
        <v>82</v>
      </c>
      <c r="U396" s="87">
        <v>44.98</v>
      </c>
      <c r="V396" s="87">
        <v>11.35</v>
      </c>
      <c r="W396" s="87" t="s">
        <v>82</v>
      </c>
      <c r="X396" s="87" t="s">
        <v>82</v>
      </c>
      <c r="Y396" s="87">
        <v>7.06</v>
      </c>
      <c r="Z396" s="87">
        <v>14.47</v>
      </c>
      <c r="AA396" s="87" t="s">
        <v>82</v>
      </c>
      <c r="AB396" s="87">
        <v>30.81</v>
      </c>
      <c r="AC396" s="87">
        <v>23.15</v>
      </c>
      <c r="AD396" s="87">
        <v>23.65</v>
      </c>
      <c r="AE396" s="87">
        <v>62.17</v>
      </c>
      <c r="AF396" s="87">
        <v>18.510000000000002</v>
      </c>
      <c r="AG396" s="87">
        <v>3009.05</v>
      </c>
      <c r="AH396" s="81"/>
      <c r="AI396" s="92" t="str">
        <f t="shared" si="77"/>
        <v>-</v>
      </c>
      <c r="AJ396" s="92">
        <f t="shared" si="77"/>
        <v>-2.2663457681508237E-2</v>
      </c>
      <c r="AK396" s="92">
        <f t="shared" si="77"/>
        <v>-4.5756282598387821E-2</v>
      </c>
      <c r="AL396" s="92">
        <f t="shared" si="76"/>
        <v>-2.015732546705995E-2</v>
      </c>
      <c r="AM396" s="92">
        <f t="shared" si="76"/>
        <v>-1.169775529560535E-2</v>
      </c>
      <c r="AN396" s="92">
        <f t="shared" si="76"/>
        <v>-2.6991728341314691E-2</v>
      </c>
      <c r="AO396" s="92">
        <f t="shared" si="76"/>
        <v>-3.445761166818595E-2</v>
      </c>
      <c r="AP396" s="92">
        <f t="shared" si="76"/>
        <v>-1.3421017313112293E-2</v>
      </c>
      <c r="AQ396" s="92">
        <f t="shared" si="76"/>
        <v>-3.9573560767590665E-2</v>
      </c>
      <c r="AR396" s="92">
        <f t="shared" si="76"/>
        <v>-8.1743869209810471E-3</v>
      </c>
      <c r="AS396" s="92">
        <f t="shared" si="76"/>
        <v>-5.1584835301429433E-2</v>
      </c>
      <c r="AT396" s="92" t="str">
        <f t="shared" si="78"/>
        <v>-</v>
      </c>
      <c r="AU396" s="92" t="str">
        <f t="shared" si="78"/>
        <v>-</v>
      </c>
      <c r="AV396" s="92" t="str">
        <f t="shared" si="78"/>
        <v>-</v>
      </c>
      <c r="AW396" s="92">
        <f t="shared" si="78"/>
        <v>-0.14789915966386558</v>
      </c>
      <c r="AX396" s="92" t="str">
        <f t="shared" si="78"/>
        <v>-</v>
      </c>
      <c r="AY396" s="92">
        <f t="shared" si="78"/>
        <v>1.9704433497536922E-2</v>
      </c>
      <c r="AZ396" s="92" t="str">
        <f t="shared" si="78"/>
        <v>-</v>
      </c>
      <c r="BA396" s="92">
        <f t="shared" si="78"/>
        <v>-8.0163599182004108E-2</v>
      </c>
      <c r="BB396" s="92">
        <f t="shared" si="78"/>
        <v>-0.12219644238205729</v>
      </c>
      <c r="BC396" s="92" t="str">
        <f t="shared" si="78"/>
        <v>-</v>
      </c>
      <c r="BD396" s="92" t="str">
        <f t="shared" si="78"/>
        <v>-</v>
      </c>
      <c r="BE396" s="92">
        <f t="shared" si="78"/>
        <v>-0.11417816813048931</v>
      </c>
      <c r="BF396" s="92">
        <f t="shared" si="78"/>
        <v>-6.7654639175257714E-2</v>
      </c>
      <c r="BG396" s="92" t="str">
        <f t="shared" si="78"/>
        <v>-</v>
      </c>
      <c r="BH396" s="92">
        <f t="shared" si="78"/>
        <v>-0.1239692920102361</v>
      </c>
      <c r="BI396" s="92">
        <f t="shared" si="78"/>
        <v>-5.2782324058919916E-2</v>
      </c>
      <c r="BJ396" s="92">
        <f t="shared" si="80"/>
        <v>-4.1345764085934489E-2</v>
      </c>
      <c r="BK396" s="92">
        <f t="shared" si="80"/>
        <v>-5.0259700580507105E-2</v>
      </c>
      <c r="BL396" s="92">
        <f t="shared" si="80"/>
        <v>-3.6940686784599275E-2</v>
      </c>
      <c r="BM396" s="92">
        <f t="shared" si="80"/>
        <v>-2.8630550013880929E-2</v>
      </c>
      <c r="BN396" s="81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1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1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1"/>
      <c r="DH396" s="81"/>
      <c r="DI396" s="81"/>
      <c r="DJ396" s="81"/>
      <c r="DK396" s="81"/>
      <c r="DL396" s="81"/>
      <c r="DM396" s="81"/>
    </row>
    <row r="397" spans="1:117" x14ac:dyDescent="0.35">
      <c r="A397" s="81"/>
      <c r="B397" s="86">
        <f t="shared" si="79"/>
        <v>44015</v>
      </c>
      <c r="C397" s="87" t="s">
        <v>82</v>
      </c>
      <c r="D397" s="87">
        <v>101.18</v>
      </c>
      <c r="E397" s="87">
        <v>85.57</v>
      </c>
      <c r="F397" s="87">
        <v>41.28</v>
      </c>
      <c r="G397" s="87">
        <v>32.4</v>
      </c>
      <c r="H397" s="87">
        <v>23.36</v>
      </c>
      <c r="I397" s="87">
        <v>55.68</v>
      </c>
      <c r="J397" s="87">
        <v>77.349999999999994</v>
      </c>
      <c r="K397" s="87">
        <v>120.94</v>
      </c>
      <c r="L397" s="87">
        <v>68.459999999999994</v>
      </c>
      <c r="M397" s="87">
        <v>31.73</v>
      </c>
      <c r="N397" s="87" t="s">
        <v>82</v>
      </c>
      <c r="O397" s="87" t="s">
        <v>82</v>
      </c>
      <c r="P397" s="87" t="s">
        <v>82</v>
      </c>
      <c r="Q397" s="87">
        <v>5.45</v>
      </c>
      <c r="R397" s="87" t="s">
        <v>82</v>
      </c>
      <c r="S397" s="87">
        <v>6.56</v>
      </c>
      <c r="T397" s="87" t="s">
        <v>82</v>
      </c>
      <c r="U397" s="87">
        <v>48.8</v>
      </c>
      <c r="V397" s="87">
        <v>10.45</v>
      </c>
      <c r="W397" s="87" t="s">
        <v>82</v>
      </c>
      <c r="X397" s="87" t="s">
        <v>82</v>
      </c>
      <c r="Y397" s="87">
        <v>7.04</v>
      </c>
      <c r="Z397" s="87">
        <v>15.12</v>
      </c>
      <c r="AA397" s="87" t="s">
        <v>82</v>
      </c>
      <c r="AB397" s="87">
        <v>32.15</v>
      </c>
      <c r="AC397" s="87">
        <v>24.79</v>
      </c>
      <c r="AD397" s="87">
        <v>24.53</v>
      </c>
      <c r="AE397" s="87">
        <v>67.17</v>
      </c>
      <c r="AF397" s="87">
        <v>19.079999999999998</v>
      </c>
      <c r="AG397" s="87">
        <v>3130.01</v>
      </c>
      <c r="AH397" s="81"/>
      <c r="AI397" s="92" t="str">
        <f t="shared" si="77"/>
        <v>-</v>
      </c>
      <c r="AJ397" s="92">
        <f t="shared" si="77"/>
        <v>3.8169505438128581E-2</v>
      </c>
      <c r="AK397" s="92">
        <f t="shared" si="77"/>
        <v>6.2981366459627264E-2</v>
      </c>
      <c r="AL397" s="92">
        <f t="shared" si="76"/>
        <v>3.5624686402408567E-2</v>
      </c>
      <c r="AM397" s="92">
        <f t="shared" si="76"/>
        <v>3.6468330134356908E-2</v>
      </c>
      <c r="AN397" s="92">
        <f t="shared" si="76"/>
        <v>4.51901565995525E-2</v>
      </c>
      <c r="AO397" s="92">
        <f t="shared" si="76"/>
        <v>5.1359516616314105E-2</v>
      </c>
      <c r="AP397" s="92">
        <f t="shared" si="76"/>
        <v>5.2237790776764825E-2</v>
      </c>
      <c r="AQ397" s="92">
        <f t="shared" si="76"/>
        <v>7.3972116153094847E-2</v>
      </c>
      <c r="AR397" s="92">
        <f t="shared" si="76"/>
        <v>4.4871794871794934E-2</v>
      </c>
      <c r="AS397" s="92">
        <f t="shared" si="76"/>
        <v>3.9646133682830875E-2</v>
      </c>
      <c r="AT397" s="92" t="str">
        <f t="shared" si="78"/>
        <v>-</v>
      </c>
      <c r="AU397" s="92" t="str">
        <f t="shared" si="78"/>
        <v>-</v>
      </c>
      <c r="AV397" s="92" t="str">
        <f t="shared" si="78"/>
        <v>-</v>
      </c>
      <c r="AW397" s="92">
        <f t="shared" si="78"/>
        <v>7.4950690335305659E-2</v>
      </c>
      <c r="AX397" s="92" t="str">
        <f t="shared" si="78"/>
        <v>-</v>
      </c>
      <c r="AY397" s="92">
        <f t="shared" si="78"/>
        <v>5.6360708534621606E-2</v>
      </c>
      <c r="AZ397" s="92" t="str">
        <f t="shared" si="78"/>
        <v>-</v>
      </c>
      <c r="BA397" s="92">
        <f t="shared" si="78"/>
        <v>8.4926634059582007E-2</v>
      </c>
      <c r="BB397" s="92">
        <f t="shared" si="78"/>
        <v>-7.9295154185022088E-2</v>
      </c>
      <c r="BC397" s="92" t="str">
        <f t="shared" si="78"/>
        <v>-</v>
      </c>
      <c r="BD397" s="92" t="str">
        <f t="shared" si="78"/>
        <v>-</v>
      </c>
      <c r="BE397" s="92">
        <f t="shared" si="78"/>
        <v>-2.8328611898016387E-3</v>
      </c>
      <c r="BF397" s="92">
        <f t="shared" si="78"/>
        <v>4.4920525224602548E-2</v>
      </c>
      <c r="BG397" s="92" t="str">
        <f t="shared" si="78"/>
        <v>-</v>
      </c>
      <c r="BH397" s="92">
        <f t="shared" si="78"/>
        <v>4.349237260629657E-2</v>
      </c>
      <c r="BI397" s="92">
        <f t="shared" si="78"/>
        <v>7.0842332613390901E-2</v>
      </c>
      <c r="BJ397" s="92">
        <f t="shared" si="80"/>
        <v>3.7209302325581506E-2</v>
      </c>
      <c r="BK397" s="92">
        <f t="shared" si="80"/>
        <v>8.0424642110342504E-2</v>
      </c>
      <c r="BL397" s="92">
        <f t="shared" si="80"/>
        <v>3.0794165316045286E-2</v>
      </c>
      <c r="BM397" s="92">
        <f t="shared" si="80"/>
        <v>4.0198733819644117E-2</v>
      </c>
      <c r="BN397" s="81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1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1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1"/>
      <c r="DH397" s="81"/>
      <c r="DI397" s="81"/>
      <c r="DJ397" s="81"/>
      <c r="DK397" s="81"/>
      <c r="DL397" s="81"/>
      <c r="DM397" s="81"/>
    </row>
    <row r="398" spans="1:117" x14ac:dyDescent="0.35">
      <c r="A398" s="81"/>
      <c r="B398" s="86">
        <f t="shared" si="79"/>
        <v>44022</v>
      </c>
      <c r="C398" s="87" t="s">
        <v>82</v>
      </c>
      <c r="D398" s="87">
        <v>99.09</v>
      </c>
      <c r="E398" s="87">
        <v>84.6</v>
      </c>
      <c r="F398" s="87">
        <v>40.119999999999997</v>
      </c>
      <c r="G398" s="87">
        <v>31.03</v>
      </c>
      <c r="H398" s="87">
        <v>23.57</v>
      </c>
      <c r="I398" s="87">
        <v>52.84</v>
      </c>
      <c r="J398" s="87">
        <v>75.14</v>
      </c>
      <c r="K398" s="87">
        <v>119.17</v>
      </c>
      <c r="L398" s="87">
        <v>68.989999999999995</v>
      </c>
      <c r="M398" s="87">
        <v>30.82</v>
      </c>
      <c r="N398" s="87" t="s">
        <v>82</v>
      </c>
      <c r="O398" s="87" t="s">
        <v>82</v>
      </c>
      <c r="P398" s="87" t="s">
        <v>82</v>
      </c>
      <c r="Q398" s="87">
        <v>5.36</v>
      </c>
      <c r="R398" s="87" t="s">
        <v>82</v>
      </c>
      <c r="S398" s="87">
        <v>6.2</v>
      </c>
      <c r="T398" s="87" t="s">
        <v>82</v>
      </c>
      <c r="U398" s="87">
        <v>48.59</v>
      </c>
      <c r="V398" s="87">
        <v>10.130000000000001</v>
      </c>
      <c r="W398" s="87" t="s">
        <v>82</v>
      </c>
      <c r="X398" s="87" t="s">
        <v>82</v>
      </c>
      <c r="Y398" s="87">
        <v>6.44</v>
      </c>
      <c r="Z398" s="87">
        <v>14.24</v>
      </c>
      <c r="AA398" s="87" t="s">
        <v>82</v>
      </c>
      <c r="AB398" s="87">
        <v>26.72</v>
      </c>
      <c r="AC398" s="87">
        <v>23.8</v>
      </c>
      <c r="AD398" s="87">
        <v>23.27</v>
      </c>
      <c r="AE398" s="87">
        <v>65.55</v>
      </c>
      <c r="AF398" s="87">
        <v>18.55</v>
      </c>
      <c r="AG398" s="87">
        <v>3185.04</v>
      </c>
      <c r="AH398" s="81"/>
      <c r="AI398" s="92" t="str">
        <f t="shared" si="77"/>
        <v>-</v>
      </c>
      <c r="AJ398" s="92">
        <f t="shared" si="77"/>
        <v>-2.0656256177110088E-2</v>
      </c>
      <c r="AK398" s="92">
        <f t="shared" si="77"/>
        <v>-1.1335748509991861E-2</v>
      </c>
      <c r="AL398" s="92">
        <f t="shared" si="76"/>
        <v>-2.81007751937985E-2</v>
      </c>
      <c r="AM398" s="92">
        <f t="shared" si="76"/>
        <v>-4.228395061728385E-2</v>
      </c>
      <c r="AN398" s="92">
        <f t="shared" si="76"/>
        <v>8.9897260273972268E-3</v>
      </c>
      <c r="AO398" s="92">
        <f t="shared" si="76"/>
        <v>-5.1005747126436685E-2</v>
      </c>
      <c r="AP398" s="92">
        <f t="shared" si="76"/>
        <v>-2.857142857142847E-2</v>
      </c>
      <c r="AQ398" s="92">
        <f t="shared" si="76"/>
        <v>-1.463535637506197E-2</v>
      </c>
      <c r="AR398" s="92">
        <f t="shared" si="76"/>
        <v>7.7417470055507476E-3</v>
      </c>
      <c r="AS398" s="92">
        <f t="shared" si="76"/>
        <v>-2.8679483138985162E-2</v>
      </c>
      <c r="AT398" s="92" t="str">
        <f t="shared" si="78"/>
        <v>-</v>
      </c>
      <c r="AU398" s="92" t="str">
        <f t="shared" si="78"/>
        <v>-</v>
      </c>
      <c r="AV398" s="92" t="str">
        <f t="shared" si="78"/>
        <v>-</v>
      </c>
      <c r="AW398" s="92">
        <f t="shared" si="78"/>
        <v>-1.6513761467889854E-2</v>
      </c>
      <c r="AX398" s="92" t="str">
        <f t="shared" si="78"/>
        <v>-</v>
      </c>
      <c r="AY398" s="92">
        <f t="shared" si="78"/>
        <v>-5.4878048780487743E-2</v>
      </c>
      <c r="AZ398" s="92" t="str">
        <f t="shared" si="78"/>
        <v>-</v>
      </c>
      <c r="BA398" s="92">
        <f t="shared" si="78"/>
        <v>-4.3032786885244256E-3</v>
      </c>
      <c r="BB398" s="92">
        <f t="shared" si="78"/>
        <v>-3.0622009569377884E-2</v>
      </c>
      <c r="BC398" s="92" t="str">
        <f t="shared" si="78"/>
        <v>-</v>
      </c>
      <c r="BD398" s="92" t="str">
        <f t="shared" si="78"/>
        <v>-</v>
      </c>
      <c r="BE398" s="92">
        <f t="shared" si="78"/>
        <v>-8.5227272727272707E-2</v>
      </c>
      <c r="BF398" s="92">
        <f t="shared" si="78"/>
        <v>-5.8201058201058142E-2</v>
      </c>
      <c r="BG398" s="92" t="str">
        <f t="shared" si="78"/>
        <v>-</v>
      </c>
      <c r="BH398" s="92">
        <f t="shared" si="78"/>
        <v>-0.16889580093312595</v>
      </c>
      <c r="BI398" s="92">
        <f t="shared" si="78"/>
        <v>-3.9935457845905575E-2</v>
      </c>
      <c r="BJ398" s="92">
        <f t="shared" si="80"/>
        <v>-5.1365674684060392E-2</v>
      </c>
      <c r="BK398" s="92">
        <f t="shared" si="80"/>
        <v>-2.4117909781152358E-2</v>
      </c>
      <c r="BL398" s="92">
        <f t="shared" si="80"/>
        <v>-2.7777777777777679E-2</v>
      </c>
      <c r="BM398" s="92">
        <f t="shared" si="80"/>
        <v>1.75814134779122E-2</v>
      </c>
      <c r="BN398" s="81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1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1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1"/>
      <c r="DH398" s="81"/>
      <c r="DI398" s="81"/>
      <c r="DJ398" s="81"/>
      <c r="DK398" s="81"/>
      <c r="DL398" s="81"/>
      <c r="DM398" s="81"/>
    </row>
    <row r="399" spans="1:117" x14ac:dyDescent="0.35">
      <c r="A399" s="81"/>
      <c r="B399" s="86">
        <f t="shared" si="79"/>
        <v>44029</v>
      </c>
      <c r="C399" s="87" t="s">
        <v>82</v>
      </c>
      <c r="D399" s="87">
        <v>101.06</v>
      </c>
      <c r="E399" s="87">
        <v>85.63</v>
      </c>
      <c r="F399" s="87">
        <v>40.9</v>
      </c>
      <c r="G399" s="87">
        <v>31.92</v>
      </c>
      <c r="H399" s="87">
        <v>24.34</v>
      </c>
      <c r="I399" s="87">
        <v>53.44</v>
      </c>
      <c r="J399" s="87">
        <v>75.05</v>
      </c>
      <c r="K399" s="87">
        <v>124.82</v>
      </c>
      <c r="L399" s="87">
        <v>72.069999999999993</v>
      </c>
      <c r="M399" s="87">
        <v>33.270000000000003</v>
      </c>
      <c r="N399" s="87" t="s">
        <v>82</v>
      </c>
      <c r="O399" s="87" t="s">
        <v>82</v>
      </c>
      <c r="P399" s="87" t="s">
        <v>82</v>
      </c>
      <c r="Q399" s="87">
        <v>5.9</v>
      </c>
      <c r="R399" s="87" t="s">
        <v>82</v>
      </c>
      <c r="S399" s="87">
        <v>6.66</v>
      </c>
      <c r="T399" s="87" t="s">
        <v>82</v>
      </c>
      <c r="U399" s="87">
        <v>49.84</v>
      </c>
      <c r="V399" s="87">
        <v>11.81</v>
      </c>
      <c r="W399" s="87" t="s">
        <v>82</v>
      </c>
      <c r="X399" s="87" t="s">
        <v>82</v>
      </c>
      <c r="Y399" s="87">
        <v>6.47</v>
      </c>
      <c r="Z399" s="87">
        <v>14.92</v>
      </c>
      <c r="AA399" s="87" t="s">
        <v>82</v>
      </c>
      <c r="AB399" s="87">
        <v>28.67</v>
      </c>
      <c r="AC399" s="87">
        <v>22.96</v>
      </c>
      <c r="AD399" s="87">
        <v>23.63</v>
      </c>
      <c r="AE399" s="87">
        <v>64.52</v>
      </c>
      <c r="AF399" s="87">
        <v>19.77</v>
      </c>
      <c r="AG399" s="87">
        <v>3224.73</v>
      </c>
      <c r="AH399" s="81"/>
      <c r="AI399" s="92" t="str">
        <f t="shared" si="77"/>
        <v>-</v>
      </c>
      <c r="AJ399" s="92">
        <f t="shared" si="77"/>
        <v>1.9880916338681942E-2</v>
      </c>
      <c r="AK399" s="92">
        <f t="shared" si="77"/>
        <v>1.2174940898345143E-2</v>
      </c>
      <c r="AL399" s="92">
        <f t="shared" si="76"/>
        <v>1.9441674975074763E-2</v>
      </c>
      <c r="AM399" s="92">
        <f t="shared" si="76"/>
        <v>2.8681920721882026E-2</v>
      </c>
      <c r="AN399" s="92">
        <f t="shared" si="76"/>
        <v>3.2668646584641525E-2</v>
      </c>
      <c r="AO399" s="92">
        <f t="shared" si="76"/>
        <v>1.1355034065102076E-2</v>
      </c>
      <c r="AP399" s="92">
        <f t="shared" si="76"/>
        <v>-1.1977641735427813E-3</v>
      </c>
      <c r="AQ399" s="92">
        <f t="shared" si="76"/>
        <v>4.7411261223462287E-2</v>
      </c>
      <c r="AR399" s="92">
        <f t="shared" si="76"/>
        <v>4.4644151326279191E-2</v>
      </c>
      <c r="AS399" s="92">
        <f t="shared" si="76"/>
        <v>7.9493835171966287E-2</v>
      </c>
      <c r="AT399" s="92" t="str">
        <f t="shared" si="78"/>
        <v>-</v>
      </c>
      <c r="AU399" s="92" t="str">
        <f t="shared" si="78"/>
        <v>-</v>
      </c>
      <c r="AV399" s="92" t="str">
        <f t="shared" si="78"/>
        <v>-</v>
      </c>
      <c r="AW399" s="92">
        <f t="shared" si="78"/>
        <v>0.10074626865671643</v>
      </c>
      <c r="AX399" s="92" t="str">
        <f t="shared" si="78"/>
        <v>-</v>
      </c>
      <c r="AY399" s="92">
        <f t="shared" si="78"/>
        <v>7.4193548387096797E-2</v>
      </c>
      <c r="AZ399" s="92" t="str">
        <f t="shared" si="78"/>
        <v>-</v>
      </c>
      <c r="BA399" s="92">
        <f t="shared" si="78"/>
        <v>2.5725457913150951E-2</v>
      </c>
      <c r="BB399" s="92">
        <f t="shared" si="78"/>
        <v>0.16584402764067119</v>
      </c>
      <c r="BC399" s="92" t="str">
        <f t="shared" si="78"/>
        <v>-</v>
      </c>
      <c r="BD399" s="92" t="str">
        <f t="shared" si="78"/>
        <v>-</v>
      </c>
      <c r="BE399" s="92">
        <f t="shared" si="78"/>
        <v>4.6583850931676274E-3</v>
      </c>
      <c r="BF399" s="92">
        <f t="shared" si="78"/>
        <v>4.7752808988763995E-2</v>
      </c>
      <c r="BG399" s="92" t="str">
        <f t="shared" si="78"/>
        <v>-</v>
      </c>
      <c r="BH399" s="92">
        <f t="shared" si="78"/>
        <v>7.2979041916167775E-2</v>
      </c>
      <c r="BI399" s="92">
        <f t="shared" si="78"/>
        <v>-3.5294117647058809E-2</v>
      </c>
      <c r="BJ399" s="92">
        <f t="shared" si="80"/>
        <v>1.5470562956596545E-2</v>
      </c>
      <c r="BK399" s="92">
        <f t="shared" si="80"/>
        <v>-1.5713196033562138E-2</v>
      </c>
      <c r="BL399" s="92">
        <f t="shared" si="80"/>
        <v>6.5768194070080721E-2</v>
      </c>
      <c r="BM399" s="92">
        <f t="shared" si="80"/>
        <v>1.246138196066604E-2</v>
      </c>
      <c r="BN399" s="81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1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1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1"/>
      <c r="DH399" s="81"/>
      <c r="DI399" s="81"/>
      <c r="DJ399" s="81"/>
      <c r="DK399" s="81"/>
      <c r="DL399" s="81"/>
      <c r="DM399" s="81"/>
    </row>
    <row r="400" spans="1:117" x14ac:dyDescent="0.35">
      <c r="A400" s="81"/>
      <c r="B400" s="86">
        <f t="shared" si="79"/>
        <v>44036</v>
      </c>
      <c r="C400" s="87" t="s">
        <v>82</v>
      </c>
      <c r="D400" s="87">
        <v>103</v>
      </c>
      <c r="E400" s="87">
        <v>84.44</v>
      </c>
      <c r="F400" s="87">
        <v>41.44</v>
      </c>
      <c r="G400" s="87">
        <v>31.51</v>
      </c>
      <c r="H400" s="87">
        <v>24.54</v>
      </c>
      <c r="I400" s="87">
        <v>53.54</v>
      </c>
      <c r="J400" s="87">
        <v>77.25</v>
      </c>
      <c r="K400" s="87">
        <v>125.62</v>
      </c>
      <c r="L400" s="87">
        <v>70.23</v>
      </c>
      <c r="M400" s="87">
        <v>32.83</v>
      </c>
      <c r="N400" s="87" t="s">
        <v>82</v>
      </c>
      <c r="O400" s="87" t="s">
        <v>82</v>
      </c>
      <c r="P400" s="87" t="s">
        <v>82</v>
      </c>
      <c r="Q400" s="87">
        <v>6</v>
      </c>
      <c r="R400" s="87" t="s">
        <v>82</v>
      </c>
      <c r="S400" s="87">
        <v>7.03</v>
      </c>
      <c r="T400" s="87" t="s">
        <v>82</v>
      </c>
      <c r="U400" s="87">
        <v>48.99</v>
      </c>
      <c r="V400" s="87">
        <v>12.44</v>
      </c>
      <c r="W400" s="87" t="s">
        <v>82</v>
      </c>
      <c r="X400" s="87" t="s">
        <v>82</v>
      </c>
      <c r="Y400" s="87">
        <v>6.65</v>
      </c>
      <c r="Z400" s="87">
        <v>14.25</v>
      </c>
      <c r="AA400" s="87" t="s">
        <v>82</v>
      </c>
      <c r="AB400" s="87">
        <v>28.72</v>
      </c>
      <c r="AC400" s="87">
        <v>22.83</v>
      </c>
      <c r="AD400" s="87">
        <v>23.72</v>
      </c>
      <c r="AE400" s="87">
        <v>63.37</v>
      </c>
      <c r="AF400" s="87">
        <v>19.21</v>
      </c>
      <c r="AG400" s="87">
        <v>3215.63</v>
      </c>
      <c r="AH400" s="81"/>
      <c r="AI400" s="92" t="str">
        <f t="shared" si="77"/>
        <v>-</v>
      </c>
      <c r="AJ400" s="92">
        <f t="shared" si="77"/>
        <v>1.9196516920641171E-2</v>
      </c>
      <c r="AK400" s="92">
        <f t="shared" si="77"/>
        <v>-1.3896998715403508E-2</v>
      </c>
      <c r="AL400" s="92">
        <f t="shared" si="76"/>
        <v>1.3202933985330123E-2</v>
      </c>
      <c r="AM400" s="92">
        <f t="shared" si="76"/>
        <v>-1.2844611528822103E-2</v>
      </c>
      <c r="AN400" s="92">
        <f t="shared" si="76"/>
        <v>8.2169268693508268E-3</v>
      </c>
      <c r="AO400" s="92">
        <f t="shared" si="76"/>
        <v>1.8712574850299202E-3</v>
      </c>
      <c r="AP400" s="92">
        <f t="shared" si="76"/>
        <v>2.9313790806129392E-2</v>
      </c>
      <c r="AQ400" s="92">
        <f t="shared" si="76"/>
        <v>6.4092292901778425E-3</v>
      </c>
      <c r="AR400" s="92">
        <f t="shared" si="76"/>
        <v>-2.5530734008602618E-2</v>
      </c>
      <c r="AS400" s="92">
        <f t="shared" si="76"/>
        <v>-1.322512774271134E-2</v>
      </c>
      <c r="AT400" s="92" t="str">
        <f t="shared" si="78"/>
        <v>-</v>
      </c>
      <c r="AU400" s="92" t="str">
        <f t="shared" si="78"/>
        <v>-</v>
      </c>
      <c r="AV400" s="92" t="str">
        <f t="shared" si="78"/>
        <v>-</v>
      </c>
      <c r="AW400" s="92">
        <f t="shared" si="78"/>
        <v>1.6949152542372836E-2</v>
      </c>
      <c r="AX400" s="92" t="str">
        <f t="shared" si="78"/>
        <v>-</v>
      </c>
      <c r="AY400" s="92">
        <f t="shared" si="78"/>
        <v>5.555555555555558E-2</v>
      </c>
      <c r="AZ400" s="92" t="str">
        <f t="shared" si="78"/>
        <v>-</v>
      </c>
      <c r="BA400" s="92">
        <f t="shared" si="78"/>
        <v>-1.70545746388443E-2</v>
      </c>
      <c r="BB400" s="92">
        <f t="shared" si="78"/>
        <v>5.3344623200677344E-2</v>
      </c>
      <c r="BC400" s="92" t="str">
        <f t="shared" si="78"/>
        <v>-</v>
      </c>
      <c r="BD400" s="92" t="str">
        <f t="shared" si="78"/>
        <v>-</v>
      </c>
      <c r="BE400" s="92">
        <f t="shared" si="78"/>
        <v>2.782071097372496E-2</v>
      </c>
      <c r="BF400" s="92">
        <f t="shared" si="78"/>
        <v>-4.4906166219839116E-2</v>
      </c>
      <c r="BG400" s="92" t="str">
        <f t="shared" si="78"/>
        <v>-</v>
      </c>
      <c r="BH400" s="92">
        <f t="shared" si="78"/>
        <v>1.7439832577605952E-3</v>
      </c>
      <c r="BI400" s="92">
        <f t="shared" si="78"/>
        <v>-5.6620209059234927E-3</v>
      </c>
      <c r="BJ400" s="92">
        <f t="shared" si="80"/>
        <v>3.8087177316969978E-3</v>
      </c>
      <c r="BK400" s="92">
        <f t="shared" si="80"/>
        <v>-1.7823930564166091E-2</v>
      </c>
      <c r="BL400" s="92">
        <f t="shared" si="80"/>
        <v>-2.8325746079919001E-2</v>
      </c>
      <c r="BM400" s="92">
        <f t="shared" si="80"/>
        <v>-2.8219416819392773E-3</v>
      </c>
      <c r="BN400" s="81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1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1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1"/>
      <c r="DH400" s="81"/>
      <c r="DI400" s="81"/>
      <c r="DJ400" s="81"/>
      <c r="DK400" s="81"/>
      <c r="DL400" s="81"/>
      <c r="DM400" s="81"/>
    </row>
    <row r="401" spans="1:117" x14ac:dyDescent="0.35">
      <c r="A401" s="81"/>
      <c r="B401" s="86">
        <f t="shared" si="79"/>
        <v>44043</v>
      </c>
      <c r="C401" s="87" t="s">
        <v>82</v>
      </c>
      <c r="D401" s="87">
        <v>105.99</v>
      </c>
      <c r="E401" s="87">
        <v>84.49</v>
      </c>
      <c r="F401" s="87">
        <v>40.57</v>
      </c>
      <c r="G401" s="87">
        <v>31.06</v>
      </c>
      <c r="H401" s="87">
        <v>24.45</v>
      </c>
      <c r="I401" s="87">
        <v>53.49</v>
      </c>
      <c r="J401" s="87">
        <v>75.7</v>
      </c>
      <c r="K401" s="87">
        <v>124.46</v>
      </c>
      <c r="L401" s="87">
        <v>69.64</v>
      </c>
      <c r="M401" s="87">
        <v>33.340000000000003</v>
      </c>
      <c r="N401" s="87" t="s">
        <v>82</v>
      </c>
      <c r="O401" s="87" t="s">
        <v>82</v>
      </c>
      <c r="P401" s="87" t="s">
        <v>82</v>
      </c>
      <c r="Q401" s="87">
        <v>5.67</v>
      </c>
      <c r="R401" s="87" t="s">
        <v>82</v>
      </c>
      <c r="S401" s="87">
        <v>6.66</v>
      </c>
      <c r="T401" s="87" t="s">
        <v>82</v>
      </c>
      <c r="U401" s="87">
        <v>49.48</v>
      </c>
      <c r="V401" s="87">
        <v>11.45</v>
      </c>
      <c r="W401" s="87" t="s">
        <v>82</v>
      </c>
      <c r="X401" s="87" t="s">
        <v>82</v>
      </c>
      <c r="Y401" s="87">
        <v>6.55</v>
      </c>
      <c r="Z401" s="87">
        <v>14.1</v>
      </c>
      <c r="AA401" s="87" t="s">
        <v>82</v>
      </c>
      <c r="AB401" s="87">
        <v>27.91</v>
      </c>
      <c r="AC401" s="87">
        <v>23.2</v>
      </c>
      <c r="AD401" s="87">
        <v>23.33</v>
      </c>
      <c r="AE401" s="87">
        <v>61.66</v>
      </c>
      <c r="AF401" s="87">
        <v>19.13</v>
      </c>
      <c r="AG401" s="87">
        <v>3271.12</v>
      </c>
      <c r="AH401" s="81"/>
      <c r="AI401" s="92" t="str">
        <f t="shared" si="77"/>
        <v>-</v>
      </c>
      <c r="AJ401" s="92">
        <f t="shared" si="77"/>
        <v>2.9029126213592216E-2</v>
      </c>
      <c r="AK401" s="92">
        <f t="shared" si="77"/>
        <v>5.9213642823308099E-4</v>
      </c>
      <c r="AL401" s="92">
        <f t="shared" si="76"/>
        <v>-2.0994208494208411E-2</v>
      </c>
      <c r="AM401" s="92">
        <f t="shared" si="76"/>
        <v>-1.4281180577594532E-2</v>
      </c>
      <c r="AN401" s="92">
        <f t="shared" si="76"/>
        <v>-3.6674816625916762E-3</v>
      </c>
      <c r="AO401" s="92">
        <f t="shared" si="76"/>
        <v>-9.3388121031001692E-4</v>
      </c>
      <c r="AP401" s="92">
        <f t="shared" si="76"/>
        <v>-2.0064724919093835E-2</v>
      </c>
      <c r="AQ401" s="92">
        <f t="shared" si="76"/>
        <v>-9.2341983760548807E-3</v>
      </c>
      <c r="AR401" s="92">
        <f t="shared" si="76"/>
        <v>-8.4009682471878344E-3</v>
      </c>
      <c r="AS401" s="92">
        <f t="shared" si="76"/>
        <v>1.5534572037770422E-2</v>
      </c>
      <c r="AT401" s="92" t="str">
        <f t="shared" si="78"/>
        <v>-</v>
      </c>
      <c r="AU401" s="92" t="str">
        <f t="shared" si="78"/>
        <v>-</v>
      </c>
      <c r="AV401" s="92" t="str">
        <f t="shared" si="78"/>
        <v>-</v>
      </c>
      <c r="AW401" s="92">
        <f t="shared" si="78"/>
        <v>-5.5000000000000049E-2</v>
      </c>
      <c r="AX401" s="92" t="str">
        <f t="shared" si="78"/>
        <v>-</v>
      </c>
      <c r="AY401" s="92">
        <f t="shared" si="78"/>
        <v>-5.2631578947368474E-2</v>
      </c>
      <c r="AZ401" s="92" t="str">
        <f t="shared" si="78"/>
        <v>-</v>
      </c>
      <c r="BA401" s="92">
        <f t="shared" si="78"/>
        <v>1.0002041232904491E-2</v>
      </c>
      <c r="BB401" s="92">
        <f t="shared" si="78"/>
        <v>-7.958199356913187E-2</v>
      </c>
      <c r="BC401" s="92" t="str">
        <f t="shared" si="78"/>
        <v>-</v>
      </c>
      <c r="BD401" s="92" t="str">
        <f t="shared" si="78"/>
        <v>-</v>
      </c>
      <c r="BE401" s="92">
        <f t="shared" si="78"/>
        <v>-1.5037593984962516E-2</v>
      </c>
      <c r="BF401" s="92">
        <f t="shared" si="78"/>
        <v>-1.0526315789473717E-2</v>
      </c>
      <c r="BG401" s="92" t="str">
        <f t="shared" si="78"/>
        <v>-</v>
      </c>
      <c r="BH401" s="92">
        <f t="shared" si="78"/>
        <v>-2.8203342618384308E-2</v>
      </c>
      <c r="BI401" s="92">
        <f t="shared" si="78"/>
        <v>1.6206745510293441E-2</v>
      </c>
      <c r="BJ401" s="92">
        <f t="shared" si="80"/>
        <v>-1.6441821247892063E-2</v>
      </c>
      <c r="BK401" s="92">
        <f t="shared" si="80"/>
        <v>-2.6984377465677833E-2</v>
      </c>
      <c r="BL401" s="92">
        <f t="shared" si="80"/>
        <v>-4.1644976574701786E-3</v>
      </c>
      <c r="BM401" s="92">
        <f t="shared" si="80"/>
        <v>1.7256338571290719E-2</v>
      </c>
      <c r="BN401" s="81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1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1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1"/>
      <c r="DH401" s="81"/>
      <c r="DI401" s="81"/>
      <c r="DJ401" s="81"/>
      <c r="DK401" s="81"/>
      <c r="DL401" s="81"/>
      <c r="DM401" s="81"/>
    </row>
    <row r="402" spans="1:117" x14ac:dyDescent="0.35">
      <c r="A402" s="81"/>
      <c r="B402" s="86">
        <f t="shared" si="79"/>
        <v>44050</v>
      </c>
      <c r="C402" s="87" t="s">
        <v>82</v>
      </c>
      <c r="D402" s="87">
        <v>105.71</v>
      </c>
      <c r="E402" s="87">
        <v>86.61</v>
      </c>
      <c r="F402" s="87">
        <v>44.2</v>
      </c>
      <c r="G402" s="87">
        <v>32.369999999999997</v>
      </c>
      <c r="H402" s="87">
        <v>24.75</v>
      </c>
      <c r="I402" s="87">
        <v>54.96</v>
      </c>
      <c r="J402" s="87">
        <v>76.97</v>
      </c>
      <c r="K402" s="87">
        <v>129.9</v>
      </c>
      <c r="L402" s="87">
        <v>72.900000000000006</v>
      </c>
      <c r="M402" s="87">
        <v>34.770000000000003</v>
      </c>
      <c r="N402" s="87" t="s">
        <v>82</v>
      </c>
      <c r="O402" s="87" t="s">
        <v>82</v>
      </c>
      <c r="P402" s="87" t="s">
        <v>82</v>
      </c>
      <c r="Q402" s="87">
        <v>6.94</v>
      </c>
      <c r="R402" s="87" t="s">
        <v>82</v>
      </c>
      <c r="S402" s="87">
        <v>7.26</v>
      </c>
      <c r="T402" s="87" t="s">
        <v>82</v>
      </c>
      <c r="U402" s="87">
        <v>53.34</v>
      </c>
      <c r="V402" s="87">
        <v>13.96</v>
      </c>
      <c r="W402" s="87" t="s">
        <v>82</v>
      </c>
      <c r="X402" s="87" t="s">
        <v>82</v>
      </c>
      <c r="Y402" s="87">
        <v>6.43</v>
      </c>
      <c r="Z402" s="87">
        <v>14.32</v>
      </c>
      <c r="AA402" s="87" t="s">
        <v>82</v>
      </c>
      <c r="AB402" s="87">
        <v>29.47</v>
      </c>
      <c r="AC402" s="87">
        <v>23.55</v>
      </c>
      <c r="AD402" s="87">
        <v>23.81</v>
      </c>
      <c r="AE402" s="87">
        <v>62.08</v>
      </c>
      <c r="AF402" s="87">
        <v>20.85</v>
      </c>
      <c r="AG402" s="87">
        <v>3351.28</v>
      </c>
      <c r="AH402" s="81"/>
      <c r="AI402" s="92" t="str">
        <f t="shared" si="77"/>
        <v>-</v>
      </c>
      <c r="AJ402" s="92">
        <f t="shared" si="77"/>
        <v>-2.641758656477089E-3</v>
      </c>
      <c r="AK402" s="92">
        <f t="shared" si="77"/>
        <v>2.5091726831577787E-2</v>
      </c>
      <c r="AL402" s="92">
        <f t="shared" si="76"/>
        <v>8.9474981513433693E-2</v>
      </c>
      <c r="AM402" s="92">
        <f t="shared" si="76"/>
        <v>4.2176432710882228E-2</v>
      </c>
      <c r="AN402" s="92">
        <f t="shared" si="76"/>
        <v>1.2269938650306678E-2</v>
      </c>
      <c r="AO402" s="92">
        <f t="shared" si="76"/>
        <v>2.7481772293886708E-2</v>
      </c>
      <c r="AP402" s="92">
        <f t="shared" si="76"/>
        <v>1.6776750330250945E-2</v>
      </c>
      <c r="AQ402" s="92">
        <f t="shared" si="76"/>
        <v>4.3708822111521828E-2</v>
      </c>
      <c r="AR402" s="92">
        <f t="shared" si="76"/>
        <v>4.6812176909821979E-2</v>
      </c>
      <c r="AS402" s="92">
        <f t="shared" si="76"/>
        <v>4.2891421715656852E-2</v>
      </c>
      <c r="AT402" s="92" t="str">
        <f t="shared" si="78"/>
        <v>-</v>
      </c>
      <c r="AU402" s="92" t="str">
        <f t="shared" si="78"/>
        <v>-</v>
      </c>
      <c r="AV402" s="92" t="str">
        <f t="shared" si="78"/>
        <v>-</v>
      </c>
      <c r="AW402" s="92">
        <f t="shared" si="78"/>
        <v>0.22398589065255736</v>
      </c>
      <c r="AX402" s="92" t="str">
        <f t="shared" si="78"/>
        <v>-</v>
      </c>
      <c r="AY402" s="92">
        <f t="shared" si="78"/>
        <v>9.0090090090090058E-2</v>
      </c>
      <c r="AZ402" s="92" t="str">
        <f t="shared" si="78"/>
        <v>-</v>
      </c>
      <c r="BA402" s="92">
        <f t="shared" si="78"/>
        <v>7.8011317704123062E-2</v>
      </c>
      <c r="BB402" s="92">
        <f t="shared" si="78"/>
        <v>0.21921397379912677</v>
      </c>
      <c r="BC402" s="92" t="str">
        <f t="shared" si="78"/>
        <v>-</v>
      </c>
      <c r="BD402" s="92" t="str">
        <f t="shared" si="78"/>
        <v>-</v>
      </c>
      <c r="BE402" s="92">
        <f t="shared" si="78"/>
        <v>-1.8320610687022953E-2</v>
      </c>
      <c r="BF402" s="92">
        <f t="shared" si="78"/>
        <v>1.5602836879432758E-2</v>
      </c>
      <c r="BG402" s="92" t="str">
        <f t="shared" si="78"/>
        <v>-</v>
      </c>
      <c r="BH402" s="92">
        <f t="shared" si="78"/>
        <v>5.5893944822644093E-2</v>
      </c>
      <c r="BI402" s="92">
        <f t="shared" si="78"/>
        <v>1.5086206896551824E-2</v>
      </c>
      <c r="BJ402" s="92">
        <f t="shared" si="80"/>
        <v>2.0574367766823753E-2</v>
      </c>
      <c r="BK402" s="92">
        <f t="shared" si="80"/>
        <v>6.8115471942913342E-3</v>
      </c>
      <c r="BL402" s="92">
        <f t="shared" si="80"/>
        <v>8.9911134343962473E-2</v>
      </c>
      <c r="BM402" s="92">
        <f t="shared" si="80"/>
        <v>2.4505368191934274E-2</v>
      </c>
      <c r="BN402" s="81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1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1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1"/>
      <c r="DH402" s="81"/>
      <c r="DI402" s="81"/>
      <c r="DJ402" s="81"/>
      <c r="DK402" s="81"/>
      <c r="DL402" s="81"/>
      <c r="DM402" s="81"/>
    </row>
    <row r="403" spans="1:117" x14ac:dyDescent="0.35">
      <c r="A403" s="81"/>
      <c r="B403" s="86">
        <f t="shared" si="79"/>
        <v>44057</v>
      </c>
      <c r="C403" s="87" t="s">
        <v>82</v>
      </c>
      <c r="D403" s="87">
        <v>104.5</v>
      </c>
      <c r="E403" s="87">
        <v>85.39</v>
      </c>
      <c r="F403" s="87">
        <v>45.32</v>
      </c>
      <c r="G403" s="87">
        <v>32.79</v>
      </c>
      <c r="H403" s="87">
        <v>24.12</v>
      </c>
      <c r="I403" s="87">
        <v>53.5</v>
      </c>
      <c r="J403" s="87">
        <v>75.459999999999994</v>
      </c>
      <c r="K403" s="87">
        <v>131.88999999999999</v>
      </c>
      <c r="L403" s="87">
        <v>70.53</v>
      </c>
      <c r="M403" s="87">
        <v>34.6</v>
      </c>
      <c r="N403" s="87" t="s">
        <v>82</v>
      </c>
      <c r="O403" s="87" t="s">
        <v>82</v>
      </c>
      <c r="P403" s="87" t="s">
        <v>82</v>
      </c>
      <c r="Q403" s="87">
        <v>7.31</v>
      </c>
      <c r="R403" s="87" t="s">
        <v>82</v>
      </c>
      <c r="S403" s="87">
        <v>7.18</v>
      </c>
      <c r="T403" s="87" t="s">
        <v>82</v>
      </c>
      <c r="U403" s="87">
        <v>54.25</v>
      </c>
      <c r="V403" s="87">
        <v>14.67</v>
      </c>
      <c r="W403" s="87" t="s">
        <v>82</v>
      </c>
      <c r="X403" s="87" t="s">
        <v>82</v>
      </c>
      <c r="Y403" s="87">
        <v>6.62</v>
      </c>
      <c r="Z403" s="87">
        <v>14.29</v>
      </c>
      <c r="AA403" s="87" t="s">
        <v>82</v>
      </c>
      <c r="AB403" s="87">
        <v>29.49</v>
      </c>
      <c r="AC403" s="87">
        <v>23.45</v>
      </c>
      <c r="AD403" s="87">
        <v>24.2</v>
      </c>
      <c r="AE403" s="87">
        <v>60.76</v>
      </c>
      <c r="AF403" s="87">
        <v>22.13</v>
      </c>
      <c r="AG403" s="87">
        <v>3372.85</v>
      </c>
      <c r="AH403" s="81"/>
      <c r="AI403" s="92" t="str">
        <f t="shared" si="77"/>
        <v>-</v>
      </c>
      <c r="AJ403" s="92">
        <f t="shared" si="77"/>
        <v>-1.144640998959412E-2</v>
      </c>
      <c r="AK403" s="92">
        <f t="shared" si="77"/>
        <v>-1.4086133240965193E-2</v>
      </c>
      <c r="AL403" s="92">
        <f t="shared" si="76"/>
        <v>2.5339366515837014E-2</v>
      </c>
      <c r="AM403" s="92">
        <f t="shared" si="76"/>
        <v>1.297497683039861E-2</v>
      </c>
      <c r="AN403" s="92">
        <f t="shared" si="76"/>
        <v>-2.5454545454545396E-2</v>
      </c>
      <c r="AO403" s="92">
        <f t="shared" si="76"/>
        <v>-2.6564774381368284E-2</v>
      </c>
      <c r="AP403" s="92">
        <f t="shared" si="76"/>
        <v>-1.9618032999870194E-2</v>
      </c>
      <c r="AQ403" s="92">
        <f t="shared" si="76"/>
        <v>1.531947652040011E-2</v>
      </c>
      <c r="AR403" s="92">
        <f t="shared" si="76"/>
        <v>-3.2510288065843662E-2</v>
      </c>
      <c r="AS403" s="92">
        <f t="shared" si="76"/>
        <v>-4.8892723612310451E-3</v>
      </c>
      <c r="AT403" s="92" t="str">
        <f t="shared" si="78"/>
        <v>-</v>
      </c>
      <c r="AU403" s="92" t="str">
        <f t="shared" si="78"/>
        <v>-</v>
      </c>
      <c r="AV403" s="92" t="str">
        <f t="shared" si="78"/>
        <v>-</v>
      </c>
      <c r="AW403" s="92">
        <f t="shared" si="78"/>
        <v>5.3314121037463913E-2</v>
      </c>
      <c r="AX403" s="92" t="str">
        <f t="shared" si="78"/>
        <v>-</v>
      </c>
      <c r="AY403" s="92">
        <f t="shared" si="78"/>
        <v>-1.1019283746556474E-2</v>
      </c>
      <c r="AZ403" s="92" t="str">
        <f t="shared" si="78"/>
        <v>-</v>
      </c>
      <c r="BA403" s="92">
        <f t="shared" si="78"/>
        <v>1.7060367454068137E-2</v>
      </c>
      <c r="BB403" s="92">
        <f t="shared" si="78"/>
        <v>5.0859598853868038E-2</v>
      </c>
      <c r="BC403" s="92" t="str">
        <f t="shared" si="78"/>
        <v>-</v>
      </c>
      <c r="BD403" s="92" t="str">
        <f t="shared" si="78"/>
        <v>-</v>
      </c>
      <c r="BE403" s="92">
        <f t="shared" si="78"/>
        <v>2.9548989113530322E-2</v>
      </c>
      <c r="BF403" s="92">
        <f t="shared" si="78"/>
        <v>-2.0949720670392358E-3</v>
      </c>
      <c r="BG403" s="92" t="str">
        <f t="shared" si="78"/>
        <v>-</v>
      </c>
      <c r="BH403" s="92">
        <f t="shared" si="78"/>
        <v>6.7865626060403805E-4</v>
      </c>
      <c r="BI403" s="92">
        <f t="shared" si="78"/>
        <v>-4.2462845010616812E-3</v>
      </c>
      <c r="BJ403" s="92">
        <f t="shared" si="80"/>
        <v>1.6379672406551915E-2</v>
      </c>
      <c r="BK403" s="92">
        <f t="shared" si="80"/>
        <v>-2.126288659793818E-2</v>
      </c>
      <c r="BL403" s="92">
        <f t="shared" si="80"/>
        <v>6.1390887290167839E-2</v>
      </c>
      <c r="BM403" s="92">
        <f t="shared" si="80"/>
        <v>6.4363467093169202E-3</v>
      </c>
      <c r="BN403" s="81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1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1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1"/>
      <c r="DH403" s="81"/>
      <c r="DI403" s="81"/>
      <c r="DJ403" s="81"/>
      <c r="DK403" s="81"/>
      <c r="DL403" s="81"/>
      <c r="DM403" s="81"/>
    </row>
    <row r="404" spans="1:117" x14ac:dyDescent="0.35">
      <c r="A404" s="81"/>
      <c r="B404" s="86">
        <f t="shared" si="79"/>
        <v>44064</v>
      </c>
      <c r="C404" s="87" t="s">
        <v>82</v>
      </c>
      <c r="D404" s="87">
        <v>100.84</v>
      </c>
      <c r="E404" s="87">
        <v>83.22</v>
      </c>
      <c r="F404" s="87">
        <v>44.4</v>
      </c>
      <c r="G404" s="87">
        <v>31.2</v>
      </c>
      <c r="H404" s="87">
        <v>22.72</v>
      </c>
      <c r="I404" s="87">
        <v>52.38</v>
      </c>
      <c r="J404" s="87">
        <v>75.14</v>
      </c>
      <c r="K404" s="87">
        <v>125.48</v>
      </c>
      <c r="L404" s="87">
        <v>65.2</v>
      </c>
      <c r="M404" s="87">
        <v>33.65</v>
      </c>
      <c r="N404" s="87" t="s">
        <v>82</v>
      </c>
      <c r="O404" s="87" t="s">
        <v>82</v>
      </c>
      <c r="P404" s="87" t="s">
        <v>82</v>
      </c>
      <c r="Q404" s="87">
        <v>7.23</v>
      </c>
      <c r="R404" s="87" t="s">
        <v>82</v>
      </c>
      <c r="S404" s="87">
        <v>6.7</v>
      </c>
      <c r="T404" s="87" t="s">
        <v>82</v>
      </c>
      <c r="U404" s="87">
        <v>51.65</v>
      </c>
      <c r="V404" s="87">
        <v>13.54</v>
      </c>
      <c r="W404" s="87" t="s">
        <v>82</v>
      </c>
      <c r="X404" s="87" t="s">
        <v>82</v>
      </c>
      <c r="Y404" s="87">
        <v>6.65</v>
      </c>
      <c r="Z404" s="87">
        <v>14.11</v>
      </c>
      <c r="AA404" s="87" t="s">
        <v>82</v>
      </c>
      <c r="AB404" s="87">
        <v>26.88</v>
      </c>
      <c r="AC404" s="87">
        <v>23.49</v>
      </c>
      <c r="AD404" s="87">
        <v>23.38</v>
      </c>
      <c r="AE404" s="87">
        <v>58.68</v>
      </c>
      <c r="AF404" s="87">
        <v>21.41</v>
      </c>
      <c r="AG404" s="87">
        <v>3397.16</v>
      </c>
      <c r="AH404" s="81"/>
      <c r="AI404" s="92" t="str">
        <f t="shared" si="77"/>
        <v>-</v>
      </c>
      <c r="AJ404" s="92">
        <f t="shared" si="77"/>
        <v>-3.5023923444976068E-2</v>
      </c>
      <c r="AK404" s="92">
        <f t="shared" si="77"/>
        <v>-2.541281180466104E-2</v>
      </c>
      <c r="AL404" s="92">
        <f t="shared" si="76"/>
        <v>-2.0300088261253402E-2</v>
      </c>
      <c r="AM404" s="92">
        <f t="shared" si="76"/>
        <v>-4.8490393412625843E-2</v>
      </c>
      <c r="AN404" s="92">
        <f t="shared" si="76"/>
        <v>-5.8043117744610351E-2</v>
      </c>
      <c r="AO404" s="92">
        <f t="shared" si="76"/>
        <v>-2.0934579439252254E-2</v>
      </c>
      <c r="AP404" s="92">
        <f t="shared" si="76"/>
        <v>-4.2406573018817229E-3</v>
      </c>
      <c r="AQ404" s="92">
        <f t="shared" si="76"/>
        <v>-4.8601106983091835E-2</v>
      </c>
      <c r="AR404" s="92">
        <f t="shared" si="76"/>
        <v>-7.5570679143626807E-2</v>
      </c>
      <c r="AS404" s="92">
        <f t="shared" si="76"/>
        <v>-2.7456647398844014E-2</v>
      </c>
      <c r="AT404" s="92" t="str">
        <f t="shared" si="78"/>
        <v>-</v>
      </c>
      <c r="AU404" s="92" t="str">
        <f t="shared" si="78"/>
        <v>-</v>
      </c>
      <c r="AV404" s="92" t="str">
        <f t="shared" si="78"/>
        <v>-</v>
      </c>
      <c r="AW404" s="92">
        <f t="shared" si="78"/>
        <v>-1.0943912448700299E-2</v>
      </c>
      <c r="AX404" s="92" t="str">
        <f t="shared" si="78"/>
        <v>-</v>
      </c>
      <c r="AY404" s="92">
        <f t="shared" si="78"/>
        <v>-6.6852367688022274E-2</v>
      </c>
      <c r="AZ404" s="92" t="str">
        <f t="shared" si="78"/>
        <v>-</v>
      </c>
      <c r="BA404" s="92">
        <f t="shared" si="78"/>
        <v>-4.792626728110605E-2</v>
      </c>
      <c r="BB404" s="92">
        <f t="shared" si="78"/>
        <v>-7.7027948193592377E-2</v>
      </c>
      <c r="BC404" s="92" t="str">
        <f t="shared" si="78"/>
        <v>-</v>
      </c>
      <c r="BD404" s="92" t="str">
        <f t="shared" si="78"/>
        <v>-</v>
      </c>
      <c r="BE404" s="92">
        <f t="shared" si="78"/>
        <v>4.5317220543807935E-3</v>
      </c>
      <c r="BF404" s="92">
        <f t="shared" si="78"/>
        <v>-1.2596221133659879E-2</v>
      </c>
      <c r="BG404" s="92" t="str">
        <f t="shared" si="78"/>
        <v>-</v>
      </c>
      <c r="BH404" s="92">
        <f t="shared" si="78"/>
        <v>-8.8504577822990815E-2</v>
      </c>
      <c r="BI404" s="92">
        <f t="shared" si="78"/>
        <v>1.7057569296374808E-3</v>
      </c>
      <c r="BJ404" s="92">
        <f t="shared" si="80"/>
        <v>-3.3884297520661133E-2</v>
      </c>
      <c r="BK404" s="92">
        <f t="shared" si="80"/>
        <v>-3.4233048057932813E-2</v>
      </c>
      <c r="BL404" s="92">
        <f t="shared" si="80"/>
        <v>-3.253502033438771E-2</v>
      </c>
      <c r="BM404" s="92">
        <f t="shared" si="80"/>
        <v>7.2075544420890925E-3</v>
      </c>
      <c r="BN404" s="81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1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1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1"/>
      <c r="DH404" s="81"/>
      <c r="DI404" s="81"/>
      <c r="DJ404" s="81"/>
      <c r="DK404" s="81"/>
      <c r="DL404" s="81"/>
      <c r="DM404" s="81"/>
    </row>
    <row r="405" spans="1:117" x14ac:dyDescent="0.35">
      <c r="A405" s="81"/>
      <c r="B405" s="86">
        <f t="shared" si="79"/>
        <v>44071</v>
      </c>
      <c r="C405" s="87" t="s">
        <v>82</v>
      </c>
      <c r="D405" s="87">
        <v>99.58</v>
      </c>
      <c r="E405" s="87">
        <v>82.31</v>
      </c>
      <c r="F405" s="87">
        <v>45.82</v>
      </c>
      <c r="G405" s="87">
        <v>30.4</v>
      </c>
      <c r="H405" s="87">
        <v>22.35</v>
      </c>
      <c r="I405" s="87">
        <v>51.67</v>
      </c>
      <c r="J405" s="87">
        <v>74.39</v>
      </c>
      <c r="K405" s="87">
        <v>122.32</v>
      </c>
      <c r="L405" s="87">
        <v>62.39</v>
      </c>
      <c r="M405" s="87">
        <v>34.4</v>
      </c>
      <c r="N405" s="87" t="s">
        <v>82</v>
      </c>
      <c r="O405" s="87" t="s">
        <v>82</v>
      </c>
      <c r="P405" s="87" t="s">
        <v>82</v>
      </c>
      <c r="Q405" s="87">
        <v>6.78</v>
      </c>
      <c r="R405" s="87" t="s">
        <v>82</v>
      </c>
      <c r="S405" s="87">
        <v>6.67</v>
      </c>
      <c r="T405" s="87" t="s">
        <v>82</v>
      </c>
      <c r="U405" s="87">
        <v>52.38</v>
      </c>
      <c r="V405" s="87">
        <v>13.15</v>
      </c>
      <c r="W405" s="87" t="s">
        <v>82</v>
      </c>
      <c r="X405" s="87" t="s">
        <v>82</v>
      </c>
      <c r="Y405" s="87">
        <v>6.6</v>
      </c>
      <c r="Z405" s="87">
        <v>14.18</v>
      </c>
      <c r="AA405" s="87" t="s">
        <v>82</v>
      </c>
      <c r="AB405" s="87">
        <v>28.08</v>
      </c>
      <c r="AC405" s="87">
        <v>23.3</v>
      </c>
      <c r="AD405" s="87">
        <v>22.3</v>
      </c>
      <c r="AE405" s="87">
        <v>58.22</v>
      </c>
      <c r="AF405" s="87">
        <v>21.07</v>
      </c>
      <c r="AG405" s="87">
        <v>3508.01</v>
      </c>
      <c r="AH405" s="81"/>
      <c r="AI405" s="92" t="str">
        <f t="shared" si="77"/>
        <v>-</v>
      </c>
      <c r="AJ405" s="92">
        <f t="shared" si="77"/>
        <v>-1.2495041650138927E-2</v>
      </c>
      <c r="AK405" s="92">
        <f t="shared" si="77"/>
        <v>-1.093487142513816E-2</v>
      </c>
      <c r="AL405" s="92">
        <f t="shared" si="76"/>
        <v>3.1981981981981988E-2</v>
      </c>
      <c r="AM405" s="92">
        <f t="shared" si="76"/>
        <v>-2.5641025641025661E-2</v>
      </c>
      <c r="AN405" s="92">
        <f t="shared" si="76"/>
        <v>-1.6285211267605515E-2</v>
      </c>
      <c r="AO405" s="92">
        <f t="shared" si="76"/>
        <v>-1.3554791905307395E-2</v>
      </c>
      <c r="AP405" s="92">
        <f t="shared" si="76"/>
        <v>-9.9813681128559928E-3</v>
      </c>
      <c r="AQ405" s="92">
        <f t="shared" si="76"/>
        <v>-2.5183296142811673E-2</v>
      </c>
      <c r="AR405" s="92">
        <f t="shared" si="76"/>
        <v>-4.3098159509202483E-2</v>
      </c>
      <c r="AS405" s="92">
        <f t="shared" si="76"/>
        <v>2.2288261515601704E-2</v>
      </c>
      <c r="AT405" s="92" t="str">
        <f t="shared" si="78"/>
        <v>-</v>
      </c>
      <c r="AU405" s="92" t="str">
        <f t="shared" si="78"/>
        <v>-</v>
      </c>
      <c r="AV405" s="92" t="str">
        <f t="shared" si="78"/>
        <v>-</v>
      </c>
      <c r="AW405" s="92">
        <f t="shared" si="78"/>
        <v>-6.2240663900414939E-2</v>
      </c>
      <c r="AX405" s="92" t="str">
        <f t="shared" si="78"/>
        <v>-</v>
      </c>
      <c r="AY405" s="92">
        <f t="shared" si="78"/>
        <v>-4.4776119402984982E-3</v>
      </c>
      <c r="AZ405" s="92" t="str">
        <f t="shared" si="78"/>
        <v>-</v>
      </c>
      <c r="BA405" s="92">
        <f t="shared" si="78"/>
        <v>1.413359148112292E-2</v>
      </c>
      <c r="BB405" s="92">
        <f t="shared" si="78"/>
        <v>-2.8803545051698576E-2</v>
      </c>
      <c r="BC405" s="92" t="str">
        <f t="shared" si="78"/>
        <v>-</v>
      </c>
      <c r="BD405" s="92" t="str">
        <f t="shared" si="78"/>
        <v>-</v>
      </c>
      <c r="BE405" s="92">
        <f t="shared" si="78"/>
        <v>-7.5187969924812581E-3</v>
      </c>
      <c r="BF405" s="92">
        <f t="shared" si="78"/>
        <v>4.9610205527994555E-3</v>
      </c>
      <c r="BG405" s="92" t="str">
        <f t="shared" si="78"/>
        <v>-</v>
      </c>
      <c r="BH405" s="92">
        <f t="shared" si="78"/>
        <v>4.4642857142857206E-2</v>
      </c>
      <c r="BI405" s="92">
        <f t="shared" si="78"/>
        <v>-8.0885483184333085E-3</v>
      </c>
      <c r="BJ405" s="92">
        <f t="shared" si="80"/>
        <v>-4.6193327630453362E-2</v>
      </c>
      <c r="BK405" s="92">
        <f t="shared" si="80"/>
        <v>-7.8391274710293279E-3</v>
      </c>
      <c r="BL405" s="92">
        <f t="shared" si="80"/>
        <v>-1.5880429705744992E-2</v>
      </c>
      <c r="BM405" s="92">
        <f t="shared" si="80"/>
        <v>3.2630196988072457E-2</v>
      </c>
      <c r="BN405" s="81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1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1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1"/>
      <c r="DH405" s="81"/>
      <c r="DI405" s="81"/>
      <c r="DJ405" s="81"/>
      <c r="DK405" s="81"/>
      <c r="DL405" s="81"/>
      <c r="DM405" s="81"/>
    </row>
    <row r="406" spans="1:117" x14ac:dyDescent="0.35">
      <c r="A406" s="81"/>
      <c r="B406" s="86">
        <f t="shared" si="79"/>
        <v>44078</v>
      </c>
      <c r="C406" s="87" t="s">
        <v>82</v>
      </c>
      <c r="D406" s="87">
        <v>97.22</v>
      </c>
      <c r="E406" s="87">
        <v>81.040000000000006</v>
      </c>
      <c r="F406" s="87">
        <v>44.19</v>
      </c>
      <c r="G406" s="87">
        <v>29.79</v>
      </c>
      <c r="H406" s="87">
        <v>22.28</v>
      </c>
      <c r="I406" s="87">
        <v>50</v>
      </c>
      <c r="J406" s="87">
        <v>73.17</v>
      </c>
      <c r="K406" s="87">
        <v>120.89</v>
      </c>
      <c r="L406" s="87">
        <v>63.71</v>
      </c>
      <c r="M406" s="87">
        <v>34.17</v>
      </c>
      <c r="N406" s="87" t="s">
        <v>82</v>
      </c>
      <c r="O406" s="87" t="s">
        <v>82</v>
      </c>
      <c r="P406" s="87" t="s">
        <v>82</v>
      </c>
      <c r="Q406" s="87">
        <v>6</v>
      </c>
      <c r="R406" s="87" t="s">
        <v>82</v>
      </c>
      <c r="S406" s="87">
        <v>6.19</v>
      </c>
      <c r="T406" s="87" t="s">
        <v>82</v>
      </c>
      <c r="U406" s="87">
        <v>52.05</v>
      </c>
      <c r="V406" s="87">
        <v>12.59</v>
      </c>
      <c r="W406" s="87" t="s">
        <v>82</v>
      </c>
      <c r="X406" s="87" t="s">
        <v>82</v>
      </c>
      <c r="Y406" s="87">
        <v>6.25</v>
      </c>
      <c r="Z406" s="87">
        <v>13.52</v>
      </c>
      <c r="AA406" s="87" t="s">
        <v>82</v>
      </c>
      <c r="AB406" s="87">
        <v>26.76</v>
      </c>
      <c r="AC406" s="87">
        <v>23.96</v>
      </c>
      <c r="AD406" s="87">
        <v>22.09</v>
      </c>
      <c r="AE406" s="87">
        <v>57.46</v>
      </c>
      <c r="AF406" s="87">
        <v>20.69</v>
      </c>
      <c r="AG406" s="87">
        <v>3426.96</v>
      </c>
      <c r="AH406" s="81"/>
      <c r="AI406" s="92" t="str">
        <f t="shared" si="77"/>
        <v>-</v>
      </c>
      <c r="AJ406" s="92">
        <f t="shared" si="77"/>
        <v>-2.3699538059851366E-2</v>
      </c>
      <c r="AK406" s="92">
        <f t="shared" si="77"/>
        <v>-1.5429473939982952E-2</v>
      </c>
      <c r="AL406" s="92">
        <f t="shared" si="76"/>
        <v>-3.5573985159319088E-2</v>
      </c>
      <c r="AM406" s="92">
        <f t="shared" si="76"/>
        <v>-2.0065789473684204E-2</v>
      </c>
      <c r="AN406" s="92">
        <f t="shared" si="76"/>
        <v>-3.1319910514541194E-3</v>
      </c>
      <c r="AO406" s="92">
        <f t="shared" si="76"/>
        <v>-3.2320495451906406E-2</v>
      </c>
      <c r="AP406" s="92">
        <f t="shared" si="76"/>
        <v>-1.640005377066811E-2</v>
      </c>
      <c r="AQ406" s="92">
        <f t="shared" si="76"/>
        <v>-1.1690647482014316E-2</v>
      </c>
      <c r="AR406" s="92">
        <f t="shared" si="76"/>
        <v>2.1157236736656593E-2</v>
      </c>
      <c r="AS406" s="92">
        <f t="shared" si="76"/>
        <v>-6.6860465116278522E-3</v>
      </c>
      <c r="AT406" s="92" t="str">
        <f t="shared" si="78"/>
        <v>-</v>
      </c>
      <c r="AU406" s="92" t="str">
        <f t="shared" si="78"/>
        <v>-</v>
      </c>
      <c r="AV406" s="92" t="str">
        <f t="shared" si="78"/>
        <v>-</v>
      </c>
      <c r="AW406" s="92">
        <f t="shared" si="78"/>
        <v>-0.11504424778761069</v>
      </c>
      <c r="AX406" s="92" t="str">
        <f t="shared" si="78"/>
        <v>-</v>
      </c>
      <c r="AY406" s="92">
        <f t="shared" si="78"/>
        <v>-7.1964017991004381E-2</v>
      </c>
      <c r="AZ406" s="92" t="str">
        <f t="shared" si="78"/>
        <v>-</v>
      </c>
      <c r="BA406" s="92">
        <f t="shared" si="78"/>
        <v>-6.3001145475373166E-3</v>
      </c>
      <c r="BB406" s="92">
        <f t="shared" si="78"/>
        <v>-4.2585551330798554E-2</v>
      </c>
      <c r="BC406" s="92" t="str">
        <f t="shared" si="78"/>
        <v>-</v>
      </c>
      <c r="BD406" s="92" t="str">
        <f t="shared" si="78"/>
        <v>-</v>
      </c>
      <c r="BE406" s="92">
        <f t="shared" si="78"/>
        <v>-5.3030303030302983E-2</v>
      </c>
      <c r="BF406" s="92">
        <f t="shared" si="78"/>
        <v>-4.6544428772919644E-2</v>
      </c>
      <c r="BG406" s="92" t="str">
        <f t="shared" si="78"/>
        <v>-</v>
      </c>
      <c r="BH406" s="92">
        <f t="shared" si="78"/>
        <v>-4.7008547008546842E-2</v>
      </c>
      <c r="BI406" s="92">
        <f t="shared" si="78"/>
        <v>2.8326180257510769E-2</v>
      </c>
      <c r="BJ406" s="92">
        <f t="shared" si="80"/>
        <v>-9.4170403587444662E-3</v>
      </c>
      <c r="BK406" s="92">
        <f t="shared" si="80"/>
        <v>-1.3053933356234948E-2</v>
      </c>
      <c r="BL406" s="92">
        <f t="shared" si="80"/>
        <v>-1.8035121025154255E-2</v>
      </c>
      <c r="BM406" s="92">
        <f t="shared" si="80"/>
        <v>-2.3104267091598962E-2</v>
      </c>
      <c r="BN406" s="81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1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1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1"/>
      <c r="DH406" s="81"/>
      <c r="DI406" s="81"/>
      <c r="DJ406" s="81"/>
      <c r="DK406" s="81"/>
      <c r="DL406" s="81"/>
      <c r="DM406" s="81"/>
    </row>
    <row r="407" spans="1:117" x14ac:dyDescent="0.35">
      <c r="A407" s="81"/>
      <c r="B407" s="86">
        <f t="shared" si="79"/>
        <v>44085</v>
      </c>
      <c r="C407" s="87" t="s">
        <v>82</v>
      </c>
      <c r="D407" s="87">
        <v>93.21</v>
      </c>
      <c r="E407" s="87">
        <v>76.819999999999993</v>
      </c>
      <c r="F407" s="87">
        <v>42.49</v>
      </c>
      <c r="G407" s="87">
        <v>28.29</v>
      </c>
      <c r="H407" s="87">
        <v>22.04</v>
      </c>
      <c r="I407" s="87">
        <v>46.23</v>
      </c>
      <c r="J407" s="87">
        <v>69.36</v>
      </c>
      <c r="K407" s="87">
        <v>117.8</v>
      </c>
      <c r="L407" s="87">
        <v>62.44</v>
      </c>
      <c r="M407" s="87">
        <v>32.89</v>
      </c>
      <c r="N407" s="87" t="s">
        <v>82</v>
      </c>
      <c r="O407" s="87" t="s">
        <v>82</v>
      </c>
      <c r="P407" s="87" t="s">
        <v>82</v>
      </c>
      <c r="Q407" s="87">
        <v>5.53</v>
      </c>
      <c r="R407" s="87" t="s">
        <v>82</v>
      </c>
      <c r="S407" s="87">
        <v>5.7</v>
      </c>
      <c r="T407" s="87" t="s">
        <v>82</v>
      </c>
      <c r="U407" s="87">
        <v>49.03</v>
      </c>
      <c r="V407" s="87">
        <v>10.75</v>
      </c>
      <c r="W407" s="87" t="s">
        <v>82</v>
      </c>
      <c r="X407" s="87" t="s">
        <v>82</v>
      </c>
      <c r="Y407" s="87">
        <v>5.86</v>
      </c>
      <c r="Z407" s="87">
        <v>12.82</v>
      </c>
      <c r="AA407" s="87" t="s">
        <v>82</v>
      </c>
      <c r="AB407" s="87">
        <v>26.34</v>
      </c>
      <c r="AC407" s="87">
        <v>23.47</v>
      </c>
      <c r="AD407" s="87">
        <v>20.12</v>
      </c>
      <c r="AE407" s="87">
        <v>53.57</v>
      </c>
      <c r="AF407" s="87">
        <v>20.23</v>
      </c>
      <c r="AG407" s="87">
        <v>3340.97</v>
      </c>
      <c r="AH407" s="81"/>
      <c r="AI407" s="92" t="str">
        <f t="shared" si="77"/>
        <v>-</v>
      </c>
      <c r="AJ407" s="92">
        <f t="shared" si="77"/>
        <v>-4.1246657066447256E-2</v>
      </c>
      <c r="AK407" s="92">
        <f t="shared" si="77"/>
        <v>-5.2073050345508576E-2</v>
      </c>
      <c r="AL407" s="92">
        <f t="shared" si="76"/>
        <v>-3.8470242136229849E-2</v>
      </c>
      <c r="AM407" s="92">
        <f t="shared" si="76"/>
        <v>-5.0352467270896262E-2</v>
      </c>
      <c r="AN407" s="92">
        <f t="shared" si="76"/>
        <v>-1.0771992818671583E-2</v>
      </c>
      <c r="AO407" s="92">
        <f t="shared" si="76"/>
        <v>-7.5400000000000023E-2</v>
      </c>
      <c r="AP407" s="92">
        <f t="shared" si="76"/>
        <v>-5.2070520705207124E-2</v>
      </c>
      <c r="AQ407" s="92">
        <f t="shared" si="76"/>
        <v>-2.5560426834312255E-2</v>
      </c>
      <c r="AR407" s="92">
        <f t="shared" si="76"/>
        <v>-1.9934076283158131E-2</v>
      </c>
      <c r="AS407" s="92">
        <f t="shared" si="76"/>
        <v>-3.7459760023412336E-2</v>
      </c>
      <c r="AT407" s="92" t="str">
        <f t="shared" si="78"/>
        <v>-</v>
      </c>
      <c r="AU407" s="92" t="str">
        <f t="shared" si="78"/>
        <v>-</v>
      </c>
      <c r="AV407" s="92" t="str">
        <f t="shared" si="78"/>
        <v>-</v>
      </c>
      <c r="AW407" s="92">
        <f t="shared" si="78"/>
        <v>-7.8333333333333255E-2</v>
      </c>
      <c r="AX407" s="92" t="str">
        <f t="shared" si="78"/>
        <v>-</v>
      </c>
      <c r="AY407" s="92">
        <f t="shared" si="78"/>
        <v>-7.9159935379644608E-2</v>
      </c>
      <c r="AZ407" s="92" t="str">
        <f t="shared" si="78"/>
        <v>-</v>
      </c>
      <c r="BA407" s="92">
        <f t="shared" si="78"/>
        <v>-5.8021133525456237E-2</v>
      </c>
      <c r="BB407" s="92">
        <f t="shared" si="78"/>
        <v>-0.14614773629864974</v>
      </c>
      <c r="BC407" s="92" t="str">
        <f t="shared" si="78"/>
        <v>-</v>
      </c>
      <c r="BD407" s="92" t="str">
        <f t="shared" si="78"/>
        <v>-</v>
      </c>
      <c r="BE407" s="92">
        <f t="shared" si="78"/>
        <v>-6.23999999999999E-2</v>
      </c>
      <c r="BF407" s="92">
        <f t="shared" si="78"/>
        <v>-5.177514792899407E-2</v>
      </c>
      <c r="BG407" s="92" t="str">
        <f t="shared" si="78"/>
        <v>-</v>
      </c>
      <c r="BH407" s="92">
        <f t="shared" si="78"/>
        <v>-1.5695067264574036E-2</v>
      </c>
      <c r="BI407" s="92">
        <f t="shared" si="78"/>
        <v>-2.0450751252086841E-2</v>
      </c>
      <c r="BJ407" s="92">
        <f t="shared" si="80"/>
        <v>-8.9180624717066448E-2</v>
      </c>
      <c r="BK407" s="92">
        <f t="shared" si="80"/>
        <v>-6.7699269056735178E-2</v>
      </c>
      <c r="BL407" s="92">
        <f t="shared" si="80"/>
        <v>-2.2232962783953591E-2</v>
      </c>
      <c r="BM407" s="92">
        <f t="shared" si="80"/>
        <v>-2.5092210005369209E-2</v>
      </c>
      <c r="BN407" s="81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1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1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1"/>
      <c r="DH407" s="81"/>
      <c r="DI407" s="81"/>
      <c r="DJ407" s="81"/>
      <c r="DK407" s="81"/>
      <c r="DL407" s="81"/>
      <c r="DM407" s="81"/>
    </row>
    <row r="408" spans="1:117" x14ac:dyDescent="0.35">
      <c r="A408" s="81"/>
      <c r="B408" s="86">
        <f t="shared" si="79"/>
        <v>44092</v>
      </c>
      <c r="C408" s="87" t="s">
        <v>82</v>
      </c>
      <c r="D408" s="87">
        <v>92</v>
      </c>
      <c r="E408" s="87">
        <v>74.3</v>
      </c>
      <c r="F408" s="87">
        <v>41.96</v>
      </c>
      <c r="G408" s="87">
        <v>27.2</v>
      </c>
      <c r="H408" s="87">
        <v>21.98</v>
      </c>
      <c r="I408" s="87">
        <v>44.96</v>
      </c>
      <c r="J408" s="87">
        <v>67.510000000000005</v>
      </c>
      <c r="K408" s="87">
        <v>119.98</v>
      </c>
      <c r="L408" s="87">
        <v>62</v>
      </c>
      <c r="M408" s="87">
        <v>32.47</v>
      </c>
      <c r="N408" s="87" t="s">
        <v>82</v>
      </c>
      <c r="O408" s="87" t="s">
        <v>82</v>
      </c>
      <c r="P408" s="87" t="s">
        <v>82</v>
      </c>
      <c r="Q408" s="87">
        <v>5.4</v>
      </c>
      <c r="R408" s="87" t="s">
        <v>82</v>
      </c>
      <c r="S408" s="87">
        <v>5.95</v>
      </c>
      <c r="T408" s="87" t="s">
        <v>82</v>
      </c>
      <c r="U408" s="87">
        <v>50.52</v>
      </c>
      <c r="V408" s="87">
        <v>10.77</v>
      </c>
      <c r="W408" s="87" t="s">
        <v>82</v>
      </c>
      <c r="X408" s="87" t="s">
        <v>82</v>
      </c>
      <c r="Y408" s="87">
        <v>6</v>
      </c>
      <c r="Z408" s="87">
        <v>13.08</v>
      </c>
      <c r="AA408" s="87" t="s">
        <v>82</v>
      </c>
      <c r="AB408" s="87">
        <v>27.54</v>
      </c>
      <c r="AC408" s="87">
        <v>24.71</v>
      </c>
      <c r="AD408" s="87">
        <v>18.989999999999998</v>
      </c>
      <c r="AE408" s="87">
        <v>52.16</v>
      </c>
      <c r="AF408" s="87">
        <v>20.74</v>
      </c>
      <c r="AG408" s="87">
        <v>3319.47</v>
      </c>
      <c r="AH408" s="81"/>
      <c r="AI408" s="92" t="str">
        <f t="shared" si="77"/>
        <v>-</v>
      </c>
      <c r="AJ408" s="92">
        <f t="shared" si="77"/>
        <v>-1.2981439759682356E-2</v>
      </c>
      <c r="AK408" s="92">
        <f t="shared" si="77"/>
        <v>-3.2803957302785736E-2</v>
      </c>
      <c r="AL408" s="92">
        <f t="shared" si="76"/>
        <v>-1.2473523181925184E-2</v>
      </c>
      <c r="AM408" s="92">
        <f t="shared" si="76"/>
        <v>-3.85295157299399E-2</v>
      </c>
      <c r="AN408" s="92">
        <f t="shared" si="76"/>
        <v>-2.7223230490017736E-3</v>
      </c>
      <c r="AO408" s="92">
        <f t="shared" si="76"/>
        <v>-2.7471338957386848E-2</v>
      </c>
      <c r="AP408" s="92">
        <f t="shared" si="76"/>
        <v>-2.6672433679354013E-2</v>
      </c>
      <c r="AQ408" s="92">
        <f t="shared" si="76"/>
        <v>1.8505942275042431E-2</v>
      </c>
      <c r="AR408" s="92">
        <f t="shared" si="76"/>
        <v>-7.0467648942984518E-3</v>
      </c>
      <c r="AS408" s="92">
        <f t="shared" si="76"/>
        <v>-1.276983885679539E-2</v>
      </c>
      <c r="AT408" s="92" t="str">
        <f t="shared" si="78"/>
        <v>-</v>
      </c>
      <c r="AU408" s="92" t="str">
        <f t="shared" si="78"/>
        <v>-</v>
      </c>
      <c r="AV408" s="92" t="str">
        <f t="shared" si="78"/>
        <v>-</v>
      </c>
      <c r="AW408" s="92">
        <f t="shared" si="78"/>
        <v>-2.3508137432188048E-2</v>
      </c>
      <c r="AX408" s="92" t="str">
        <f t="shared" si="78"/>
        <v>-</v>
      </c>
      <c r="AY408" s="92">
        <f t="shared" si="78"/>
        <v>4.3859649122806932E-2</v>
      </c>
      <c r="AZ408" s="92" t="str">
        <f t="shared" si="78"/>
        <v>-</v>
      </c>
      <c r="BA408" s="92">
        <f t="shared" si="78"/>
        <v>3.0389557413828205E-2</v>
      </c>
      <c r="BB408" s="92">
        <f t="shared" si="78"/>
        <v>1.8604651162790198E-3</v>
      </c>
      <c r="BC408" s="92" t="str">
        <f t="shared" si="78"/>
        <v>-</v>
      </c>
      <c r="BD408" s="92" t="str">
        <f t="shared" si="78"/>
        <v>-</v>
      </c>
      <c r="BE408" s="92">
        <f t="shared" si="78"/>
        <v>2.3890784982935065E-2</v>
      </c>
      <c r="BF408" s="92">
        <f t="shared" si="78"/>
        <v>2.0280811232449292E-2</v>
      </c>
      <c r="BG408" s="92" t="str">
        <f t="shared" si="78"/>
        <v>-</v>
      </c>
      <c r="BH408" s="92">
        <f t="shared" si="78"/>
        <v>4.5558086560364419E-2</v>
      </c>
      <c r="BI408" s="92">
        <f t="shared" si="78"/>
        <v>5.2833404345973722E-2</v>
      </c>
      <c r="BJ408" s="92">
        <f t="shared" si="80"/>
        <v>-5.6163021868787411E-2</v>
      </c>
      <c r="BK408" s="92">
        <f t="shared" si="80"/>
        <v>-2.6320701885383713E-2</v>
      </c>
      <c r="BL408" s="92">
        <f t="shared" si="80"/>
        <v>2.5210084033613356E-2</v>
      </c>
      <c r="BM408" s="92">
        <f t="shared" si="80"/>
        <v>-6.4352568266102805E-3</v>
      </c>
      <c r="BN408" s="81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1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1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1"/>
      <c r="DH408" s="81"/>
      <c r="DI408" s="81"/>
      <c r="DJ408" s="81"/>
      <c r="DK408" s="81"/>
      <c r="DL408" s="81"/>
      <c r="DM408" s="81"/>
    </row>
    <row r="409" spans="1:117" x14ac:dyDescent="0.35">
      <c r="A409" s="81"/>
      <c r="B409" s="86">
        <f t="shared" si="79"/>
        <v>44099</v>
      </c>
      <c r="C409" s="87" t="s">
        <v>82</v>
      </c>
      <c r="D409" s="87">
        <v>95.25</v>
      </c>
      <c r="E409" s="87">
        <v>76.41</v>
      </c>
      <c r="F409" s="87">
        <v>41.73</v>
      </c>
      <c r="G409" s="87">
        <v>26.59</v>
      </c>
      <c r="H409" s="87">
        <v>22.14</v>
      </c>
      <c r="I409" s="87">
        <v>44.32</v>
      </c>
      <c r="J409" s="87">
        <v>68.540000000000006</v>
      </c>
      <c r="K409" s="87">
        <v>117.61</v>
      </c>
      <c r="L409" s="87">
        <v>62.54</v>
      </c>
      <c r="M409" s="87">
        <v>32.51</v>
      </c>
      <c r="N409" s="87" t="s">
        <v>82</v>
      </c>
      <c r="O409" s="87" t="s">
        <v>82</v>
      </c>
      <c r="P409" s="87" t="s">
        <v>82</v>
      </c>
      <c r="Q409" s="87">
        <v>5.34</v>
      </c>
      <c r="R409" s="87" t="s">
        <v>82</v>
      </c>
      <c r="S409" s="87">
        <v>5.41</v>
      </c>
      <c r="T409" s="87" t="s">
        <v>82</v>
      </c>
      <c r="U409" s="87">
        <v>49.65</v>
      </c>
      <c r="V409" s="87">
        <v>10.4</v>
      </c>
      <c r="W409" s="87" t="s">
        <v>82</v>
      </c>
      <c r="X409" s="87" t="s">
        <v>82</v>
      </c>
      <c r="Y409" s="87">
        <v>5.49</v>
      </c>
      <c r="Z409" s="87">
        <v>12.37</v>
      </c>
      <c r="AA409" s="87" t="s">
        <v>82</v>
      </c>
      <c r="AB409" s="87">
        <v>25.01</v>
      </c>
      <c r="AC409" s="87">
        <v>23.16</v>
      </c>
      <c r="AD409" s="87">
        <v>18.93</v>
      </c>
      <c r="AE409" s="87">
        <v>52.52</v>
      </c>
      <c r="AF409" s="87">
        <v>19.98</v>
      </c>
      <c r="AG409" s="87">
        <v>3298.46</v>
      </c>
      <c r="AH409" s="81"/>
      <c r="AI409" s="92" t="str">
        <f t="shared" si="77"/>
        <v>-</v>
      </c>
      <c r="AJ409" s="92">
        <f t="shared" si="77"/>
        <v>3.5326086956521729E-2</v>
      </c>
      <c r="AK409" s="92">
        <f t="shared" si="77"/>
        <v>2.8398384925975684E-2</v>
      </c>
      <c r="AL409" s="92">
        <f t="shared" si="76"/>
        <v>-5.4814108674929862E-3</v>
      </c>
      <c r="AM409" s="92">
        <f t="shared" si="76"/>
        <v>-2.2426470588235325E-2</v>
      </c>
      <c r="AN409" s="92">
        <f t="shared" si="76"/>
        <v>7.2793448589627552E-3</v>
      </c>
      <c r="AO409" s="92">
        <f t="shared" si="76"/>
        <v>-1.4234875444839923E-2</v>
      </c>
      <c r="AP409" s="92">
        <f t="shared" si="76"/>
        <v>1.5256998963116608E-2</v>
      </c>
      <c r="AQ409" s="92">
        <f t="shared" si="76"/>
        <v>-1.9753292215369256E-2</v>
      </c>
      <c r="AR409" s="92">
        <f t="shared" si="76"/>
        <v>8.7096774193549109E-3</v>
      </c>
      <c r="AS409" s="92">
        <f t="shared" si="76"/>
        <v>1.231906375115388E-3</v>
      </c>
      <c r="AT409" s="92" t="str">
        <f t="shared" si="78"/>
        <v>-</v>
      </c>
      <c r="AU409" s="92" t="str">
        <f t="shared" ref="AU409:BI425" si="81">IFERROR((O409/O408-1),"-")</f>
        <v>-</v>
      </c>
      <c r="AV409" s="92" t="str">
        <f t="shared" si="81"/>
        <v>-</v>
      </c>
      <c r="AW409" s="92">
        <f t="shared" si="81"/>
        <v>-1.1111111111111183E-2</v>
      </c>
      <c r="AX409" s="92" t="str">
        <f t="shared" si="81"/>
        <v>-</v>
      </c>
      <c r="AY409" s="92">
        <f t="shared" si="81"/>
        <v>-9.0756302521008414E-2</v>
      </c>
      <c r="AZ409" s="92" t="str">
        <f t="shared" si="81"/>
        <v>-</v>
      </c>
      <c r="BA409" s="92">
        <f t="shared" si="81"/>
        <v>-1.7220902612826716E-2</v>
      </c>
      <c r="BB409" s="92">
        <f t="shared" si="81"/>
        <v>-3.4354688950789192E-2</v>
      </c>
      <c r="BC409" s="92" t="str">
        <f t="shared" si="81"/>
        <v>-</v>
      </c>
      <c r="BD409" s="92" t="str">
        <f t="shared" si="81"/>
        <v>-</v>
      </c>
      <c r="BE409" s="92">
        <f t="shared" si="81"/>
        <v>-8.4999999999999964E-2</v>
      </c>
      <c r="BF409" s="92">
        <f t="shared" si="81"/>
        <v>-5.4281345565749262E-2</v>
      </c>
      <c r="BG409" s="92" t="str">
        <f t="shared" si="81"/>
        <v>-</v>
      </c>
      <c r="BH409" s="92">
        <f t="shared" si="81"/>
        <v>-9.1866376180101628E-2</v>
      </c>
      <c r="BI409" s="92">
        <f t="shared" si="81"/>
        <v>-6.2727640631323411E-2</v>
      </c>
      <c r="BJ409" s="92">
        <f t="shared" si="80"/>
        <v>-3.1595576619272148E-3</v>
      </c>
      <c r="BK409" s="92">
        <f t="shared" si="80"/>
        <v>6.9018404907976727E-3</v>
      </c>
      <c r="BL409" s="92">
        <f t="shared" si="80"/>
        <v>-3.6644165863066402E-2</v>
      </c>
      <c r="BM409" s="92">
        <f t="shared" si="80"/>
        <v>-6.3293236570897138E-3</v>
      </c>
      <c r="BN409" s="81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1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1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1"/>
      <c r="DH409" s="81"/>
      <c r="DI409" s="81"/>
      <c r="DJ409" s="81"/>
      <c r="DK409" s="81"/>
      <c r="DL409" s="81"/>
      <c r="DM409" s="81"/>
    </row>
    <row r="410" spans="1:117" x14ac:dyDescent="0.35">
      <c r="A410" s="81"/>
      <c r="B410" s="86">
        <f t="shared" si="79"/>
        <v>44106</v>
      </c>
      <c r="C410" s="87" t="s">
        <v>82</v>
      </c>
      <c r="D410" s="87">
        <v>96.02</v>
      </c>
      <c r="E410" s="87">
        <v>85.25</v>
      </c>
      <c r="F410" s="87">
        <v>39.99</v>
      </c>
      <c r="G410" s="87">
        <v>27.56</v>
      </c>
      <c r="H410" s="87">
        <v>22.14</v>
      </c>
      <c r="I410" s="87">
        <v>45.48</v>
      </c>
      <c r="J410" s="87">
        <v>69.69</v>
      </c>
      <c r="K410" s="87">
        <v>120.5</v>
      </c>
      <c r="L410" s="87">
        <v>64</v>
      </c>
      <c r="M410" s="87">
        <v>33.39</v>
      </c>
      <c r="N410" s="87" t="s">
        <v>82</v>
      </c>
      <c r="O410" s="87" t="s">
        <v>82</v>
      </c>
      <c r="P410" s="87" t="s">
        <v>82</v>
      </c>
      <c r="Q410" s="87">
        <v>5.33</v>
      </c>
      <c r="R410" s="87" t="s">
        <v>82</v>
      </c>
      <c r="S410" s="87">
        <v>5.56</v>
      </c>
      <c r="T410" s="87" t="s">
        <v>82</v>
      </c>
      <c r="U410" s="87">
        <v>47.01</v>
      </c>
      <c r="V410" s="87">
        <v>11.21</v>
      </c>
      <c r="W410" s="87" t="s">
        <v>82</v>
      </c>
      <c r="X410" s="87" t="s">
        <v>82</v>
      </c>
      <c r="Y410" s="87">
        <v>5.43</v>
      </c>
      <c r="Z410" s="87">
        <v>12.31</v>
      </c>
      <c r="AA410" s="87" t="s">
        <v>82</v>
      </c>
      <c r="AB410" s="87">
        <v>26.53</v>
      </c>
      <c r="AC410" s="87">
        <v>23.47</v>
      </c>
      <c r="AD410" s="87">
        <v>19.71</v>
      </c>
      <c r="AE410" s="87">
        <v>53.39</v>
      </c>
      <c r="AF410" s="87">
        <v>19.09</v>
      </c>
      <c r="AG410" s="87">
        <v>3348.44</v>
      </c>
      <c r="AH410" s="81"/>
      <c r="AI410" s="92" t="str">
        <f t="shared" si="77"/>
        <v>-</v>
      </c>
      <c r="AJ410" s="92">
        <f t="shared" si="77"/>
        <v>8.0839895013122831E-3</v>
      </c>
      <c r="AK410" s="92">
        <f t="shared" si="77"/>
        <v>0.11569166339484371</v>
      </c>
      <c r="AL410" s="92">
        <f t="shared" si="76"/>
        <v>-4.1696621135873357E-2</v>
      </c>
      <c r="AM410" s="92">
        <f t="shared" si="76"/>
        <v>3.6479879654005121E-2</v>
      </c>
      <c r="AN410" s="92">
        <f t="shared" si="76"/>
        <v>0</v>
      </c>
      <c r="AO410" s="92">
        <f t="shared" si="76"/>
        <v>2.6173285198555885E-2</v>
      </c>
      <c r="AP410" s="92">
        <f t="shared" si="76"/>
        <v>1.6778523489932695E-2</v>
      </c>
      <c r="AQ410" s="92">
        <f t="shared" si="76"/>
        <v>2.4572740413230099E-2</v>
      </c>
      <c r="AR410" s="92">
        <f t="shared" si="76"/>
        <v>2.334505916213625E-2</v>
      </c>
      <c r="AS410" s="92">
        <f t="shared" si="76"/>
        <v>2.7068594278683467E-2</v>
      </c>
      <c r="AT410" s="92" t="str">
        <f t="shared" si="76"/>
        <v>-</v>
      </c>
      <c r="AU410" s="92" t="str">
        <f t="shared" si="81"/>
        <v>-</v>
      </c>
      <c r="AV410" s="92" t="str">
        <f t="shared" si="81"/>
        <v>-</v>
      </c>
      <c r="AW410" s="92">
        <f t="shared" si="81"/>
        <v>-1.8726591760299671E-3</v>
      </c>
      <c r="AX410" s="92" t="str">
        <f t="shared" si="81"/>
        <v>-</v>
      </c>
      <c r="AY410" s="92">
        <f t="shared" si="81"/>
        <v>2.7726432532347411E-2</v>
      </c>
      <c r="AZ410" s="92" t="str">
        <f t="shared" si="81"/>
        <v>-</v>
      </c>
      <c r="BA410" s="92">
        <f t="shared" si="81"/>
        <v>-5.3172205438066444E-2</v>
      </c>
      <c r="BB410" s="92">
        <f t="shared" si="81"/>
        <v>7.788461538461533E-2</v>
      </c>
      <c r="BC410" s="92" t="str">
        <f t="shared" si="81"/>
        <v>-</v>
      </c>
      <c r="BD410" s="92" t="str">
        <f t="shared" si="81"/>
        <v>-</v>
      </c>
      <c r="BE410" s="92">
        <f t="shared" si="81"/>
        <v>-1.0928961748634003E-2</v>
      </c>
      <c r="BF410" s="92">
        <f t="shared" si="81"/>
        <v>-4.8504446240904553E-3</v>
      </c>
      <c r="BG410" s="92" t="str">
        <f t="shared" si="81"/>
        <v>-</v>
      </c>
      <c r="BH410" s="92">
        <f t="shared" si="81"/>
        <v>6.0775689724110293E-2</v>
      </c>
      <c r="BI410" s="92">
        <f t="shared" si="81"/>
        <v>1.3385146804835824E-2</v>
      </c>
      <c r="BJ410" s="92">
        <f t="shared" si="80"/>
        <v>4.1204437400951033E-2</v>
      </c>
      <c r="BK410" s="92">
        <f t="shared" si="80"/>
        <v>1.6565118050266614E-2</v>
      </c>
      <c r="BL410" s="92">
        <f t="shared" si="80"/>
        <v>-4.4544544544544595E-2</v>
      </c>
      <c r="BM410" s="92">
        <f t="shared" si="80"/>
        <v>1.5152525724125843E-2</v>
      </c>
      <c r="BN410" s="81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1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1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1"/>
      <c r="DH410" s="81"/>
      <c r="DI410" s="81"/>
      <c r="DJ410" s="81"/>
      <c r="DK410" s="81"/>
      <c r="DL410" s="81"/>
      <c r="DM410" s="81"/>
    </row>
    <row r="411" spans="1:117" x14ac:dyDescent="0.35">
      <c r="A411" s="81"/>
      <c r="B411" s="86">
        <f t="shared" si="79"/>
        <v>44113</v>
      </c>
      <c r="C411" s="87" t="s">
        <v>82</v>
      </c>
      <c r="D411" s="87">
        <v>96.51</v>
      </c>
      <c r="E411" s="87">
        <v>88.82</v>
      </c>
      <c r="F411" s="87">
        <v>41.99</v>
      </c>
      <c r="G411" s="87">
        <v>28.84</v>
      </c>
      <c r="H411" s="87">
        <v>22.49</v>
      </c>
      <c r="I411" s="87">
        <v>46.91</v>
      </c>
      <c r="J411" s="87">
        <v>73.72</v>
      </c>
      <c r="K411" s="87">
        <v>126.01</v>
      </c>
      <c r="L411" s="87">
        <v>67.06</v>
      </c>
      <c r="M411" s="87">
        <v>34.840000000000003</v>
      </c>
      <c r="N411" s="87" t="s">
        <v>82</v>
      </c>
      <c r="O411" s="87" t="s">
        <v>82</v>
      </c>
      <c r="P411" s="87" t="s">
        <v>82</v>
      </c>
      <c r="Q411" s="87">
        <v>5.93</v>
      </c>
      <c r="R411" s="87" t="s">
        <v>82</v>
      </c>
      <c r="S411" s="87">
        <v>5.82</v>
      </c>
      <c r="T411" s="87" t="s">
        <v>82</v>
      </c>
      <c r="U411" s="87">
        <v>48.29</v>
      </c>
      <c r="V411" s="87">
        <v>12.7</v>
      </c>
      <c r="W411" s="87" t="s">
        <v>82</v>
      </c>
      <c r="X411" s="87" t="s">
        <v>82</v>
      </c>
      <c r="Y411" s="87">
        <v>5.89</v>
      </c>
      <c r="Z411" s="87">
        <v>12.82</v>
      </c>
      <c r="AA411" s="87" t="s">
        <v>82</v>
      </c>
      <c r="AB411" s="87">
        <v>29.05</v>
      </c>
      <c r="AC411" s="87">
        <v>24.14</v>
      </c>
      <c r="AD411" s="87">
        <v>20.329999999999998</v>
      </c>
      <c r="AE411" s="87">
        <v>55.77</v>
      </c>
      <c r="AF411" s="87">
        <v>19.420000000000002</v>
      </c>
      <c r="AG411" s="87">
        <v>3477.13</v>
      </c>
      <c r="AH411" s="81"/>
      <c r="AI411" s="92" t="str">
        <f t="shared" si="77"/>
        <v>-</v>
      </c>
      <c r="AJ411" s="92">
        <f t="shared" si="77"/>
        <v>5.1031035201001274E-3</v>
      </c>
      <c r="AK411" s="92">
        <f t="shared" si="77"/>
        <v>4.1876832844574663E-2</v>
      </c>
      <c r="AL411" s="92">
        <f t="shared" si="76"/>
        <v>5.0012503125781427E-2</v>
      </c>
      <c r="AM411" s="92">
        <f t="shared" si="76"/>
        <v>4.6444121915820036E-2</v>
      </c>
      <c r="AN411" s="92">
        <f t="shared" si="76"/>
        <v>1.5808491418247472E-2</v>
      </c>
      <c r="AO411" s="92">
        <f t="shared" si="76"/>
        <v>3.1442392260334184E-2</v>
      </c>
      <c r="AP411" s="92">
        <f t="shared" ref="AP411:BE437" si="82">IFERROR((J411/J410-1),"-")</f>
        <v>5.7827521882622968E-2</v>
      </c>
      <c r="AQ411" s="92">
        <f t="shared" si="82"/>
        <v>4.5726141078838323E-2</v>
      </c>
      <c r="AR411" s="92">
        <f t="shared" si="82"/>
        <v>4.7812500000000036E-2</v>
      </c>
      <c r="AS411" s="92">
        <f t="shared" si="82"/>
        <v>4.342617550164718E-2</v>
      </c>
      <c r="AT411" s="92" t="str">
        <f t="shared" si="82"/>
        <v>-</v>
      </c>
      <c r="AU411" s="92" t="str">
        <f t="shared" si="81"/>
        <v>-</v>
      </c>
      <c r="AV411" s="92" t="str">
        <f t="shared" si="81"/>
        <v>-</v>
      </c>
      <c r="AW411" s="92">
        <f t="shared" si="81"/>
        <v>0.11257035647279534</v>
      </c>
      <c r="AX411" s="92" t="str">
        <f t="shared" si="81"/>
        <v>-</v>
      </c>
      <c r="AY411" s="92">
        <f t="shared" si="81"/>
        <v>4.6762589928057707E-2</v>
      </c>
      <c r="AZ411" s="92" t="str">
        <f t="shared" si="81"/>
        <v>-</v>
      </c>
      <c r="BA411" s="92">
        <f t="shared" si="81"/>
        <v>2.7228249308657748E-2</v>
      </c>
      <c r="BB411" s="92">
        <f t="shared" si="81"/>
        <v>0.13291703835860824</v>
      </c>
      <c r="BC411" s="92" t="str">
        <f t="shared" si="81"/>
        <v>-</v>
      </c>
      <c r="BD411" s="92" t="str">
        <f t="shared" si="81"/>
        <v>-</v>
      </c>
      <c r="BE411" s="92">
        <f t="shared" si="81"/>
        <v>8.4714548802946599E-2</v>
      </c>
      <c r="BF411" s="92">
        <f t="shared" si="81"/>
        <v>4.1429731925263891E-2</v>
      </c>
      <c r="BG411" s="92" t="str">
        <f t="shared" si="81"/>
        <v>-</v>
      </c>
      <c r="BH411" s="92">
        <f t="shared" si="81"/>
        <v>9.4986807387862804E-2</v>
      </c>
      <c r="BI411" s="92">
        <f t="shared" si="81"/>
        <v>2.8547081380485784E-2</v>
      </c>
      <c r="BJ411" s="92">
        <f t="shared" si="80"/>
        <v>3.1456113647894357E-2</v>
      </c>
      <c r="BK411" s="92">
        <f t="shared" si="80"/>
        <v>4.4577636261472264E-2</v>
      </c>
      <c r="BL411" s="92">
        <f t="shared" si="80"/>
        <v>1.7286537454164641E-2</v>
      </c>
      <c r="BM411" s="92">
        <f t="shared" si="80"/>
        <v>3.8432822448662751E-2</v>
      </c>
      <c r="BN411" s="81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1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1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1"/>
      <c r="DH411" s="81"/>
      <c r="DI411" s="81"/>
      <c r="DJ411" s="81"/>
      <c r="DK411" s="81"/>
      <c r="DL411" s="81"/>
      <c r="DM411" s="81"/>
    </row>
    <row r="412" spans="1:117" x14ac:dyDescent="0.35">
      <c r="A412" s="81"/>
      <c r="B412" s="86">
        <f t="shared" si="79"/>
        <v>44120</v>
      </c>
      <c r="C412" s="87" t="s">
        <v>82</v>
      </c>
      <c r="D412" s="87">
        <v>94.49</v>
      </c>
      <c r="E412" s="87">
        <v>88.27</v>
      </c>
      <c r="F412" s="87">
        <v>41.65</v>
      </c>
      <c r="G412" s="87">
        <v>28.94</v>
      </c>
      <c r="H412" s="87">
        <v>23.5</v>
      </c>
      <c r="I412" s="87">
        <v>46.31</v>
      </c>
      <c r="J412" s="87">
        <v>73.11</v>
      </c>
      <c r="K412" s="87">
        <v>128.11000000000001</v>
      </c>
      <c r="L412" s="87">
        <v>66.84</v>
      </c>
      <c r="M412" s="87">
        <v>34.39</v>
      </c>
      <c r="N412" s="87" t="s">
        <v>82</v>
      </c>
      <c r="O412" s="87" t="s">
        <v>82</v>
      </c>
      <c r="P412" s="87" t="s">
        <v>82</v>
      </c>
      <c r="Q412" s="87">
        <v>6.44</v>
      </c>
      <c r="R412" s="87" t="s">
        <v>82</v>
      </c>
      <c r="S412" s="87">
        <v>5.73</v>
      </c>
      <c r="T412" s="87" t="s">
        <v>82</v>
      </c>
      <c r="U412" s="87">
        <v>50.04</v>
      </c>
      <c r="V412" s="87">
        <v>13.06</v>
      </c>
      <c r="W412" s="87" t="s">
        <v>82</v>
      </c>
      <c r="X412" s="87" t="s">
        <v>82</v>
      </c>
      <c r="Y412" s="87">
        <v>6.02</v>
      </c>
      <c r="Z412" s="87">
        <v>12.86</v>
      </c>
      <c r="AA412" s="87" t="s">
        <v>82</v>
      </c>
      <c r="AB412" s="87">
        <v>28.9</v>
      </c>
      <c r="AC412" s="87">
        <v>24.08</v>
      </c>
      <c r="AD412" s="87">
        <v>19.8</v>
      </c>
      <c r="AE412" s="87">
        <v>56.95</v>
      </c>
      <c r="AF412" s="87">
        <v>19.27</v>
      </c>
      <c r="AG412" s="87">
        <v>3483.81</v>
      </c>
      <c r="AH412" s="81"/>
      <c r="AI412" s="92" t="str">
        <f t="shared" si="77"/>
        <v>-</v>
      </c>
      <c r="AJ412" s="92">
        <f t="shared" si="77"/>
        <v>-2.093047352605959E-2</v>
      </c>
      <c r="AK412" s="92">
        <f t="shared" si="77"/>
        <v>-6.1922990317495596E-3</v>
      </c>
      <c r="AL412" s="92">
        <f t="shared" si="77"/>
        <v>-8.0971659919029104E-3</v>
      </c>
      <c r="AM412" s="92">
        <f t="shared" si="77"/>
        <v>3.4674063800277377E-3</v>
      </c>
      <c r="AN412" s="92">
        <f t="shared" si="77"/>
        <v>4.4908848377056554E-2</v>
      </c>
      <c r="AO412" s="92">
        <f t="shared" si="77"/>
        <v>-1.2790449797484449E-2</v>
      </c>
      <c r="AP412" s="92">
        <f t="shared" si="82"/>
        <v>-8.2745523602821835E-3</v>
      </c>
      <c r="AQ412" s="92">
        <f t="shared" si="82"/>
        <v>1.6665344020315942E-2</v>
      </c>
      <c r="AR412" s="92">
        <f t="shared" si="82"/>
        <v>-3.2806441992245805E-3</v>
      </c>
      <c r="AS412" s="92">
        <f t="shared" si="82"/>
        <v>-1.2916188289322728E-2</v>
      </c>
      <c r="AT412" s="92" t="str">
        <f t="shared" si="82"/>
        <v>-</v>
      </c>
      <c r="AU412" s="92" t="str">
        <f t="shared" si="81"/>
        <v>-</v>
      </c>
      <c r="AV412" s="92" t="str">
        <f t="shared" si="81"/>
        <v>-</v>
      </c>
      <c r="AW412" s="92">
        <f t="shared" si="81"/>
        <v>8.6003372681281665E-2</v>
      </c>
      <c r="AX412" s="92" t="str">
        <f t="shared" si="81"/>
        <v>-</v>
      </c>
      <c r="AY412" s="92">
        <f t="shared" si="81"/>
        <v>-1.5463917525773141E-2</v>
      </c>
      <c r="AZ412" s="92" t="str">
        <f t="shared" si="81"/>
        <v>-</v>
      </c>
      <c r="BA412" s="92">
        <f t="shared" si="81"/>
        <v>3.6239387036653525E-2</v>
      </c>
      <c r="BB412" s="92">
        <f t="shared" si="81"/>
        <v>2.8346456692913469E-2</v>
      </c>
      <c r="BC412" s="92" t="str">
        <f t="shared" si="81"/>
        <v>-</v>
      </c>
      <c r="BD412" s="92" t="str">
        <f t="shared" si="81"/>
        <v>-</v>
      </c>
      <c r="BE412" s="92">
        <f t="shared" si="81"/>
        <v>2.2071307300509213E-2</v>
      </c>
      <c r="BF412" s="92">
        <f t="shared" si="81"/>
        <v>3.1201248049921304E-3</v>
      </c>
      <c r="BG412" s="92" t="str">
        <f t="shared" si="81"/>
        <v>-</v>
      </c>
      <c r="BH412" s="92">
        <f t="shared" si="81"/>
        <v>-5.1635111876076056E-3</v>
      </c>
      <c r="BI412" s="92">
        <f t="shared" si="81"/>
        <v>-2.4855012427507095E-3</v>
      </c>
      <c r="BJ412" s="92">
        <f t="shared" si="80"/>
        <v>-2.6069847515986067E-2</v>
      </c>
      <c r="BK412" s="92">
        <f t="shared" si="80"/>
        <v>2.115832885063651E-2</v>
      </c>
      <c r="BL412" s="92">
        <f t="shared" si="80"/>
        <v>-7.7239958805356279E-3</v>
      </c>
      <c r="BM412" s="92">
        <f t="shared" si="80"/>
        <v>1.9211246056374254E-3</v>
      </c>
      <c r="BN412" s="81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1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1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1"/>
      <c r="DH412" s="81"/>
      <c r="DI412" s="81"/>
      <c r="DJ412" s="81"/>
      <c r="DK412" s="81"/>
      <c r="DL412" s="81"/>
      <c r="DM412" s="81"/>
    </row>
    <row r="413" spans="1:117" x14ac:dyDescent="0.35">
      <c r="A413" s="81"/>
      <c r="B413" s="86">
        <f t="shared" si="79"/>
        <v>44127</v>
      </c>
      <c r="C413" s="87" t="s">
        <v>82</v>
      </c>
      <c r="D413" s="87">
        <v>97.69</v>
      </c>
      <c r="E413" s="87">
        <v>93.89</v>
      </c>
      <c r="F413" s="87">
        <v>42.93</v>
      </c>
      <c r="G413" s="87">
        <v>29.55</v>
      </c>
      <c r="H413" s="87">
        <v>24.31</v>
      </c>
      <c r="I413" s="87">
        <v>47.02</v>
      </c>
      <c r="J413" s="87">
        <v>73.930000000000007</v>
      </c>
      <c r="K413" s="87">
        <v>133.86000000000001</v>
      </c>
      <c r="L413" s="87">
        <v>69.2</v>
      </c>
      <c r="M413" s="87">
        <v>35.86</v>
      </c>
      <c r="N413" s="87" t="s">
        <v>82</v>
      </c>
      <c r="O413" s="87" t="s">
        <v>82</v>
      </c>
      <c r="P413" s="87" t="s">
        <v>82</v>
      </c>
      <c r="Q413" s="87">
        <v>6.62</v>
      </c>
      <c r="R413" s="87" t="s">
        <v>82</v>
      </c>
      <c r="S413" s="87">
        <v>5.99</v>
      </c>
      <c r="T413" s="87" t="s">
        <v>82</v>
      </c>
      <c r="U413" s="87">
        <v>48.7</v>
      </c>
      <c r="V413" s="87">
        <v>14.62</v>
      </c>
      <c r="W413" s="87" t="s">
        <v>82</v>
      </c>
      <c r="X413" s="87" t="s">
        <v>82</v>
      </c>
      <c r="Y413" s="87">
        <v>6.3</v>
      </c>
      <c r="Z413" s="87">
        <v>12.78</v>
      </c>
      <c r="AA413" s="87" t="s">
        <v>82</v>
      </c>
      <c r="AB413" s="87">
        <v>30.55</v>
      </c>
      <c r="AC413" s="87">
        <v>23.72</v>
      </c>
      <c r="AD413" s="87">
        <v>20.48</v>
      </c>
      <c r="AE413" s="87">
        <v>58.68</v>
      </c>
      <c r="AF413" s="87">
        <v>19.96</v>
      </c>
      <c r="AG413" s="87">
        <v>3465.39</v>
      </c>
      <c r="AH413" s="81"/>
      <c r="AI413" s="92" t="str">
        <f t="shared" si="77"/>
        <v>-</v>
      </c>
      <c r="AJ413" s="92">
        <f t="shared" si="77"/>
        <v>3.3866017567996565E-2</v>
      </c>
      <c r="AK413" s="92">
        <f t="shared" si="77"/>
        <v>6.366829047241418E-2</v>
      </c>
      <c r="AL413" s="92">
        <f t="shared" si="77"/>
        <v>3.0732292917166948E-2</v>
      </c>
      <c r="AM413" s="92">
        <f t="shared" si="77"/>
        <v>2.1078092605390397E-2</v>
      </c>
      <c r="AN413" s="92">
        <f t="shared" si="77"/>
        <v>3.4468085106382995E-2</v>
      </c>
      <c r="AO413" s="92">
        <f t="shared" si="77"/>
        <v>1.5331461887281295E-2</v>
      </c>
      <c r="AP413" s="92">
        <f t="shared" si="82"/>
        <v>1.1215975926685884E-2</v>
      </c>
      <c r="AQ413" s="92">
        <f t="shared" si="82"/>
        <v>4.4883303411131115E-2</v>
      </c>
      <c r="AR413" s="92">
        <f t="shared" si="82"/>
        <v>3.5308198683423164E-2</v>
      </c>
      <c r="AS413" s="92">
        <f t="shared" si="82"/>
        <v>4.2744984006978681E-2</v>
      </c>
      <c r="AT413" s="92" t="str">
        <f t="shared" si="82"/>
        <v>-</v>
      </c>
      <c r="AU413" s="92" t="str">
        <f t="shared" si="81"/>
        <v>-</v>
      </c>
      <c r="AV413" s="92" t="str">
        <f t="shared" si="81"/>
        <v>-</v>
      </c>
      <c r="AW413" s="92">
        <f t="shared" si="81"/>
        <v>2.7950310559006208E-2</v>
      </c>
      <c r="AX413" s="92" t="str">
        <f t="shared" si="81"/>
        <v>-</v>
      </c>
      <c r="AY413" s="92">
        <f t="shared" si="81"/>
        <v>4.5375218150087271E-2</v>
      </c>
      <c r="AZ413" s="92" t="str">
        <f t="shared" si="81"/>
        <v>-</v>
      </c>
      <c r="BA413" s="92">
        <f t="shared" si="81"/>
        <v>-2.677857713828935E-2</v>
      </c>
      <c r="BB413" s="92">
        <f t="shared" si="81"/>
        <v>0.11944869831546701</v>
      </c>
      <c r="BC413" s="92" t="str">
        <f t="shared" si="81"/>
        <v>-</v>
      </c>
      <c r="BD413" s="92" t="str">
        <f t="shared" si="81"/>
        <v>-</v>
      </c>
      <c r="BE413" s="92">
        <f t="shared" si="81"/>
        <v>4.6511627906976827E-2</v>
      </c>
      <c r="BF413" s="92">
        <f t="shared" si="81"/>
        <v>-6.2208398133748455E-3</v>
      </c>
      <c r="BG413" s="92" t="str">
        <f t="shared" si="81"/>
        <v>-</v>
      </c>
      <c r="BH413" s="92">
        <f t="shared" si="81"/>
        <v>5.709342560553643E-2</v>
      </c>
      <c r="BI413" s="92">
        <f t="shared" si="81"/>
        <v>-1.4950166112956742E-2</v>
      </c>
      <c r="BJ413" s="92">
        <f t="shared" si="80"/>
        <v>3.4343434343434343E-2</v>
      </c>
      <c r="BK413" s="92">
        <f t="shared" si="80"/>
        <v>3.0377524143985868E-2</v>
      </c>
      <c r="BL413" s="92">
        <f t="shared" si="80"/>
        <v>3.5806953814219167E-2</v>
      </c>
      <c r="BM413" s="92">
        <f t="shared" si="80"/>
        <v>-5.2873147502303652E-3</v>
      </c>
      <c r="BN413" s="81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1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1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1"/>
      <c r="DH413" s="81"/>
      <c r="DI413" s="81"/>
      <c r="DJ413" s="81"/>
      <c r="DK413" s="81"/>
      <c r="DL413" s="81"/>
      <c r="DM413" s="81"/>
    </row>
    <row r="414" spans="1:117" x14ac:dyDescent="0.35">
      <c r="A414" s="81"/>
      <c r="B414" s="86">
        <f t="shared" si="79"/>
        <v>44134</v>
      </c>
      <c r="C414" s="87" t="s">
        <v>82</v>
      </c>
      <c r="D414" s="87">
        <v>91.67</v>
      </c>
      <c r="E414" s="87">
        <v>97.21</v>
      </c>
      <c r="F414" s="87">
        <v>39.96</v>
      </c>
      <c r="G414" s="87">
        <v>29.18</v>
      </c>
      <c r="H414" s="87">
        <v>22.97</v>
      </c>
      <c r="I414" s="87">
        <v>44.44</v>
      </c>
      <c r="J414" s="87">
        <v>69.040000000000006</v>
      </c>
      <c r="K414" s="87">
        <v>125.36</v>
      </c>
      <c r="L414" s="87">
        <v>65.72</v>
      </c>
      <c r="M414" s="87">
        <v>32.340000000000003</v>
      </c>
      <c r="N414" s="87" t="s">
        <v>82</v>
      </c>
      <c r="O414" s="87" t="s">
        <v>82</v>
      </c>
      <c r="P414" s="87" t="s">
        <v>82</v>
      </c>
      <c r="Q414" s="87">
        <v>5.73</v>
      </c>
      <c r="R414" s="87" t="s">
        <v>82</v>
      </c>
      <c r="S414" s="87">
        <v>5.93</v>
      </c>
      <c r="T414" s="87" t="s">
        <v>82</v>
      </c>
      <c r="U414" s="87">
        <v>47.87</v>
      </c>
      <c r="V414" s="87">
        <v>12.77</v>
      </c>
      <c r="W414" s="87" t="s">
        <v>82</v>
      </c>
      <c r="X414" s="87" t="s">
        <v>82</v>
      </c>
      <c r="Y414" s="87">
        <v>5.15</v>
      </c>
      <c r="Z414" s="87">
        <v>11.9</v>
      </c>
      <c r="AA414" s="87" t="s">
        <v>82</v>
      </c>
      <c r="AB414" s="87">
        <v>29</v>
      </c>
      <c r="AC414" s="87">
        <v>23.8</v>
      </c>
      <c r="AD414" s="87">
        <v>19.27</v>
      </c>
      <c r="AE414" s="87">
        <v>56.04</v>
      </c>
      <c r="AF414" s="87">
        <v>19.190000000000001</v>
      </c>
      <c r="AG414" s="87">
        <v>3269.96</v>
      </c>
      <c r="AH414" s="81"/>
      <c r="AI414" s="92" t="str">
        <f t="shared" si="77"/>
        <v>-</v>
      </c>
      <c r="AJ414" s="92">
        <f t="shared" si="77"/>
        <v>-6.1623502917391715E-2</v>
      </c>
      <c r="AK414" s="92">
        <f t="shared" si="77"/>
        <v>3.5360528277771808E-2</v>
      </c>
      <c r="AL414" s="92">
        <f t="shared" si="77"/>
        <v>-6.9182389937106903E-2</v>
      </c>
      <c r="AM414" s="92">
        <f t="shared" si="77"/>
        <v>-1.252115059221659E-2</v>
      </c>
      <c r="AN414" s="92">
        <f t="shared" si="77"/>
        <v>-5.5121349238996253E-2</v>
      </c>
      <c r="AO414" s="92">
        <f t="shared" si="77"/>
        <v>-5.4870267971076303E-2</v>
      </c>
      <c r="AP414" s="92">
        <f t="shared" si="82"/>
        <v>-6.6143649398079263E-2</v>
      </c>
      <c r="AQ414" s="92">
        <f t="shared" si="82"/>
        <v>-6.3499178245928656E-2</v>
      </c>
      <c r="AR414" s="92">
        <f t="shared" si="82"/>
        <v>-5.0289017341040521E-2</v>
      </c>
      <c r="AS414" s="92">
        <f t="shared" si="82"/>
        <v>-9.8159509202453865E-2</v>
      </c>
      <c r="AT414" s="92" t="str">
        <f t="shared" si="82"/>
        <v>-</v>
      </c>
      <c r="AU414" s="92" t="str">
        <f t="shared" si="81"/>
        <v>-</v>
      </c>
      <c r="AV414" s="92" t="str">
        <f t="shared" si="81"/>
        <v>-</v>
      </c>
      <c r="AW414" s="92">
        <f t="shared" si="81"/>
        <v>-0.13444108761329299</v>
      </c>
      <c r="AX414" s="92" t="str">
        <f t="shared" si="81"/>
        <v>-</v>
      </c>
      <c r="AY414" s="92">
        <f t="shared" si="81"/>
        <v>-1.0016694490818101E-2</v>
      </c>
      <c r="AZ414" s="92" t="str">
        <f t="shared" si="81"/>
        <v>-</v>
      </c>
      <c r="BA414" s="92">
        <f t="shared" si="81"/>
        <v>-1.7043121149897478E-2</v>
      </c>
      <c r="BB414" s="92">
        <f t="shared" si="81"/>
        <v>-0.12653898768809846</v>
      </c>
      <c r="BC414" s="92" t="str">
        <f t="shared" si="81"/>
        <v>-</v>
      </c>
      <c r="BD414" s="92" t="str">
        <f t="shared" si="81"/>
        <v>-</v>
      </c>
      <c r="BE414" s="92">
        <f t="shared" si="81"/>
        <v>-0.18253968253968245</v>
      </c>
      <c r="BF414" s="92">
        <f t="shared" si="81"/>
        <v>-6.8857589984350431E-2</v>
      </c>
      <c r="BG414" s="92" t="str">
        <f t="shared" si="81"/>
        <v>-</v>
      </c>
      <c r="BH414" s="92">
        <f t="shared" si="81"/>
        <v>-5.0736497545008197E-2</v>
      </c>
      <c r="BI414" s="92">
        <f t="shared" si="81"/>
        <v>3.3726812816190499E-3</v>
      </c>
      <c r="BJ414" s="92">
        <f t="shared" si="80"/>
        <v>-5.908203125E-2</v>
      </c>
      <c r="BK414" s="92">
        <f t="shared" si="80"/>
        <v>-4.4989775051124781E-2</v>
      </c>
      <c r="BL414" s="92">
        <f t="shared" si="80"/>
        <v>-3.857715430861719E-2</v>
      </c>
      <c r="BM414" s="92">
        <f t="shared" si="80"/>
        <v>-5.6394806933707242E-2</v>
      </c>
      <c r="BN414" s="81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1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1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1"/>
      <c r="DH414" s="81"/>
      <c r="DI414" s="81"/>
      <c r="DJ414" s="81"/>
      <c r="DK414" s="81"/>
      <c r="DL414" s="81"/>
      <c r="DM414" s="81"/>
    </row>
    <row r="415" spans="1:117" x14ac:dyDescent="0.35">
      <c r="A415" s="81"/>
      <c r="B415" s="86">
        <f t="shared" si="79"/>
        <v>44141</v>
      </c>
      <c r="C415" s="87" t="s">
        <v>82</v>
      </c>
      <c r="D415" s="87">
        <v>93.64</v>
      </c>
      <c r="E415" s="87">
        <v>98.81</v>
      </c>
      <c r="F415" s="87">
        <v>38.17</v>
      </c>
      <c r="G415" s="87">
        <v>30.59</v>
      </c>
      <c r="H415" s="87">
        <v>23.22</v>
      </c>
      <c r="I415" s="87">
        <v>43.75</v>
      </c>
      <c r="J415" s="87">
        <v>71.010000000000005</v>
      </c>
      <c r="K415" s="87">
        <v>124.83</v>
      </c>
      <c r="L415" s="87">
        <v>67.33</v>
      </c>
      <c r="M415" s="87">
        <v>32.32</v>
      </c>
      <c r="N415" s="87" t="s">
        <v>82</v>
      </c>
      <c r="O415" s="87" t="s">
        <v>82</v>
      </c>
      <c r="P415" s="87" t="s">
        <v>82</v>
      </c>
      <c r="Q415" s="87">
        <v>5.51</v>
      </c>
      <c r="R415" s="87" t="s">
        <v>82</v>
      </c>
      <c r="S415" s="87">
        <v>6.38</v>
      </c>
      <c r="T415" s="87" t="s">
        <v>82</v>
      </c>
      <c r="U415" s="87">
        <v>49.98</v>
      </c>
      <c r="V415" s="87">
        <v>12.8</v>
      </c>
      <c r="W415" s="87" t="s">
        <v>82</v>
      </c>
      <c r="X415" s="87" t="s">
        <v>82</v>
      </c>
      <c r="Y415" s="87">
        <v>5.1100000000000003</v>
      </c>
      <c r="Z415" s="87">
        <v>11.48</v>
      </c>
      <c r="AA415" s="87" t="s">
        <v>82</v>
      </c>
      <c r="AB415" s="87">
        <v>26.89</v>
      </c>
      <c r="AC415" s="87">
        <v>24.58</v>
      </c>
      <c r="AD415" s="87">
        <v>20.170000000000002</v>
      </c>
      <c r="AE415" s="87">
        <v>57.21</v>
      </c>
      <c r="AF415" s="87">
        <v>18.260000000000002</v>
      </c>
      <c r="AG415" s="87">
        <v>3509.44</v>
      </c>
      <c r="AH415" s="81"/>
      <c r="AI415" s="92" t="str">
        <f t="shared" si="77"/>
        <v>-</v>
      </c>
      <c r="AJ415" s="92">
        <f t="shared" si="77"/>
        <v>2.1490127631722533E-2</v>
      </c>
      <c r="AK415" s="92">
        <f t="shared" si="77"/>
        <v>1.6459212015224933E-2</v>
      </c>
      <c r="AL415" s="92">
        <f t="shared" si="77"/>
        <v>-4.4794794794794757E-2</v>
      </c>
      <c r="AM415" s="92">
        <f t="shared" si="77"/>
        <v>4.832076764907467E-2</v>
      </c>
      <c r="AN415" s="92">
        <f t="shared" si="77"/>
        <v>1.0883761427949556E-2</v>
      </c>
      <c r="AO415" s="92">
        <f t="shared" si="77"/>
        <v>-1.552655265526548E-2</v>
      </c>
      <c r="AP415" s="92">
        <f t="shared" si="82"/>
        <v>2.8534183082271181E-2</v>
      </c>
      <c r="AQ415" s="92">
        <f t="shared" si="82"/>
        <v>-4.2278238672622814E-3</v>
      </c>
      <c r="AR415" s="92">
        <f t="shared" si="82"/>
        <v>2.4497869750456536E-2</v>
      </c>
      <c r="AS415" s="92">
        <f t="shared" si="82"/>
        <v>-6.1842918985788309E-4</v>
      </c>
      <c r="AT415" s="92" t="str">
        <f t="shared" si="82"/>
        <v>-</v>
      </c>
      <c r="AU415" s="92" t="str">
        <f t="shared" si="81"/>
        <v>-</v>
      </c>
      <c r="AV415" s="92" t="str">
        <f t="shared" si="81"/>
        <v>-</v>
      </c>
      <c r="AW415" s="92">
        <f t="shared" si="81"/>
        <v>-3.8394415357766221E-2</v>
      </c>
      <c r="AX415" s="92" t="str">
        <f t="shared" si="81"/>
        <v>-</v>
      </c>
      <c r="AY415" s="92">
        <f t="shared" si="81"/>
        <v>7.5885328836424959E-2</v>
      </c>
      <c r="AZ415" s="92" t="str">
        <f t="shared" si="81"/>
        <v>-</v>
      </c>
      <c r="BA415" s="92">
        <f t="shared" si="81"/>
        <v>4.4077710465844966E-2</v>
      </c>
      <c r="BB415" s="92">
        <f t="shared" si="81"/>
        <v>2.3492560689115649E-3</v>
      </c>
      <c r="BC415" s="92" t="str">
        <f t="shared" si="81"/>
        <v>-</v>
      </c>
      <c r="BD415" s="92" t="str">
        <f t="shared" si="81"/>
        <v>-</v>
      </c>
      <c r="BE415" s="92">
        <f t="shared" si="81"/>
        <v>-7.7669902912621547E-3</v>
      </c>
      <c r="BF415" s="92">
        <f t="shared" si="81"/>
        <v>-3.5294117647058809E-2</v>
      </c>
      <c r="BG415" s="92" t="str">
        <f t="shared" si="81"/>
        <v>-</v>
      </c>
      <c r="BH415" s="92">
        <f t="shared" si="81"/>
        <v>-7.2758620689655107E-2</v>
      </c>
      <c r="BI415" s="92">
        <f t="shared" si="81"/>
        <v>3.2773109243697363E-2</v>
      </c>
      <c r="BJ415" s="92">
        <f t="shared" si="80"/>
        <v>4.6704722366372797E-2</v>
      </c>
      <c r="BK415" s="92">
        <f t="shared" si="80"/>
        <v>2.0877944325481845E-2</v>
      </c>
      <c r="BL415" s="92">
        <f t="shared" si="80"/>
        <v>-4.8462741010943167E-2</v>
      </c>
      <c r="BM415" s="92">
        <f t="shared" si="80"/>
        <v>7.3236369863851625E-2</v>
      </c>
      <c r="BN415" s="81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1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1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1"/>
      <c r="DH415" s="81"/>
      <c r="DI415" s="81"/>
      <c r="DJ415" s="81"/>
      <c r="DK415" s="81"/>
      <c r="DL415" s="81"/>
      <c r="DM415" s="81"/>
    </row>
    <row r="416" spans="1:117" x14ac:dyDescent="0.35">
      <c r="A416" s="81"/>
      <c r="B416" s="86">
        <f t="shared" si="79"/>
        <v>44148</v>
      </c>
      <c r="C416" s="87" t="s">
        <v>82</v>
      </c>
      <c r="D416" s="87">
        <v>102.16</v>
      </c>
      <c r="E416" s="87">
        <v>109.55</v>
      </c>
      <c r="F416" s="87">
        <v>41.9</v>
      </c>
      <c r="G416" s="87">
        <v>36.44</v>
      </c>
      <c r="H416" s="87">
        <v>24.47</v>
      </c>
      <c r="I416" s="87">
        <v>49.15</v>
      </c>
      <c r="J416" s="87">
        <v>76.44</v>
      </c>
      <c r="K416" s="87">
        <v>134.55000000000001</v>
      </c>
      <c r="L416" s="87">
        <v>70.37</v>
      </c>
      <c r="M416" s="87">
        <v>36.43</v>
      </c>
      <c r="N416" s="87" t="s">
        <v>82</v>
      </c>
      <c r="O416" s="87" t="s">
        <v>82</v>
      </c>
      <c r="P416" s="87" t="s">
        <v>82</v>
      </c>
      <c r="Q416" s="87">
        <v>6.38</v>
      </c>
      <c r="R416" s="87" t="s">
        <v>82</v>
      </c>
      <c r="S416" s="87">
        <v>6.97</v>
      </c>
      <c r="T416" s="87" t="s">
        <v>82</v>
      </c>
      <c r="U416" s="87">
        <v>52.07</v>
      </c>
      <c r="V416" s="87">
        <v>14.86</v>
      </c>
      <c r="W416" s="87" t="s">
        <v>82</v>
      </c>
      <c r="X416" s="87" t="s">
        <v>82</v>
      </c>
      <c r="Y416" s="87">
        <v>5.36</v>
      </c>
      <c r="Z416" s="87">
        <v>13.13</v>
      </c>
      <c r="AA416" s="87" t="s">
        <v>82</v>
      </c>
      <c r="AB416" s="87">
        <v>31.66</v>
      </c>
      <c r="AC416" s="87">
        <v>24.81</v>
      </c>
      <c r="AD416" s="87">
        <v>23.42</v>
      </c>
      <c r="AE416" s="87">
        <v>63.28</v>
      </c>
      <c r="AF416" s="87">
        <v>20.04</v>
      </c>
      <c r="AG416" s="87">
        <v>3585.15</v>
      </c>
      <c r="AH416" s="81"/>
      <c r="AI416" s="92" t="str">
        <f t="shared" si="77"/>
        <v>-</v>
      </c>
      <c r="AJ416" s="92">
        <f t="shared" si="77"/>
        <v>9.0986757795813666E-2</v>
      </c>
      <c r="AK416" s="92">
        <f t="shared" si="77"/>
        <v>0.1086934520797489</v>
      </c>
      <c r="AL416" s="92">
        <f t="shared" si="77"/>
        <v>9.7720723080953587E-2</v>
      </c>
      <c r="AM416" s="92">
        <f t="shared" si="77"/>
        <v>0.19123896698267395</v>
      </c>
      <c r="AN416" s="92">
        <f t="shared" si="77"/>
        <v>5.3832902670111871E-2</v>
      </c>
      <c r="AO416" s="92">
        <f t="shared" si="77"/>
        <v>0.12342857142857144</v>
      </c>
      <c r="AP416" s="92">
        <f t="shared" si="82"/>
        <v>7.6468103084072592E-2</v>
      </c>
      <c r="AQ416" s="92">
        <f t="shared" si="82"/>
        <v>7.7865897620764235E-2</v>
      </c>
      <c r="AR416" s="92">
        <f t="shared" si="82"/>
        <v>4.5150750037130649E-2</v>
      </c>
      <c r="AS416" s="92">
        <f t="shared" si="82"/>
        <v>0.12716584158415833</v>
      </c>
      <c r="AT416" s="92" t="str">
        <f t="shared" si="82"/>
        <v>-</v>
      </c>
      <c r="AU416" s="92" t="str">
        <f t="shared" si="81"/>
        <v>-</v>
      </c>
      <c r="AV416" s="92" t="str">
        <f t="shared" si="81"/>
        <v>-</v>
      </c>
      <c r="AW416" s="92">
        <f t="shared" si="81"/>
        <v>0.15789473684210531</v>
      </c>
      <c r="AX416" s="92" t="str">
        <f t="shared" si="81"/>
        <v>-</v>
      </c>
      <c r="AY416" s="92">
        <f t="shared" si="81"/>
        <v>9.2476489028213038E-2</v>
      </c>
      <c r="AZ416" s="92" t="str">
        <f t="shared" si="81"/>
        <v>-</v>
      </c>
      <c r="BA416" s="92">
        <f t="shared" si="81"/>
        <v>4.1816726690676376E-2</v>
      </c>
      <c r="BB416" s="92">
        <f t="shared" si="81"/>
        <v>0.16093749999999996</v>
      </c>
      <c r="BC416" s="92" t="str">
        <f t="shared" si="81"/>
        <v>-</v>
      </c>
      <c r="BD416" s="92" t="str">
        <f t="shared" si="81"/>
        <v>-</v>
      </c>
      <c r="BE416" s="92">
        <f t="shared" si="81"/>
        <v>4.8923679060665304E-2</v>
      </c>
      <c r="BF416" s="92">
        <f t="shared" si="81"/>
        <v>0.14372822299651578</v>
      </c>
      <c r="BG416" s="92" t="str">
        <f t="shared" si="81"/>
        <v>-</v>
      </c>
      <c r="BH416" s="92">
        <f t="shared" si="81"/>
        <v>0.17738936407586459</v>
      </c>
      <c r="BI416" s="92">
        <f t="shared" si="81"/>
        <v>9.3572009764035791E-3</v>
      </c>
      <c r="BJ416" s="92">
        <f t="shared" si="80"/>
        <v>0.16113039167079823</v>
      </c>
      <c r="BK416" s="92">
        <f t="shared" si="80"/>
        <v>0.1061003321097711</v>
      </c>
      <c r="BL416" s="92">
        <f t="shared" si="80"/>
        <v>9.7480832420591357E-2</v>
      </c>
      <c r="BM416" s="92">
        <f t="shared" si="80"/>
        <v>2.1573242454636654E-2</v>
      </c>
      <c r="BN416" s="81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1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1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1"/>
      <c r="DH416" s="81"/>
      <c r="DI416" s="81"/>
      <c r="DJ416" s="81"/>
      <c r="DK416" s="81"/>
      <c r="DL416" s="81"/>
      <c r="DM416" s="81"/>
    </row>
    <row r="417" spans="1:117" x14ac:dyDescent="0.35">
      <c r="A417" s="81"/>
      <c r="B417" s="86">
        <f t="shared" si="79"/>
        <v>44155</v>
      </c>
      <c r="C417" s="87" t="s">
        <v>82</v>
      </c>
      <c r="D417" s="87">
        <v>95.67</v>
      </c>
      <c r="E417" s="87">
        <v>105.06</v>
      </c>
      <c r="F417" s="87">
        <v>41.17</v>
      </c>
      <c r="G417" s="87">
        <v>35.76</v>
      </c>
      <c r="H417" s="87">
        <v>23.9</v>
      </c>
      <c r="I417" s="87">
        <v>48.12</v>
      </c>
      <c r="J417" s="87">
        <v>76.739999999999995</v>
      </c>
      <c r="K417" s="87">
        <v>130.41999999999999</v>
      </c>
      <c r="L417" s="87">
        <v>67.27</v>
      </c>
      <c r="M417" s="87">
        <v>35.880000000000003</v>
      </c>
      <c r="N417" s="87" t="s">
        <v>82</v>
      </c>
      <c r="O417" s="87" t="s">
        <v>82</v>
      </c>
      <c r="P417" s="87" t="s">
        <v>82</v>
      </c>
      <c r="Q417" s="87">
        <v>6.4</v>
      </c>
      <c r="R417" s="87" t="s">
        <v>82</v>
      </c>
      <c r="S417" s="87">
        <v>7.64</v>
      </c>
      <c r="T417" s="87" t="s">
        <v>82</v>
      </c>
      <c r="U417" s="87">
        <v>54.44</v>
      </c>
      <c r="V417" s="87">
        <v>15.81</v>
      </c>
      <c r="W417" s="87" t="s">
        <v>82</v>
      </c>
      <c r="X417" s="87" t="s">
        <v>82</v>
      </c>
      <c r="Y417" s="87">
        <v>6.08</v>
      </c>
      <c r="Z417" s="87">
        <v>14.25</v>
      </c>
      <c r="AA417" s="87" t="s">
        <v>82</v>
      </c>
      <c r="AB417" s="87">
        <v>32.96</v>
      </c>
      <c r="AC417" s="87">
        <v>23.52</v>
      </c>
      <c r="AD417" s="87">
        <v>22.69</v>
      </c>
      <c r="AE417" s="87">
        <v>63.48</v>
      </c>
      <c r="AF417" s="87">
        <v>20.34</v>
      </c>
      <c r="AG417" s="87">
        <v>3557.54</v>
      </c>
      <c r="AH417" s="81"/>
      <c r="AI417" s="92" t="str">
        <f t="shared" si="77"/>
        <v>-</v>
      </c>
      <c r="AJ417" s="92">
        <f t="shared" si="77"/>
        <v>-6.3527799530148754E-2</v>
      </c>
      <c r="AK417" s="92">
        <f t="shared" si="77"/>
        <v>-4.0985851209493385E-2</v>
      </c>
      <c r="AL417" s="92">
        <f t="shared" si="77"/>
        <v>-1.742243436754165E-2</v>
      </c>
      <c r="AM417" s="92">
        <f t="shared" si="77"/>
        <v>-1.8660812294182261E-2</v>
      </c>
      <c r="AN417" s="92">
        <f t="shared" si="77"/>
        <v>-2.3293829178586023E-2</v>
      </c>
      <c r="AO417" s="92">
        <f t="shared" si="77"/>
        <v>-2.0956256358087511E-2</v>
      </c>
      <c r="AP417" s="92">
        <f t="shared" si="82"/>
        <v>3.9246467817894981E-3</v>
      </c>
      <c r="AQ417" s="92">
        <f t="shared" si="82"/>
        <v>-3.0694908955778644E-2</v>
      </c>
      <c r="AR417" s="92">
        <f t="shared" si="82"/>
        <v>-4.4052863436123468E-2</v>
      </c>
      <c r="AS417" s="92">
        <f t="shared" si="82"/>
        <v>-1.5097447158934907E-2</v>
      </c>
      <c r="AT417" s="92" t="str">
        <f t="shared" si="82"/>
        <v>-</v>
      </c>
      <c r="AU417" s="92" t="str">
        <f t="shared" si="81"/>
        <v>-</v>
      </c>
      <c r="AV417" s="92" t="str">
        <f t="shared" si="81"/>
        <v>-</v>
      </c>
      <c r="AW417" s="92">
        <f t="shared" si="81"/>
        <v>3.1347962382446415E-3</v>
      </c>
      <c r="AX417" s="92" t="str">
        <f t="shared" si="81"/>
        <v>-</v>
      </c>
      <c r="AY417" s="92">
        <f t="shared" si="81"/>
        <v>9.612625538020092E-2</v>
      </c>
      <c r="AZ417" s="92" t="str">
        <f t="shared" si="81"/>
        <v>-</v>
      </c>
      <c r="BA417" s="92">
        <f t="shared" si="81"/>
        <v>4.5515652006913765E-2</v>
      </c>
      <c r="BB417" s="92">
        <f t="shared" si="81"/>
        <v>6.3930013458950219E-2</v>
      </c>
      <c r="BC417" s="92" t="str">
        <f t="shared" si="81"/>
        <v>-</v>
      </c>
      <c r="BD417" s="92" t="str">
        <f t="shared" si="81"/>
        <v>-</v>
      </c>
      <c r="BE417" s="92">
        <f t="shared" si="81"/>
        <v>0.13432835820895517</v>
      </c>
      <c r="BF417" s="92">
        <f t="shared" si="81"/>
        <v>8.5300837776085325E-2</v>
      </c>
      <c r="BG417" s="92" t="str">
        <f t="shared" si="81"/>
        <v>-</v>
      </c>
      <c r="BH417" s="92">
        <f t="shared" si="81"/>
        <v>4.1061276058117491E-2</v>
      </c>
      <c r="BI417" s="92">
        <f t="shared" si="81"/>
        <v>-5.1995163240628695E-2</v>
      </c>
      <c r="BJ417" s="92">
        <f t="shared" si="80"/>
        <v>-3.1169940222032455E-2</v>
      </c>
      <c r="BK417" s="92">
        <f t="shared" si="80"/>
        <v>3.160556257901348E-3</v>
      </c>
      <c r="BL417" s="92">
        <f t="shared" si="80"/>
        <v>1.4970059880239583E-2</v>
      </c>
      <c r="BM417" s="92">
        <f t="shared" si="80"/>
        <v>-7.7012119437123161E-3</v>
      </c>
      <c r="BN417" s="81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1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1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1"/>
      <c r="DH417" s="81"/>
      <c r="DI417" s="81"/>
      <c r="DJ417" s="81"/>
      <c r="DK417" s="81"/>
      <c r="DL417" s="81"/>
      <c r="DM417" s="81"/>
    </row>
    <row r="418" spans="1:117" x14ac:dyDescent="0.35">
      <c r="A418" s="81"/>
      <c r="B418" s="86">
        <f t="shared" si="79"/>
        <v>44162</v>
      </c>
      <c r="C418" s="87" t="s">
        <v>82</v>
      </c>
      <c r="D418" s="87">
        <v>96.82</v>
      </c>
      <c r="E418" s="87">
        <v>105.92</v>
      </c>
      <c r="F418" s="87">
        <v>42</v>
      </c>
      <c r="G418" s="87">
        <v>36.51</v>
      </c>
      <c r="H418" s="87">
        <v>24.51</v>
      </c>
      <c r="I418" s="87">
        <v>49.54</v>
      </c>
      <c r="J418" s="87">
        <v>79.790000000000006</v>
      </c>
      <c r="K418" s="87">
        <v>130.46</v>
      </c>
      <c r="L418" s="87">
        <v>66.59</v>
      </c>
      <c r="M418" s="87">
        <v>37.159999999999997</v>
      </c>
      <c r="N418" s="87" t="s">
        <v>82</v>
      </c>
      <c r="O418" s="87" t="s">
        <v>82</v>
      </c>
      <c r="P418" s="87" t="s">
        <v>82</v>
      </c>
      <c r="Q418" s="87">
        <v>6.97</v>
      </c>
      <c r="R418" s="87" t="s">
        <v>82</v>
      </c>
      <c r="S418" s="87">
        <v>8.15</v>
      </c>
      <c r="T418" s="87" t="s">
        <v>82</v>
      </c>
      <c r="U418" s="87">
        <v>58.78</v>
      </c>
      <c r="V418" s="87">
        <v>16.829999999999998</v>
      </c>
      <c r="W418" s="87" t="s">
        <v>82</v>
      </c>
      <c r="X418" s="87" t="s">
        <v>82</v>
      </c>
      <c r="Y418" s="87">
        <v>6.36</v>
      </c>
      <c r="Z418" s="87">
        <v>14.75</v>
      </c>
      <c r="AA418" s="87" t="s">
        <v>82</v>
      </c>
      <c r="AB418" s="87">
        <v>37.229999999999997</v>
      </c>
      <c r="AC418" s="87">
        <v>23.85</v>
      </c>
      <c r="AD418" s="87">
        <v>23.8</v>
      </c>
      <c r="AE418" s="87">
        <v>65.69</v>
      </c>
      <c r="AF418" s="87">
        <v>21.46</v>
      </c>
      <c r="AG418" s="87">
        <v>3638.35</v>
      </c>
      <c r="AH418" s="81"/>
      <c r="AI418" s="92" t="str">
        <f t="shared" si="77"/>
        <v>-</v>
      </c>
      <c r="AJ418" s="92">
        <f t="shared" si="77"/>
        <v>1.2020487091042087E-2</v>
      </c>
      <c r="AK418" s="92">
        <f t="shared" si="77"/>
        <v>8.1857985912812126E-3</v>
      </c>
      <c r="AL418" s="92">
        <f t="shared" si="77"/>
        <v>2.0160310905999568E-2</v>
      </c>
      <c r="AM418" s="92">
        <f t="shared" si="77"/>
        <v>2.0973154362416091E-2</v>
      </c>
      <c r="AN418" s="92">
        <f t="shared" si="77"/>
        <v>2.5523012552301383E-2</v>
      </c>
      <c r="AO418" s="92">
        <f t="shared" si="77"/>
        <v>2.9509559434746535E-2</v>
      </c>
      <c r="AP418" s="92">
        <f t="shared" si="82"/>
        <v>3.9744592129267842E-2</v>
      </c>
      <c r="AQ418" s="92">
        <f t="shared" si="82"/>
        <v>3.0670142616173734E-4</v>
      </c>
      <c r="AR418" s="92">
        <f t="shared" si="82"/>
        <v>-1.0108517912888249E-2</v>
      </c>
      <c r="AS418" s="92">
        <f t="shared" si="82"/>
        <v>3.5674470457079055E-2</v>
      </c>
      <c r="AT418" s="92" t="str">
        <f t="shared" si="82"/>
        <v>-</v>
      </c>
      <c r="AU418" s="92" t="str">
        <f t="shared" si="81"/>
        <v>-</v>
      </c>
      <c r="AV418" s="92" t="str">
        <f t="shared" si="81"/>
        <v>-</v>
      </c>
      <c r="AW418" s="92">
        <f t="shared" si="81"/>
        <v>8.9062499999999822E-2</v>
      </c>
      <c r="AX418" s="92" t="str">
        <f t="shared" si="81"/>
        <v>-</v>
      </c>
      <c r="AY418" s="92">
        <f t="shared" si="81"/>
        <v>6.6753926701570876E-2</v>
      </c>
      <c r="AZ418" s="92" t="str">
        <f t="shared" si="81"/>
        <v>-</v>
      </c>
      <c r="BA418" s="92">
        <f t="shared" si="81"/>
        <v>7.9720793534166168E-2</v>
      </c>
      <c r="BB418" s="92">
        <f t="shared" si="81"/>
        <v>6.4516129032258007E-2</v>
      </c>
      <c r="BC418" s="92" t="str">
        <f t="shared" si="81"/>
        <v>-</v>
      </c>
      <c r="BD418" s="92" t="str">
        <f t="shared" si="81"/>
        <v>-</v>
      </c>
      <c r="BE418" s="92">
        <f t="shared" si="81"/>
        <v>4.6052631578947345E-2</v>
      </c>
      <c r="BF418" s="92">
        <f t="shared" si="81"/>
        <v>3.5087719298245723E-2</v>
      </c>
      <c r="BG418" s="92" t="str">
        <f t="shared" si="81"/>
        <v>-</v>
      </c>
      <c r="BH418" s="92">
        <f t="shared" si="81"/>
        <v>0.12955097087378631</v>
      </c>
      <c r="BI418" s="92">
        <f t="shared" si="81"/>
        <v>1.40306122448981E-2</v>
      </c>
      <c r="BJ418" s="92">
        <f t="shared" si="80"/>
        <v>4.8920229175848373E-2</v>
      </c>
      <c r="BK418" s="92">
        <f t="shared" si="80"/>
        <v>3.4814114681789521E-2</v>
      </c>
      <c r="BL418" s="92">
        <f t="shared" si="80"/>
        <v>5.5063913470993153E-2</v>
      </c>
      <c r="BM418" s="92">
        <f t="shared" si="80"/>
        <v>2.2715134615492794E-2</v>
      </c>
      <c r="BN418" s="81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1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1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1"/>
      <c r="DH418" s="81"/>
      <c r="DI418" s="81"/>
      <c r="DJ418" s="81"/>
      <c r="DK418" s="81"/>
      <c r="DL418" s="81"/>
      <c r="DM418" s="81"/>
    </row>
    <row r="419" spans="1:117" x14ac:dyDescent="0.35">
      <c r="A419" s="81"/>
      <c r="B419" s="86">
        <f t="shared" si="79"/>
        <v>44169</v>
      </c>
      <c r="C419" s="87" t="s">
        <v>82</v>
      </c>
      <c r="D419" s="87">
        <v>97.27</v>
      </c>
      <c r="E419" s="87">
        <v>104.26</v>
      </c>
      <c r="F419" s="87">
        <v>41.68</v>
      </c>
      <c r="G419" s="87">
        <v>33.72</v>
      </c>
      <c r="H419" s="87">
        <v>24</v>
      </c>
      <c r="I419" s="87">
        <v>48.65</v>
      </c>
      <c r="J419" s="87">
        <v>79.66</v>
      </c>
      <c r="K419" s="87">
        <v>128.16999999999999</v>
      </c>
      <c r="L419" s="87">
        <v>65.13</v>
      </c>
      <c r="M419" s="87">
        <v>36.04</v>
      </c>
      <c r="N419" s="87" t="s">
        <v>82</v>
      </c>
      <c r="O419" s="87" t="s">
        <v>82</v>
      </c>
      <c r="P419" s="87" t="s">
        <v>82</v>
      </c>
      <c r="Q419" s="87">
        <v>7.56</v>
      </c>
      <c r="R419" s="87" t="s">
        <v>82</v>
      </c>
      <c r="S419" s="87">
        <v>8.9600000000000009</v>
      </c>
      <c r="T419" s="87" t="s">
        <v>82</v>
      </c>
      <c r="U419" s="87">
        <v>59.8</v>
      </c>
      <c r="V419" s="87">
        <v>20.309999999999999</v>
      </c>
      <c r="W419" s="87" t="s">
        <v>82</v>
      </c>
      <c r="X419" s="87" t="s">
        <v>82</v>
      </c>
      <c r="Y419" s="87">
        <v>6.93</v>
      </c>
      <c r="Z419" s="87">
        <v>14.93</v>
      </c>
      <c r="AA419" s="87" t="s">
        <v>82</v>
      </c>
      <c r="AB419" s="87">
        <v>40.630000000000003</v>
      </c>
      <c r="AC419" s="87">
        <v>24.26</v>
      </c>
      <c r="AD419" s="87">
        <v>23.05</v>
      </c>
      <c r="AE419" s="87">
        <v>64.97</v>
      </c>
      <c r="AF419" s="87">
        <v>22.49</v>
      </c>
      <c r="AG419" s="87">
        <v>3699.12</v>
      </c>
      <c r="AH419" s="81"/>
      <c r="AI419" s="92" t="str">
        <f t="shared" si="77"/>
        <v>-</v>
      </c>
      <c r="AJ419" s="92">
        <f t="shared" si="77"/>
        <v>4.6478000413137099E-3</v>
      </c>
      <c r="AK419" s="92">
        <f t="shared" si="77"/>
        <v>-1.5672205438066467E-2</v>
      </c>
      <c r="AL419" s="92">
        <f t="shared" si="77"/>
        <v>-7.6190476190476364E-3</v>
      </c>
      <c r="AM419" s="92">
        <f t="shared" si="77"/>
        <v>-7.6417419884962978E-2</v>
      </c>
      <c r="AN419" s="92">
        <f t="shared" si="77"/>
        <v>-2.0807833537331732E-2</v>
      </c>
      <c r="AO419" s="92">
        <f t="shared" si="77"/>
        <v>-1.7965280581348386E-2</v>
      </c>
      <c r="AP419" s="92">
        <f t="shared" si="82"/>
        <v>-1.6292768517359724E-3</v>
      </c>
      <c r="AQ419" s="92">
        <f t="shared" si="82"/>
        <v>-1.7553273033880323E-2</v>
      </c>
      <c r="AR419" s="92">
        <f t="shared" si="82"/>
        <v>-2.1925213996095594E-2</v>
      </c>
      <c r="AS419" s="92">
        <f t="shared" si="82"/>
        <v>-3.0139935414424057E-2</v>
      </c>
      <c r="AT419" s="92" t="str">
        <f t="shared" si="82"/>
        <v>-</v>
      </c>
      <c r="AU419" s="92" t="str">
        <f t="shared" si="81"/>
        <v>-</v>
      </c>
      <c r="AV419" s="92" t="str">
        <f t="shared" si="81"/>
        <v>-</v>
      </c>
      <c r="AW419" s="92">
        <f t="shared" si="81"/>
        <v>8.4648493543759029E-2</v>
      </c>
      <c r="AX419" s="92" t="str">
        <f t="shared" si="81"/>
        <v>-</v>
      </c>
      <c r="AY419" s="92">
        <f t="shared" si="81"/>
        <v>9.9386503067484755E-2</v>
      </c>
      <c r="AZ419" s="92" t="str">
        <f t="shared" si="81"/>
        <v>-</v>
      </c>
      <c r="BA419" s="92">
        <f t="shared" si="81"/>
        <v>1.735284110241575E-2</v>
      </c>
      <c r="BB419" s="92">
        <f t="shared" si="81"/>
        <v>0.20677361853832443</v>
      </c>
      <c r="BC419" s="92" t="str">
        <f t="shared" si="81"/>
        <v>-</v>
      </c>
      <c r="BD419" s="92" t="str">
        <f t="shared" si="81"/>
        <v>-</v>
      </c>
      <c r="BE419" s="92">
        <f t="shared" si="81"/>
        <v>8.9622641509433887E-2</v>
      </c>
      <c r="BF419" s="92">
        <f t="shared" si="81"/>
        <v>1.2203389830508504E-2</v>
      </c>
      <c r="BG419" s="92" t="str">
        <f t="shared" si="81"/>
        <v>-</v>
      </c>
      <c r="BH419" s="92">
        <f t="shared" si="81"/>
        <v>9.1324200913242226E-2</v>
      </c>
      <c r="BI419" s="92">
        <f t="shared" si="81"/>
        <v>1.7190775681341641E-2</v>
      </c>
      <c r="BJ419" s="92">
        <f t="shared" si="80"/>
        <v>-3.1512605042016806E-2</v>
      </c>
      <c r="BK419" s="92">
        <f t="shared" si="80"/>
        <v>-1.0960572385446787E-2</v>
      </c>
      <c r="BL419" s="92">
        <f t="shared" si="80"/>
        <v>4.79962721342031E-2</v>
      </c>
      <c r="BM419" s="92">
        <f t="shared" si="80"/>
        <v>1.6702626190443493E-2</v>
      </c>
      <c r="BN419" s="81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1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1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1"/>
      <c r="DH419" s="81"/>
      <c r="DI419" s="81"/>
      <c r="DJ419" s="81"/>
      <c r="DK419" s="81"/>
      <c r="DL419" s="81"/>
      <c r="DM419" s="81"/>
    </row>
    <row r="420" spans="1:117" x14ac:dyDescent="0.35">
      <c r="A420" s="81"/>
      <c r="B420" s="86">
        <f t="shared" si="79"/>
        <v>44176</v>
      </c>
      <c r="C420" s="87" t="s">
        <v>82</v>
      </c>
      <c r="D420" s="87">
        <v>99.07</v>
      </c>
      <c r="E420" s="87">
        <v>105.28</v>
      </c>
      <c r="F420" s="87">
        <v>43.11</v>
      </c>
      <c r="G420" s="87">
        <v>33.549999999999997</v>
      </c>
      <c r="H420" s="87">
        <v>22.89</v>
      </c>
      <c r="I420" s="87">
        <v>48.83</v>
      </c>
      <c r="J420" s="87">
        <v>80.03</v>
      </c>
      <c r="K420" s="87">
        <v>128</v>
      </c>
      <c r="L420" s="87">
        <v>63.05</v>
      </c>
      <c r="M420" s="87">
        <v>35.369999999999997</v>
      </c>
      <c r="N420" s="87" t="s">
        <v>82</v>
      </c>
      <c r="O420" s="87" t="s">
        <v>82</v>
      </c>
      <c r="P420" s="87" t="s">
        <v>82</v>
      </c>
      <c r="Q420" s="87">
        <v>8.42</v>
      </c>
      <c r="R420" s="87" t="s">
        <v>82</v>
      </c>
      <c r="S420" s="87">
        <v>9.1199999999999992</v>
      </c>
      <c r="T420" s="87" t="s">
        <v>82</v>
      </c>
      <c r="U420" s="87">
        <v>60.53</v>
      </c>
      <c r="V420" s="87">
        <v>20.69</v>
      </c>
      <c r="W420" s="87" t="s">
        <v>82</v>
      </c>
      <c r="X420" s="87" t="s">
        <v>82</v>
      </c>
      <c r="Y420" s="87">
        <v>7.01</v>
      </c>
      <c r="Z420" s="87">
        <v>14.75</v>
      </c>
      <c r="AA420" s="87" t="s">
        <v>82</v>
      </c>
      <c r="AB420" s="87">
        <v>41.57</v>
      </c>
      <c r="AC420" s="87">
        <v>24.32</v>
      </c>
      <c r="AD420" s="87">
        <v>22.96</v>
      </c>
      <c r="AE420" s="87">
        <v>65.3</v>
      </c>
      <c r="AF420" s="87">
        <v>21.93</v>
      </c>
      <c r="AG420" s="87">
        <v>3663.46</v>
      </c>
      <c r="AH420" s="81"/>
      <c r="AI420" s="92" t="str">
        <f t="shared" si="77"/>
        <v>-</v>
      </c>
      <c r="AJ420" s="92">
        <f t="shared" si="77"/>
        <v>1.8505191734347726E-2</v>
      </c>
      <c r="AK420" s="92">
        <f t="shared" si="77"/>
        <v>9.783234222136894E-3</v>
      </c>
      <c r="AL420" s="92">
        <f t="shared" si="77"/>
        <v>3.4309021113243743E-2</v>
      </c>
      <c r="AM420" s="92">
        <f t="shared" si="77"/>
        <v>-5.0415183867141833E-3</v>
      </c>
      <c r="AN420" s="92">
        <f t="shared" si="77"/>
        <v>-4.6250000000000013E-2</v>
      </c>
      <c r="AO420" s="92">
        <f t="shared" si="77"/>
        <v>3.6998972250770201E-3</v>
      </c>
      <c r="AP420" s="92">
        <f t="shared" si="82"/>
        <v>4.6447401456188864E-3</v>
      </c>
      <c r="AQ420" s="92">
        <f t="shared" si="82"/>
        <v>-1.3263634235779476E-3</v>
      </c>
      <c r="AR420" s="92">
        <f t="shared" si="82"/>
        <v>-3.1936127744510934E-2</v>
      </c>
      <c r="AS420" s="92">
        <f t="shared" si="82"/>
        <v>-1.8590455049944499E-2</v>
      </c>
      <c r="AT420" s="92" t="str">
        <f t="shared" si="82"/>
        <v>-</v>
      </c>
      <c r="AU420" s="92" t="str">
        <f t="shared" si="81"/>
        <v>-</v>
      </c>
      <c r="AV420" s="92" t="str">
        <f t="shared" si="81"/>
        <v>-</v>
      </c>
      <c r="AW420" s="92">
        <f t="shared" si="81"/>
        <v>0.11375661375661372</v>
      </c>
      <c r="AX420" s="92" t="str">
        <f t="shared" si="81"/>
        <v>-</v>
      </c>
      <c r="AY420" s="92">
        <f t="shared" si="81"/>
        <v>1.7857142857142572E-2</v>
      </c>
      <c r="AZ420" s="92" t="str">
        <f t="shared" si="81"/>
        <v>-</v>
      </c>
      <c r="BA420" s="92">
        <f t="shared" si="81"/>
        <v>1.2207357859531864E-2</v>
      </c>
      <c r="BB420" s="92">
        <f t="shared" si="81"/>
        <v>1.870999507631721E-2</v>
      </c>
      <c r="BC420" s="92" t="str">
        <f t="shared" si="81"/>
        <v>-</v>
      </c>
      <c r="BD420" s="92" t="str">
        <f t="shared" si="81"/>
        <v>-</v>
      </c>
      <c r="BE420" s="92">
        <f t="shared" si="81"/>
        <v>1.1544011544011523E-2</v>
      </c>
      <c r="BF420" s="92">
        <f t="shared" si="81"/>
        <v>-1.2056262558606812E-2</v>
      </c>
      <c r="BG420" s="92" t="str">
        <f t="shared" si="81"/>
        <v>-</v>
      </c>
      <c r="BH420" s="92">
        <f t="shared" si="81"/>
        <v>2.3135614078267253E-2</v>
      </c>
      <c r="BI420" s="92">
        <f t="shared" si="81"/>
        <v>2.4732069249793209E-3</v>
      </c>
      <c r="BJ420" s="92">
        <f t="shared" si="80"/>
        <v>-3.9045553145335976E-3</v>
      </c>
      <c r="BK420" s="92">
        <f t="shared" si="80"/>
        <v>5.0792673541635303E-3</v>
      </c>
      <c r="BL420" s="92">
        <f t="shared" si="80"/>
        <v>-2.4899955535793605E-2</v>
      </c>
      <c r="BM420" s="92">
        <f t="shared" si="80"/>
        <v>-9.6401306256622687E-3</v>
      </c>
      <c r="BN420" s="81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1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1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1"/>
      <c r="DH420" s="81"/>
      <c r="DI420" s="81"/>
      <c r="DJ420" s="81"/>
      <c r="DK420" s="81"/>
      <c r="DL420" s="81"/>
      <c r="DM420" s="81"/>
    </row>
    <row r="421" spans="1:117" x14ac:dyDescent="0.35">
      <c r="A421" s="81"/>
      <c r="B421" s="86">
        <f t="shared" si="79"/>
        <v>44183</v>
      </c>
      <c r="C421" s="87" t="s">
        <v>82</v>
      </c>
      <c r="D421" s="87">
        <v>95.11</v>
      </c>
      <c r="E421" s="87">
        <v>107</v>
      </c>
      <c r="F421" s="87">
        <v>42.86</v>
      </c>
      <c r="G421" s="87">
        <v>34.65</v>
      </c>
      <c r="H421" s="87">
        <v>22.4</v>
      </c>
      <c r="I421" s="87">
        <v>49.19</v>
      </c>
      <c r="J421" s="87">
        <v>78.25</v>
      </c>
      <c r="K421" s="87">
        <v>130.69999999999999</v>
      </c>
      <c r="L421" s="87">
        <v>61.15</v>
      </c>
      <c r="M421" s="87">
        <v>35.54</v>
      </c>
      <c r="N421" s="87" t="s">
        <v>82</v>
      </c>
      <c r="O421" s="87" t="s">
        <v>82</v>
      </c>
      <c r="P421" s="87" t="s">
        <v>82</v>
      </c>
      <c r="Q421" s="87">
        <v>8.2799999999999994</v>
      </c>
      <c r="R421" s="87" t="s">
        <v>82</v>
      </c>
      <c r="S421" s="87">
        <v>8.8000000000000007</v>
      </c>
      <c r="T421" s="87" t="s">
        <v>82</v>
      </c>
      <c r="U421" s="87">
        <v>58.15</v>
      </c>
      <c r="V421" s="87">
        <v>19.14</v>
      </c>
      <c r="W421" s="87" t="s">
        <v>82</v>
      </c>
      <c r="X421" s="87" t="s">
        <v>82</v>
      </c>
      <c r="Y421" s="87">
        <v>6.78</v>
      </c>
      <c r="Z421" s="87">
        <v>14.21</v>
      </c>
      <c r="AA421" s="87" t="s">
        <v>82</v>
      </c>
      <c r="AB421" s="87">
        <v>39.869999999999997</v>
      </c>
      <c r="AC421" s="87">
        <v>24.48</v>
      </c>
      <c r="AD421" s="87">
        <v>22.29</v>
      </c>
      <c r="AE421" s="87">
        <v>64.23</v>
      </c>
      <c r="AF421" s="87">
        <v>21.18</v>
      </c>
      <c r="AG421" s="87">
        <v>3709.41</v>
      </c>
      <c r="AH421" s="81"/>
      <c r="AI421" s="92" t="str">
        <f t="shared" si="77"/>
        <v>-</v>
      </c>
      <c r="AJ421" s="92">
        <f t="shared" si="77"/>
        <v>-3.9971737155546472E-2</v>
      </c>
      <c r="AK421" s="92">
        <f t="shared" si="77"/>
        <v>1.6337386018236977E-2</v>
      </c>
      <c r="AL421" s="92">
        <f t="shared" si="77"/>
        <v>-5.7991185339828499E-3</v>
      </c>
      <c r="AM421" s="92">
        <f t="shared" si="77"/>
        <v>3.2786885245901676E-2</v>
      </c>
      <c r="AN421" s="92">
        <f t="shared" si="77"/>
        <v>-2.1406727828746308E-2</v>
      </c>
      <c r="AO421" s="92">
        <f t="shared" si="77"/>
        <v>7.3725168953511222E-3</v>
      </c>
      <c r="AP421" s="92">
        <f t="shared" si="82"/>
        <v>-2.2241659377733369E-2</v>
      </c>
      <c r="AQ421" s="92">
        <f t="shared" si="82"/>
        <v>2.1093749999999911E-2</v>
      </c>
      <c r="AR421" s="92">
        <f t="shared" si="82"/>
        <v>-3.0134813639968283E-2</v>
      </c>
      <c r="AS421" s="92">
        <f t="shared" si="82"/>
        <v>4.8063330506078472E-3</v>
      </c>
      <c r="AT421" s="92" t="str">
        <f t="shared" si="82"/>
        <v>-</v>
      </c>
      <c r="AU421" s="92" t="str">
        <f t="shared" si="81"/>
        <v>-</v>
      </c>
      <c r="AV421" s="92" t="str">
        <f t="shared" si="81"/>
        <v>-</v>
      </c>
      <c r="AW421" s="92">
        <f t="shared" si="81"/>
        <v>-1.6627078384798155E-2</v>
      </c>
      <c r="AX421" s="92" t="str">
        <f t="shared" si="81"/>
        <v>-</v>
      </c>
      <c r="AY421" s="92">
        <f t="shared" si="81"/>
        <v>-3.5087719298245501E-2</v>
      </c>
      <c r="AZ421" s="92" t="str">
        <f t="shared" si="81"/>
        <v>-</v>
      </c>
      <c r="BA421" s="92">
        <f t="shared" si="81"/>
        <v>-3.9319345778952575E-2</v>
      </c>
      <c r="BB421" s="92">
        <f t="shared" si="81"/>
        <v>-7.491541807636537E-2</v>
      </c>
      <c r="BC421" s="92" t="str">
        <f t="shared" si="81"/>
        <v>-</v>
      </c>
      <c r="BD421" s="92" t="str">
        <f t="shared" si="81"/>
        <v>-</v>
      </c>
      <c r="BE421" s="92">
        <f t="shared" si="81"/>
        <v>-3.2810271041369354E-2</v>
      </c>
      <c r="BF421" s="92">
        <f t="shared" si="81"/>
        <v>-3.6610169491525402E-2</v>
      </c>
      <c r="BG421" s="92" t="str">
        <f t="shared" si="81"/>
        <v>-</v>
      </c>
      <c r="BH421" s="92">
        <f t="shared" si="81"/>
        <v>-4.0894876112581247E-2</v>
      </c>
      <c r="BI421" s="92">
        <f t="shared" si="81"/>
        <v>6.5789473684210176E-3</v>
      </c>
      <c r="BJ421" s="92">
        <f t="shared" si="80"/>
        <v>-2.9181184668989668E-2</v>
      </c>
      <c r="BK421" s="92">
        <f t="shared" si="80"/>
        <v>-1.6385911179172985E-2</v>
      </c>
      <c r="BL421" s="92">
        <f t="shared" si="80"/>
        <v>-3.4199726402188824E-2</v>
      </c>
      <c r="BM421" s="92">
        <f t="shared" si="80"/>
        <v>1.2542787419543178E-2</v>
      </c>
      <c r="BN421" s="81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1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1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1"/>
      <c r="DH421" s="81"/>
      <c r="DI421" s="81"/>
      <c r="DJ421" s="81"/>
      <c r="DK421" s="81"/>
      <c r="DL421" s="81"/>
      <c r="DM421" s="81"/>
    </row>
    <row r="422" spans="1:117" x14ac:dyDescent="0.35">
      <c r="A422" s="81"/>
      <c r="B422" s="86">
        <f t="shared" si="79"/>
        <v>44190</v>
      </c>
      <c r="C422" s="87" t="s">
        <v>82</v>
      </c>
      <c r="D422" s="87">
        <v>92.77</v>
      </c>
      <c r="E422" s="87">
        <v>107.06</v>
      </c>
      <c r="F422" s="87">
        <v>42.14</v>
      </c>
      <c r="G422" s="87">
        <v>35.14</v>
      </c>
      <c r="H422" s="87">
        <v>22.09</v>
      </c>
      <c r="I422" s="87">
        <v>45.71</v>
      </c>
      <c r="J422" s="87">
        <v>76.55</v>
      </c>
      <c r="K422" s="87">
        <v>125.9</v>
      </c>
      <c r="L422" s="87">
        <v>60.14</v>
      </c>
      <c r="M422" s="87">
        <v>35.01</v>
      </c>
      <c r="N422" s="87" t="s">
        <v>82</v>
      </c>
      <c r="O422" s="87" t="s">
        <v>82</v>
      </c>
      <c r="P422" s="87" t="s">
        <v>82</v>
      </c>
      <c r="Q422" s="87">
        <v>8.3800000000000008</v>
      </c>
      <c r="R422" s="87" t="s">
        <v>82</v>
      </c>
      <c r="S422" s="87">
        <v>8.75</v>
      </c>
      <c r="T422" s="87" t="s">
        <v>82</v>
      </c>
      <c r="U422" s="87">
        <v>57.9</v>
      </c>
      <c r="V422" s="87">
        <v>18.84</v>
      </c>
      <c r="W422" s="87" t="s">
        <v>82</v>
      </c>
      <c r="X422" s="87" t="s">
        <v>82</v>
      </c>
      <c r="Y422" s="87">
        <v>6.44</v>
      </c>
      <c r="Z422" s="87">
        <v>13.83</v>
      </c>
      <c r="AA422" s="87" t="s">
        <v>82</v>
      </c>
      <c r="AB422" s="87">
        <v>38.799999999999997</v>
      </c>
      <c r="AC422" s="87">
        <v>23.9</v>
      </c>
      <c r="AD422" s="87">
        <v>21.57</v>
      </c>
      <c r="AE422" s="87">
        <v>63.56</v>
      </c>
      <c r="AF422" s="87">
        <v>20.74</v>
      </c>
      <c r="AG422" s="87">
        <v>3703.06</v>
      </c>
      <c r="AH422" s="81"/>
      <c r="AI422" s="92" t="str">
        <f t="shared" si="77"/>
        <v>-</v>
      </c>
      <c r="AJ422" s="92">
        <f t="shared" si="77"/>
        <v>-2.460309115760706E-2</v>
      </c>
      <c r="AK422" s="92">
        <f t="shared" si="77"/>
        <v>5.6074766355140859E-4</v>
      </c>
      <c r="AL422" s="92">
        <f t="shared" si="77"/>
        <v>-1.6798880074661682E-2</v>
      </c>
      <c r="AM422" s="92">
        <f t="shared" si="77"/>
        <v>1.4141414141414232E-2</v>
      </c>
      <c r="AN422" s="92">
        <f t="shared" si="77"/>
        <v>-1.383928571428561E-2</v>
      </c>
      <c r="AO422" s="92">
        <f t="shared" si="77"/>
        <v>-7.0746086602967995E-2</v>
      </c>
      <c r="AP422" s="92">
        <f t="shared" si="82"/>
        <v>-2.1725239616613434E-2</v>
      </c>
      <c r="AQ422" s="92">
        <f t="shared" si="82"/>
        <v>-3.6725325172149881E-2</v>
      </c>
      <c r="AR422" s="92">
        <f t="shared" si="82"/>
        <v>-1.6516762060506895E-2</v>
      </c>
      <c r="AS422" s="92">
        <f t="shared" si="82"/>
        <v>-1.4912774338773249E-2</v>
      </c>
      <c r="AT422" s="92" t="str">
        <f t="shared" si="82"/>
        <v>-</v>
      </c>
      <c r="AU422" s="92" t="str">
        <f t="shared" si="81"/>
        <v>-</v>
      </c>
      <c r="AV422" s="92" t="str">
        <f t="shared" si="81"/>
        <v>-</v>
      </c>
      <c r="AW422" s="92">
        <f t="shared" si="81"/>
        <v>1.2077294685990614E-2</v>
      </c>
      <c r="AX422" s="92" t="str">
        <f t="shared" si="81"/>
        <v>-</v>
      </c>
      <c r="AY422" s="92">
        <f t="shared" si="81"/>
        <v>-5.6818181818182323E-3</v>
      </c>
      <c r="AZ422" s="92" t="str">
        <f t="shared" si="81"/>
        <v>-</v>
      </c>
      <c r="BA422" s="92">
        <f t="shared" si="81"/>
        <v>-4.2992261392948983E-3</v>
      </c>
      <c r="BB422" s="92">
        <f t="shared" si="81"/>
        <v>-1.5673981191222652E-2</v>
      </c>
      <c r="BC422" s="92" t="str">
        <f t="shared" si="81"/>
        <v>-</v>
      </c>
      <c r="BD422" s="92" t="str">
        <f t="shared" si="81"/>
        <v>-</v>
      </c>
      <c r="BE422" s="92">
        <f t="shared" si="81"/>
        <v>-5.0147492625368661E-2</v>
      </c>
      <c r="BF422" s="92">
        <f t="shared" si="81"/>
        <v>-2.6741731175228711E-2</v>
      </c>
      <c r="BG422" s="92" t="str">
        <f t="shared" si="81"/>
        <v>-</v>
      </c>
      <c r="BH422" s="92">
        <f t="shared" si="81"/>
        <v>-2.6837220968146447E-2</v>
      </c>
      <c r="BI422" s="92">
        <f t="shared" si="81"/>
        <v>-2.3692810457516367E-2</v>
      </c>
      <c r="BJ422" s="92">
        <f t="shared" si="80"/>
        <v>-3.2301480484522194E-2</v>
      </c>
      <c r="BK422" s="92">
        <f t="shared" si="80"/>
        <v>-1.0431262649852169E-2</v>
      </c>
      <c r="BL422" s="92">
        <f t="shared" si="80"/>
        <v>-2.0774315391879239E-2</v>
      </c>
      <c r="BM422" s="92">
        <f t="shared" si="80"/>
        <v>-1.7118625333947257E-3</v>
      </c>
      <c r="BN422" s="81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1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1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1"/>
      <c r="DH422" s="81"/>
      <c r="DI422" s="81"/>
      <c r="DJ422" s="81"/>
      <c r="DK422" s="81"/>
      <c r="DL422" s="81"/>
      <c r="DM422" s="81"/>
    </row>
    <row r="423" spans="1:117" x14ac:dyDescent="0.35">
      <c r="A423" s="81"/>
      <c r="B423" s="86">
        <f t="shared" si="79"/>
        <v>44197</v>
      </c>
      <c r="C423" s="87" t="s">
        <v>82</v>
      </c>
      <c r="D423" s="87">
        <v>95.43</v>
      </c>
      <c r="E423" s="87">
        <v>108.21</v>
      </c>
      <c r="F423" s="87">
        <v>41.13</v>
      </c>
      <c r="G423" s="87">
        <v>35.549999999999997</v>
      </c>
      <c r="H423" s="87">
        <v>22.94</v>
      </c>
      <c r="I423" s="87">
        <v>45.99</v>
      </c>
      <c r="J423" s="87">
        <v>76.77</v>
      </c>
      <c r="K423" s="87">
        <v>127.41</v>
      </c>
      <c r="L423" s="87">
        <v>60.75</v>
      </c>
      <c r="M423" s="87">
        <v>34.96</v>
      </c>
      <c r="N423" s="87" t="s">
        <v>82</v>
      </c>
      <c r="O423" s="87" t="s">
        <v>82</v>
      </c>
      <c r="P423" s="87" t="s">
        <v>82</v>
      </c>
      <c r="Q423" s="87">
        <v>7.71</v>
      </c>
      <c r="R423" s="87" t="s">
        <v>82</v>
      </c>
      <c r="S423" s="87">
        <v>8.66</v>
      </c>
      <c r="T423" s="87" t="s">
        <v>82</v>
      </c>
      <c r="U423" s="87">
        <v>60.03</v>
      </c>
      <c r="V423" s="87">
        <v>18.52</v>
      </c>
      <c r="W423" s="87" t="s">
        <v>82</v>
      </c>
      <c r="X423" s="87" t="s">
        <v>82</v>
      </c>
      <c r="Y423" s="87">
        <v>6.18</v>
      </c>
      <c r="Z423" s="87">
        <v>13.67</v>
      </c>
      <c r="AA423" s="87" t="s">
        <v>82</v>
      </c>
      <c r="AB423" s="87">
        <v>38.380000000000003</v>
      </c>
      <c r="AC423" s="87">
        <v>23.78</v>
      </c>
      <c r="AD423" s="87">
        <v>21.55</v>
      </c>
      <c r="AE423" s="87">
        <v>64.040000000000006</v>
      </c>
      <c r="AF423" s="87">
        <v>20.05</v>
      </c>
      <c r="AG423" s="87">
        <v>3756.07</v>
      </c>
      <c r="AH423" s="81"/>
      <c r="AI423" s="92" t="str">
        <f t="shared" si="77"/>
        <v>-</v>
      </c>
      <c r="AJ423" s="92">
        <f t="shared" si="77"/>
        <v>2.8673062412417849E-2</v>
      </c>
      <c r="AK423" s="92">
        <f t="shared" si="77"/>
        <v>1.0741640201755942E-2</v>
      </c>
      <c r="AL423" s="92">
        <f t="shared" si="77"/>
        <v>-2.3967726625533925E-2</v>
      </c>
      <c r="AM423" s="92">
        <f t="shared" si="77"/>
        <v>1.1667615253272423E-2</v>
      </c>
      <c r="AN423" s="92">
        <f t="shared" si="77"/>
        <v>3.8478949751018732E-2</v>
      </c>
      <c r="AO423" s="92">
        <f t="shared" si="77"/>
        <v>6.1255742725880857E-3</v>
      </c>
      <c r="AP423" s="92">
        <f t="shared" si="82"/>
        <v>2.873938602220738E-3</v>
      </c>
      <c r="AQ423" s="92">
        <f t="shared" si="82"/>
        <v>1.1993645750595583E-2</v>
      </c>
      <c r="AR423" s="92">
        <f t="shared" si="82"/>
        <v>1.0142999667442698E-2</v>
      </c>
      <c r="AS423" s="92">
        <f t="shared" si="82"/>
        <v>-1.4281633818907791E-3</v>
      </c>
      <c r="AT423" s="92" t="str">
        <f t="shared" si="82"/>
        <v>-</v>
      </c>
      <c r="AU423" s="92" t="str">
        <f t="shared" si="81"/>
        <v>-</v>
      </c>
      <c r="AV423" s="92" t="str">
        <f t="shared" si="81"/>
        <v>-</v>
      </c>
      <c r="AW423" s="92">
        <f t="shared" si="81"/>
        <v>-7.9952267303102675E-2</v>
      </c>
      <c r="AX423" s="92" t="str">
        <f t="shared" si="81"/>
        <v>-</v>
      </c>
      <c r="AY423" s="92">
        <f t="shared" si="81"/>
        <v>-1.0285714285714231E-2</v>
      </c>
      <c r="AZ423" s="92" t="str">
        <f t="shared" si="81"/>
        <v>-</v>
      </c>
      <c r="BA423" s="92">
        <f t="shared" si="81"/>
        <v>3.678756476683942E-2</v>
      </c>
      <c r="BB423" s="92">
        <f t="shared" si="81"/>
        <v>-1.6985138004246281E-2</v>
      </c>
      <c r="BC423" s="92" t="str">
        <f t="shared" si="81"/>
        <v>-</v>
      </c>
      <c r="BD423" s="92" t="str">
        <f t="shared" si="81"/>
        <v>-</v>
      </c>
      <c r="BE423" s="92">
        <f t="shared" si="81"/>
        <v>-4.0372670807453548E-2</v>
      </c>
      <c r="BF423" s="92">
        <f t="shared" si="81"/>
        <v>-1.156905278380338E-2</v>
      </c>
      <c r="BG423" s="92" t="str">
        <f t="shared" si="81"/>
        <v>-</v>
      </c>
      <c r="BH423" s="92">
        <f t="shared" si="81"/>
        <v>-1.0824742268041088E-2</v>
      </c>
      <c r="BI423" s="92">
        <f t="shared" si="81"/>
        <v>-5.0209205020919079E-3</v>
      </c>
      <c r="BJ423" s="92">
        <f t="shared" si="80"/>
        <v>-9.2721372276305392E-4</v>
      </c>
      <c r="BK423" s="92">
        <f t="shared" si="80"/>
        <v>7.5519194461926009E-3</v>
      </c>
      <c r="BL423" s="92">
        <f t="shared" si="80"/>
        <v>-3.3269045323047197E-2</v>
      </c>
      <c r="BM423" s="92">
        <f t="shared" si="80"/>
        <v>1.4315187979671018E-2</v>
      </c>
      <c r="BN423" s="81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1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1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1"/>
      <c r="DH423" s="81"/>
      <c r="DI423" s="81"/>
      <c r="DJ423" s="81"/>
      <c r="DK423" s="81"/>
      <c r="DL423" s="81"/>
      <c r="DM423" s="81"/>
    </row>
    <row r="424" spans="1:117" x14ac:dyDescent="0.35">
      <c r="A424" s="81"/>
      <c r="B424" s="86">
        <f t="shared" si="79"/>
        <v>44204</v>
      </c>
      <c r="C424" s="87" t="s">
        <v>82</v>
      </c>
      <c r="D424" s="87">
        <v>89.26</v>
      </c>
      <c r="E424" s="87">
        <v>102.76</v>
      </c>
      <c r="F424" s="87">
        <v>43.45</v>
      </c>
      <c r="G424" s="87">
        <v>35.44</v>
      </c>
      <c r="H424" s="87">
        <v>21.81</v>
      </c>
      <c r="I424" s="87">
        <v>43.93</v>
      </c>
      <c r="J424" s="87">
        <v>72.61</v>
      </c>
      <c r="K424" s="87">
        <v>119.78</v>
      </c>
      <c r="L424" s="87">
        <v>58.51</v>
      </c>
      <c r="M424" s="87">
        <v>35.25</v>
      </c>
      <c r="N424" s="87" t="s">
        <v>82</v>
      </c>
      <c r="O424" s="87" t="s">
        <v>82</v>
      </c>
      <c r="P424" s="87" t="s">
        <v>82</v>
      </c>
      <c r="Q424" s="87">
        <v>8.08</v>
      </c>
      <c r="R424" s="87" t="s">
        <v>82</v>
      </c>
      <c r="S424" s="87">
        <v>9.34</v>
      </c>
      <c r="T424" s="87" t="s">
        <v>82</v>
      </c>
      <c r="U424" s="87">
        <v>64.19</v>
      </c>
      <c r="V424" s="87">
        <v>19.97</v>
      </c>
      <c r="W424" s="87" t="s">
        <v>82</v>
      </c>
      <c r="X424" s="87" t="s">
        <v>82</v>
      </c>
      <c r="Y424" s="87">
        <v>6.73</v>
      </c>
      <c r="Z424" s="87">
        <v>14.49</v>
      </c>
      <c r="AA424" s="87" t="s">
        <v>82</v>
      </c>
      <c r="AB424" s="87">
        <v>39.93</v>
      </c>
      <c r="AC424" s="87">
        <v>25.28</v>
      </c>
      <c r="AD424" s="87">
        <v>21.61</v>
      </c>
      <c r="AE424" s="87">
        <v>62.13</v>
      </c>
      <c r="AF424" s="87">
        <v>21.3</v>
      </c>
      <c r="AG424" s="87">
        <v>3824.68</v>
      </c>
      <c r="AH424" s="81"/>
      <c r="AI424" s="92" t="str">
        <f t="shared" si="77"/>
        <v>-</v>
      </c>
      <c r="AJ424" s="92">
        <f t="shared" si="77"/>
        <v>-6.46547207377135E-2</v>
      </c>
      <c r="AK424" s="92">
        <f t="shared" si="77"/>
        <v>-5.0365030958321677E-2</v>
      </c>
      <c r="AL424" s="92">
        <f t="shared" si="77"/>
        <v>5.6406515925115475E-2</v>
      </c>
      <c r="AM424" s="92">
        <f t="shared" si="77"/>
        <v>-3.0942334739803012E-3</v>
      </c>
      <c r="AN424" s="92">
        <f t="shared" si="77"/>
        <v>-4.9258936355710659E-2</v>
      </c>
      <c r="AO424" s="92">
        <f t="shared" si="77"/>
        <v>-4.4792346162209173E-2</v>
      </c>
      <c r="AP424" s="92">
        <f t="shared" si="82"/>
        <v>-5.4187833789240525E-2</v>
      </c>
      <c r="AQ424" s="92">
        <f t="shared" si="82"/>
        <v>-5.9885409308531479E-2</v>
      </c>
      <c r="AR424" s="92">
        <f t="shared" si="82"/>
        <v>-3.687242798353918E-2</v>
      </c>
      <c r="AS424" s="92">
        <f t="shared" si="82"/>
        <v>8.295194508009196E-3</v>
      </c>
      <c r="AT424" s="92" t="str">
        <f t="shared" si="82"/>
        <v>-</v>
      </c>
      <c r="AU424" s="92" t="str">
        <f t="shared" si="81"/>
        <v>-</v>
      </c>
      <c r="AV424" s="92" t="str">
        <f t="shared" si="81"/>
        <v>-</v>
      </c>
      <c r="AW424" s="92">
        <f t="shared" si="81"/>
        <v>4.7989623865110298E-2</v>
      </c>
      <c r="AX424" s="92" t="str">
        <f t="shared" si="81"/>
        <v>-</v>
      </c>
      <c r="AY424" s="92">
        <f t="shared" si="81"/>
        <v>7.8521939953810627E-2</v>
      </c>
      <c r="AZ424" s="92" t="str">
        <f t="shared" si="81"/>
        <v>-</v>
      </c>
      <c r="BA424" s="92">
        <f t="shared" si="81"/>
        <v>6.9298683991337651E-2</v>
      </c>
      <c r="BB424" s="92">
        <f t="shared" si="81"/>
        <v>7.8293736501079847E-2</v>
      </c>
      <c r="BC424" s="92" t="str">
        <f t="shared" si="81"/>
        <v>-</v>
      </c>
      <c r="BD424" s="92" t="str">
        <f t="shared" si="81"/>
        <v>-</v>
      </c>
      <c r="BE424" s="92">
        <f t="shared" si="81"/>
        <v>8.8996763754045416E-2</v>
      </c>
      <c r="BF424" s="92">
        <f t="shared" si="81"/>
        <v>5.9985369422092205E-2</v>
      </c>
      <c r="BG424" s="92" t="str">
        <f t="shared" si="81"/>
        <v>-</v>
      </c>
      <c r="BH424" s="92">
        <f t="shared" si="81"/>
        <v>4.0385617509119287E-2</v>
      </c>
      <c r="BI424" s="92">
        <f t="shared" si="81"/>
        <v>6.307821698906646E-2</v>
      </c>
      <c r="BJ424" s="92">
        <f t="shared" si="80"/>
        <v>2.7842227378189754E-3</v>
      </c>
      <c r="BK424" s="92">
        <f t="shared" si="80"/>
        <v>-2.9825109306683362E-2</v>
      </c>
      <c r="BL424" s="92">
        <f t="shared" si="80"/>
        <v>6.2344139650872821E-2</v>
      </c>
      <c r="BM424" s="92">
        <f t="shared" si="80"/>
        <v>1.8266432734214133E-2</v>
      </c>
      <c r="BN424" s="81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1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1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1"/>
      <c r="DH424" s="81"/>
      <c r="DI424" s="81"/>
      <c r="DJ424" s="81"/>
      <c r="DK424" s="81"/>
      <c r="DL424" s="81"/>
      <c r="DM424" s="81"/>
    </row>
    <row r="425" spans="1:117" x14ac:dyDescent="0.35">
      <c r="A425" s="81"/>
      <c r="B425" s="86">
        <f t="shared" si="79"/>
        <v>44211</v>
      </c>
      <c r="C425" s="87" t="s">
        <v>82</v>
      </c>
      <c r="D425" s="87">
        <v>90.03</v>
      </c>
      <c r="E425" s="87">
        <v>105.3</v>
      </c>
      <c r="F425" s="87">
        <v>44.28</v>
      </c>
      <c r="G425" s="87">
        <v>37.729999999999997</v>
      </c>
      <c r="H425" s="87">
        <v>22.93</v>
      </c>
      <c r="I425" s="87">
        <v>44.71</v>
      </c>
      <c r="J425" s="87">
        <v>71.989999999999995</v>
      </c>
      <c r="K425" s="87">
        <v>122.16</v>
      </c>
      <c r="L425" s="87">
        <v>60.11</v>
      </c>
      <c r="M425" s="87">
        <v>37.630000000000003</v>
      </c>
      <c r="N425" s="87" t="s">
        <v>82</v>
      </c>
      <c r="O425" s="87" t="s">
        <v>82</v>
      </c>
      <c r="P425" s="87" t="s">
        <v>82</v>
      </c>
      <c r="Q425" s="87">
        <v>8.5</v>
      </c>
      <c r="R425" s="87" t="s">
        <v>82</v>
      </c>
      <c r="S425" s="87">
        <v>9.6199999999999992</v>
      </c>
      <c r="T425" s="87" t="s">
        <v>82</v>
      </c>
      <c r="U425" s="87">
        <v>66.27</v>
      </c>
      <c r="V425" s="87">
        <v>23.46</v>
      </c>
      <c r="W425" s="87" t="s">
        <v>82</v>
      </c>
      <c r="X425" s="87" t="s">
        <v>82</v>
      </c>
      <c r="Y425" s="87">
        <v>7.01</v>
      </c>
      <c r="Z425" s="87">
        <v>15.49</v>
      </c>
      <c r="AA425" s="87" t="s">
        <v>82</v>
      </c>
      <c r="AB425" s="87">
        <v>44.17</v>
      </c>
      <c r="AC425" s="87">
        <v>24.33</v>
      </c>
      <c r="AD425" s="87">
        <v>22.72</v>
      </c>
      <c r="AE425" s="87">
        <v>61.65</v>
      </c>
      <c r="AF425" s="87">
        <v>22.5</v>
      </c>
      <c r="AG425" s="87">
        <v>3768.25</v>
      </c>
      <c r="AH425" s="81"/>
      <c r="AI425" s="92" t="str">
        <f t="shared" si="77"/>
        <v>-</v>
      </c>
      <c r="AJ425" s="92">
        <f t="shared" si="77"/>
        <v>8.6264844275150132E-3</v>
      </c>
      <c r="AK425" s="92">
        <f t="shared" si="77"/>
        <v>2.4717789022965952E-2</v>
      </c>
      <c r="AL425" s="92">
        <f t="shared" si="77"/>
        <v>1.9102416570770941E-2</v>
      </c>
      <c r="AM425" s="92">
        <f t="shared" si="77"/>
        <v>6.4616252821670495E-2</v>
      </c>
      <c r="AN425" s="92">
        <f t="shared" si="77"/>
        <v>5.1352590554791355E-2</v>
      </c>
      <c r="AO425" s="92">
        <f t="shared" si="77"/>
        <v>1.7755520145686265E-2</v>
      </c>
      <c r="AP425" s="92">
        <f t="shared" si="82"/>
        <v>-8.5387687646329979E-3</v>
      </c>
      <c r="AQ425" s="92">
        <f t="shared" si="82"/>
        <v>1.9869761228919591E-2</v>
      </c>
      <c r="AR425" s="92">
        <f t="shared" si="82"/>
        <v>2.7345752862758532E-2</v>
      </c>
      <c r="AS425" s="92">
        <f t="shared" si="82"/>
        <v>6.7517730496454043E-2</v>
      </c>
      <c r="AT425" s="92" t="str">
        <f t="shared" si="82"/>
        <v>-</v>
      </c>
      <c r="AU425" s="92" t="str">
        <f t="shared" si="81"/>
        <v>-</v>
      </c>
      <c r="AV425" s="92" t="str">
        <f t="shared" si="81"/>
        <v>-</v>
      </c>
      <c r="AW425" s="92">
        <f t="shared" si="81"/>
        <v>5.1980198019802026E-2</v>
      </c>
      <c r="AX425" s="92" t="str">
        <f t="shared" si="81"/>
        <v>-</v>
      </c>
      <c r="AY425" s="92">
        <f t="shared" si="81"/>
        <v>2.9978586723768741E-2</v>
      </c>
      <c r="AZ425" s="92" t="str">
        <f t="shared" si="81"/>
        <v>-</v>
      </c>
      <c r="BA425" s="92">
        <f t="shared" si="81"/>
        <v>3.2403801215142414E-2</v>
      </c>
      <c r="BB425" s="92">
        <f t="shared" si="81"/>
        <v>0.17476214321482231</v>
      </c>
      <c r="BC425" s="92" t="str">
        <f t="shared" si="81"/>
        <v>-</v>
      </c>
      <c r="BD425" s="92" t="str">
        <f t="shared" si="81"/>
        <v>-</v>
      </c>
      <c r="BE425" s="92">
        <f t="shared" si="81"/>
        <v>4.1604754829123181E-2</v>
      </c>
      <c r="BF425" s="92">
        <f t="shared" si="81"/>
        <v>6.9013112491373318E-2</v>
      </c>
      <c r="BG425" s="92" t="str">
        <f t="shared" si="81"/>
        <v>-</v>
      </c>
      <c r="BH425" s="92">
        <f t="shared" si="81"/>
        <v>0.1061858251940897</v>
      </c>
      <c r="BI425" s="92">
        <f t="shared" si="81"/>
        <v>-3.7579113924050778E-2</v>
      </c>
      <c r="BJ425" s="92">
        <f t="shared" si="80"/>
        <v>5.1365108745951016E-2</v>
      </c>
      <c r="BK425" s="92">
        <f t="shared" si="80"/>
        <v>-7.725736359246782E-3</v>
      </c>
      <c r="BL425" s="92">
        <f t="shared" si="80"/>
        <v>5.6338028169014009E-2</v>
      </c>
      <c r="BM425" s="92">
        <f t="shared" si="80"/>
        <v>-1.4754175512722623E-2</v>
      </c>
      <c r="BN425" s="81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1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1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1"/>
      <c r="DH425" s="81"/>
      <c r="DI425" s="81"/>
      <c r="DJ425" s="81"/>
      <c r="DK425" s="81"/>
      <c r="DL425" s="81"/>
      <c r="DM425" s="81"/>
    </row>
    <row r="426" spans="1:117" x14ac:dyDescent="0.35">
      <c r="A426" s="81"/>
      <c r="B426" s="86">
        <f t="shared" si="79"/>
        <v>44218</v>
      </c>
      <c r="C426" s="87" t="s">
        <v>82</v>
      </c>
      <c r="D426" s="87">
        <v>89.09</v>
      </c>
      <c r="E426" s="87">
        <v>103.16</v>
      </c>
      <c r="F426" s="87">
        <v>41.7</v>
      </c>
      <c r="G426" s="87">
        <v>35.43</v>
      </c>
      <c r="H426" s="87">
        <v>21.93</v>
      </c>
      <c r="I426" s="87">
        <v>43.24</v>
      </c>
      <c r="J426" s="87">
        <v>70.790000000000006</v>
      </c>
      <c r="K426" s="87">
        <v>121.45</v>
      </c>
      <c r="L426" s="87">
        <v>58.62</v>
      </c>
      <c r="M426" s="87">
        <v>37.18</v>
      </c>
      <c r="N426" s="87" t="s">
        <v>82</v>
      </c>
      <c r="O426" s="87" t="s">
        <v>82</v>
      </c>
      <c r="P426" s="87" t="s">
        <v>82</v>
      </c>
      <c r="Q426" s="87">
        <v>8.1300000000000008</v>
      </c>
      <c r="R426" s="87" t="s">
        <v>82</v>
      </c>
      <c r="S426" s="87">
        <v>9.75</v>
      </c>
      <c r="T426" s="87" t="s">
        <v>82</v>
      </c>
      <c r="U426" s="87">
        <v>66</v>
      </c>
      <c r="V426" s="87">
        <v>20.03</v>
      </c>
      <c r="W426" s="87" t="s">
        <v>82</v>
      </c>
      <c r="X426" s="87" t="s">
        <v>82</v>
      </c>
      <c r="Y426" s="87">
        <v>6.5</v>
      </c>
      <c r="Z426" s="87">
        <v>15.32</v>
      </c>
      <c r="AA426" s="87" t="s">
        <v>82</v>
      </c>
      <c r="AB426" s="87">
        <v>42.84</v>
      </c>
      <c r="AC426" s="87">
        <v>24.04</v>
      </c>
      <c r="AD426" s="87">
        <v>21.64</v>
      </c>
      <c r="AE426" s="87">
        <v>61.75</v>
      </c>
      <c r="AF426" s="87">
        <v>21.6</v>
      </c>
      <c r="AG426" s="87">
        <v>3841.47</v>
      </c>
      <c r="AH426" s="81"/>
      <c r="AI426" s="92" t="str">
        <f t="shared" si="77"/>
        <v>-</v>
      </c>
      <c r="AJ426" s="92">
        <f t="shared" si="77"/>
        <v>-1.0440964123070051E-2</v>
      </c>
      <c r="AK426" s="92">
        <f t="shared" si="77"/>
        <v>-2.0322886989553646E-2</v>
      </c>
      <c r="AL426" s="92">
        <f t="shared" si="77"/>
        <v>-5.8265582655826487E-2</v>
      </c>
      <c r="AM426" s="92">
        <f t="shared" si="77"/>
        <v>-6.0959448714550724E-2</v>
      </c>
      <c r="AN426" s="92">
        <f t="shared" si="77"/>
        <v>-4.3610989969472325E-2</v>
      </c>
      <c r="AO426" s="92">
        <f t="shared" si="77"/>
        <v>-3.2878550659807604E-2</v>
      </c>
      <c r="AP426" s="92">
        <f t="shared" si="82"/>
        <v>-1.6668981803028005E-2</v>
      </c>
      <c r="AQ426" s="92">
        <f t="shared" si="82"/>
        <v>-5.8120497707923047E-3</v>
      </c>
      <c r="AR426" s="92">
        <f t="shared" si="82"/>
        <v>-2.4787888870404284E-2</v>
      </c>
      <c r="AS426" s="92">
        <f t="shared" si="82"/>
        <v>-1.1958543715120951E-2</v>
      </c>
      <c r="AT426" s="92" t="str">
        <f t="shared" si="82"/>
        <v>-</v>
      </c>
      <c r="AU426" s="92" t="str">
        <f t="shared" si="82"/>
        <v>-</v>
      </c>
      <c r="AV426" s="92" t="str">
        <f t="shared" si="82"/>
        <v>-</v>
      </c>
      <c r="AW426" s="92">
        <f t="shared" si="82"/>
        <v>-4.3529411764705817E-2</v>
      </c>
      <c r="AX426" s="92" t="str">
        <f t="shared" si="82"/>
        <v>-</v>
      </c>
      <c r="AY426" s="92">
        <f t="shared" si="82"/>
        <v>1.3513513513513598E-2</v>
      </c>
      <c r="AZ426" s="92" t="str">
        <f t="shared" si="82"/>
        <v>-</v>
      </c>
      <c r="BA426" s="92">
        <f t="shared" si="82"/>
        <v>-4.0742417383430318E-3</v>
      </c>
      <c r="BB426" s="92">
        <f t="shared" si="82"/>
        <v>-0.14620630861040063</v>
      </c>
      <c r="BC426" s="92" t="str">
        <f t="shared" si="82"/>
        <v>-</v>
      </c>
      <c r="BD426" s="92" t="str">
        <f t="shared" si="82"/>
        <v>-</v>
      </c>
      <c r="BE426" s="92">
        <f t="shared" si="82"/>
        <v>-7.2753209700427979E-2</v>
      </c>
      <c r="BF426" s="92">
        <f t="shared" ref="BF426:BL476" si="83">IFERROR((Z426/Z425-1),"-")</f>
        <v>-1.0974822466107148E-2</v>
      </c>
      <c r="BG426" s="92" t="str">
        <f t="shared" si="83"/>
        <v>-</v>
      </c>
      <c r="BH426" s="92">
        <f t="shared" si="83"/>
        <v>-3.0110935023771712E-2</v>
      </c>
      <c r="BI426" s="92">
        <f t="shared" si="83"/>
        <v>-1.1919441019317634E-2</v>
      </c>
      <c r="BJ426" s="92">
        <f t="shared" si="80"/>
        <v>-4.7535211267605515E-2</v>
      </c>
      <c r="BK426" s="92">
        <f t="shared" si="80"/>
        <v>1.6220600162206722E-3</v>
      </c>
      <c r="BL426" s="92">
        <f t="shared" si="80"/>
        <v>-3.9999999999999925E-2</v>
      </c>
      <c r="BM426" s="92">
        <f t="shared" si="80"/>
        <v>1.9430770251442908E-2</v>
      </c>
      <c r="BN426" s="81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1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1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1"/>
      <c r="DH426" s="81"/>
      <c r="DI426" s="81"/>
      <c r="DJ426" s="81"/>
      <c r="DK426" s="81"/>
      <c r="DL426" s="81"/>
      <c r="DM426" s="81"/>
    </row>
    <row r="427" spans="1:117" x14ac:dyDescent="0.35">
      <c r="A427" s="81"/>
      <c r="B427" s="86">
        <f t="shared" si="79"/>
        <v>44225</v>
      </c>
      <c r="C427" s="87" t="s">
        <v>82</v>
      </c>
      <c r="D427" s="87">
        <v>89</v>
      </c>
      <c r="E427" s="87">
        <v>101.43</v>
      </c>
      <c r="F427" s="87">
        <v>40.26</v>
      </c>
      <c r="G427" s="87">
        <v>35.01</v>
      </c>
      <c r="H427" s="87">
        <v>22.15</v>
      </c>
      <c r="I427" s="87">
        <v>46.71</v>
      </c>
      <c r="J427" s="87">
        <v>73.13</v>
      </c>
      <c r="K427" s="87">
        <v>123.76</v>
      </c>
      <c r="L427" s="87">
        <v>59.96</v>
      </c>
      <c r="M427" s="87">
        <v>35.99</v>
      </c>
      <c r="N427" s="87" t="s">
        <v>82</v>
      </c>
      <c r="O427" s="87" t="s">
        <v>82</v>
      </c>
      <c r="P427" s="87" t="s">
        <v>82</v>
      </c>
      <c r="Q427" s="87">
        <v>8.1</v>
      </c>
      <c r="R427" s="87" t="s">
        <v>82</v>
      </c>
      <c r="S427" s="87">
        <v>8.8699999999999992</v>
      </c>
      <c r="T427" s="87" t="s">
        <v>82</v>
      </c>
      <c r="U427" s="87">
        <v>63.33</v>
      </c>
      <c r="V427" s="87">
        <v>20</v>
      </c>
      <c r="W427" s="87" t="s">
        <v>82</v>
      </c>
      <c r="X427" s="87" t="s">
        <v>82</v>
      </c>
      <c r="Y427" s="87">
        <v>6.27</v>
      </c>
      <c r="Z427" s="87">
        <v>14.08</v>
      </c>
      <c r="AA427" s="87" t="s">
        <v>82</v>
      </c>
      <c r="AB427" s="87">
        <v>39.83</v>
      </c>
      <c r="AC427" s="87">
        <v>22.51</v>
      </c>
      <c r="AD427" s="87">
        <v>23.1</v>
      </c>
      <c r="AE427" s="87">
        <v>61.19</v>
      </c>
      <c r="AF427" s="87">
        <v>21.23</v>
      </c>
      <c r="AG427" s="87">
        <v>3714.24</v>
      </c>
      <c r="AH427" s="81"/>
      <c r="AI427" s="92" t="str">
        <f t="shared" si="77"/>
        <v>-</v>
      </c>
      <c r="AJ427" s="92">
        <f t="shared" si="77"/>
        <v>-1.010214389942754E-3</v>
      </c>
      <c r="AK427" s="92">
        <f t="shared" si="77"/>
        <v>-1.6770065917022015E-2</v>
      </c>
      <c r="AL427" s="92">
        <f t="shared" si="77"/>
        <v>-3.4532374100719521E-2</v>
      </c>
      <c r="AM427" s="92">
        <f t="shared" si="77"/>
        <v>-1.1854360711261669E-2</v>
      </c>
      <c r="AN427" s="92">
        <f t="shared" si="77"/>
        <v>1.0031919744641904E-2</v>
      </c>
      <c r="AO427" s="92">
        <f t="shared" si="77"/>
        <v>8.024976873265488E-2</v>
      </c>
      <c r="AP427" s="92">
        <f t="shared" si="82"/>
        <v>3.3055516315863676E-2</v>
      </c>
      <c r="AQ427" s="92">
        <f t="shared" si="82"/>
        <v>1.9020172910662936E-2</v>
      </c>
      <c r="AR427" s="92">
        <f t="shared" si="82"/>
        <v>2.2859092459911245E-2</v>
      </c>
      <c r="AS427" s="92">
        <f t="shared" si="82"/>
        <v>-3.2006455083378071E-2</v>
      </c>
      <c r="AT427" s="92" t="str">
        <f t="shared" si="82"/>
        <v>-</v>
      </c>
      <c r="AU427" s="92" t="str">
        <f t="shared" si="82"/>
        <v>-</v>
      </c>
      <c r="AV427" s="92" t="str">
        <f t="shared" si="82"/>
        <v>-</v>
      </c>
      <c r="AW427" s="92">
        <f t="shared" si="82"/>
        <v>-3.6900369003691758E-3</v>
      </c>
      <c r="AX427" s="92" t="str">
        <f t="shared" si="82"/>
        <v>-</v>
      </c>
      <c r="AY427" s="92">
        <f t="shared" si="82"/>
        <v>-9.0256410256410291E-2</v>
      </c>
      <c r="AZ427" s="92" t="str">
        <f t="shared" si="82"/>
        <v>-</v>
      </c>
      <c r="BA427" s="92">
        <f t="shared" si="82"/>
        <v>-4.0454545454545521E-2</v>
      </c>
      <c r="BB427" s="92">
        <f t="shared" si="82"/>
        <v>-1.4977533699451762E-3</v>
      </c>
      <c r="BC427" s="92" t="str">
        <f t="shared" si="82"/>
        <v>-</v>
      </c>
      <c r="BD427" s="92" t="str">
        <f t="shared" si="82"/>
        <v>-</v>
      </c>
      <c r="BE427" s="92">
        <f t="shared" si="82"/>
        <v>-3.5384615384615459E-2</v>
      </c>
      <c r="BF427" s="92">
        <f t="shared" si="83"/>
        <v>-8.0939947780678811E-2</v>
      </c>
      <c r="BG427" s="92" t="str">
        <f t="shared" si="83"/>
        <v>-</v>
      </c>
      <c r="BH427" s="92">
        <f t="shared" si="83"/>
        <v>-7.0261437908496815E-2</v>
      </c>
      <c r="BI427" s="92">
        <f t="shared" si="83"/>
        <v>-6.3643926788685468E-2</v>
      </c>
      <c r="BJ427" s="92">
        <f t="shared" si="80"/>
        <v>6.7467652495379005E-2</v>
      </c>
      <c r="BK427" s="92">
        <f t="shared" si="80"/>
        <v>-9.0688259109311664E-3</v>
      </c>
      <c r="BL427" s="92">
        <f t="shared" si="80"/>
        <v>-1.7129629629629717E-2</v>
      </c>
      <c r="BM427" s="92">
        <f t="shared" si="80"/>
        <v>-3.3120133698818388E-2</v>
      </c>
      <c r="BN427" s="81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1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1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1"/>
      <c r="DH427" s="81"/>
      <c r="DI427" s="81"/>
      <c r="DJ427" s="81"/>
      <c r="DK427" s="81"/>
      <c r="DL427" s="81"/>
      <c r="DM427" s="81"/>
    </row>
    <row r="428" spans="1:117" x14ac:dyDescent="0.35">
      <c r="A428" s="81"/>
      <c r="B428" s="86">
        <f t="shared" si="79"/>
        <v>44232</v>
      </c>
      <c r="C428" s="87" t="s">
        <v>82</v>
      </c>
      <c r="D428" s="87">
        <v>89.05</v>
      </c>
      <c r="E428" s="87">
        <v>104.16</v>
      </c>
      <c r="F428" s="87">
        <v>42.21</v>
      </c>
      <c r="G428" s="87">
        <v>36.619999999999997</v>
      </c>
      <c r="H428" s="87">
        <v>22.8</v>
      </c>
      <c r="I428" s="87">
        <v>46.14</v>
      </c>
      <c r="J428" s="87">
        <v>72.900000000000006</v>
      </c>
      <c r="K428" s="87">
        <v>126.24</v>
      </c>
      <c r="L428" s="87">
        <v>62.55</v>
      </c>
      <c r="M428" s="87">
        <v>37.299999999999997</v>
      </c>
      <c r="N428" s="87" t="s">
        <v>82</v>
      </c>
      <c r="O428" s="87" t="s">
        <v>82</v>
      </c>
      <c r="P428" s="87" t="s">
        <v>82</v>
      </c>
      <c r="Q428" s="87">
        <v>8.0399999999999991</v>
      </c>
      <c r="R428" s="87" t="s">
        <v>82</v>
      </c>
      <c r="S428" s="87">
        <v>9.56</v>
      </c>
      <c r="T428" s="87" t="s">
        <v>82</v>
      </c>
      <c r="U428" s="87">
        <v>66.39</v>
      </c>
      <c r="V428" s="87">
        <v>20.96</v>
      </c>
      <c r="W428" s="87" t="s">
        <v>82</v>
      </c>
      <c r="X428" s="87" t="s">
        <v>82</v>
      </c>
      <c r="Y428" s="87">
        <v>6.72</v>
      </c>
      <c r="Z428" s="87">
        <v>14.15</v>
      </c>
      <c r="AA428" s="87" t="s">
        <v>82</v>
      </c>
      <c r="AB428" s="87">
        <v>42.84</v>
      </c>
      <c r="AC428" s="87">
        <v>23.18</v>
      </c>
      <c r="AD428" s="87">
        <v>23.04</v>
      </c>
      <c r="AE428" s="87">
        <v>65.099999999999994</v>
      </c>
      <c r="AF428" s="87">
        <v>22.09</v>
      </c>
      <c r="AG428" s="87">
        <v>3886.83</v>
      </c>
      <c r="AH428" s="81"/>
      <c r="AI428" s="92" t="str">
        <f t="shared" si="77"/>
        <v>-</v>
      </c>
      <c r="AJ428" s="92">
        <f t="shared" si="77"/>
        <v>5.6179775280895683E-4</v>
      </c>
      <c r="AK428" s="92">
        <f t="shared" si="77"/>
        <v>2.6915113871635477E-2</v>
      </c>
      <c r="AL428" s="92">
        <f t="shared" si="77"/>
        <v>4.8435171385991183E-2</v>
      </c>
      <c r="AM428" s="92">
        <f t="shared" si="77"/>
        <v>4.5986860896886528E-2</v>
      </c>
      <c r="AN428" s="92">
        <f t="shared" si="77"/>
        <v>2.9345372460496622E-2</v>
      </c>
      <c r="AO428" s="92">
        <f t="shared" si="77"/>
        <v>-1.2202954399486154E-2</v>
      </c>
      <c r="AP428" s="92">
        <f t="shared" si="82"/>
        <v>-3.1450840968137994E-3</v>
      </c>
      <c r="AQ428" s="92">
        <f t="shared" si="82"/>
        <v>2.0038784744667026E-2</v>
      </c>
      <c r="AR428" s="92">
        <f t="shared" si="82"/>
        <v>4.3195463642428322E-2</v>
      </c>
      <c r="AS428" s="92">
        <f t="shared" si="82"/>
        <v>3.6398999722144998E-2</v>
      </c>
      <c r="AT428" s="92" t="str">
        <f t="shared" si="82"/>
        <v>-</v>
      </c>
      <c r="AU428" s="92" t="str">
        <f t="shared" si="82"/>
        <v>-</v>
      </c>
      <c r="AV428" s="92" t="str">
        <f t="shared" si="82"/>
        <v>-</v>
      </c>
      <c r="AW428" s="92">
        <f t="shared" si="82"/>
        <v>-7.4074074074074181E-3</v>
      </c>
      <c r="AX428" s="92" t="str">
        <f t="shared" si="82"/>
        <v>-</v>
      </c>
      <c r="AY428" s="92">
        <f t="shared" si="82"/>
        <v>7.7790304396843535E-2</v>
      </c>
      <c r="AZ428" s="92" t="str">
        <f t="shared" si="82"/>
        <v>-</v>
      </c>
      <c r="BA428" s="92">
        <f t="shared" si="82"/>
        <v>4.8318332543818121E-2</v>
      </c>
      <c r="BB428" s="92">
        <f t="shared" si="82"/>
        <v>4.8000000000000043E-2</v>
      </c>
      <c r="BC428" s="92" t="str">
        <f t="shared" si="82"/>
        <v>-</v>
      </c>
      <c r="BD428" s="92" t="str">
        <f t="shared" si="82"/>
        <v>-</v>
      </c>
      <c r="BE428" s="92">
        <f t="shared" si="82"/>
        <v>7.1770334928229707E-2</v>
      </c>
      <c r="BF428" s="92">
        <f t="shared" si="83"/>
        <v>4.9715909090908283E-3</v>
      </c>
      <c r="BG428" s="92" t="str">
        <f t="shared" si="83"/>
        <v>-</v>
      </c>
      <c r="BH428" s="92">
        <f t="shared" si="83"/>
        <v>7.5571177504393905E-2</v>
      </c>
      <c r="BI428" s="92">
        <f t="shared" si="83"/>
        <v>2.9764549089293491E-2</v>
      </c>
      <c r="BJ428" s="92">
        <f t="shared" si="80"/>
        <v>-2.5974025974027093E-3</v>
      </c>
      <c r="BK428" s="92">
        <f t="shared" si="80"/>
        <v>6.3899329955874995E-2</v>
      </c>
      <c r="BL428" s="92">
        <f t="shared" si="80"/>
        <v>4.05087140838436E-2</v>
      </c>
      <c r="BM428" s="92">
        <f t="shared" si="80"/>
        <v>4.6467110364435404E-2</v>
      </c>
      <c r="BN428" s="81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1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1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1"/>
      <c r="DH428" s="81"/>
      <c r="DI428" s="81"/>
      <c r="DJ428" s="81"/>
      <c r="DK428" s="81"/>
      <c r="DL428" s="81"/>
      <c r="DM428" s="81"/>
    </row>
    <row r="429" spans="1:117" x14ac:dyDescent="0.35">
      <c r="A429" s="81"/>
      <c r="B429" s="86">
        <f t="shared" si="79"/>
        <v>44239</v>
      </c>
      <c r="C429" s="87" t="s">
        <v>82</v>
      </c>
      <c r="D429" s="87">
        <v>91.05</v>
      </c>
      <c r="E429" s="87">
        <v>101.89</v>
      </c>
      <c r="F429" s="87">
        <v>43.99</v>
      </c>
      <c r="G429" s="87">
        <v>36.619999999999997</v>
      </c>
      <c r="H429" s="87">
        <v>22.53</v>
      </c>
      <c r="I429" s="87">
        <v>46.32</v>
      </c>
      <c r="J429" s="87">
        <v>72.69</v>
      </c>
      <c r="K429" s="87">
        <v>124.5</v>
      </c>
      <c r="L429" s="87">
        <v>61.83</v>
      </c>
      <c r="M429" s="87">
        <v>38.880000000000003</v>
      </c>
      <c r="N429" s="87" t="s">
        <v>82</v>
      </c>
      <c r="O429" s="87" t="s">
        <v>82</v>
      </c>
      <c r="P429" s="87" t="s">
        <v>82</v>
      </c>
      <c r="Q429" s="87">
        <v>9.06</v>
      </c>
      <c r="R429" s="87" t="s">
        <v>82</v>
      </c>
      <c r="S429" s="87">
        <v>9.81</v>
      </c>
      <c r="T429" s="87" t="s">
        <v>82</v>
      </c>
      <c r="U429" s="87">
        <v>67.62</v>
      </c>
      <c r="V429" s="87">
        <v>21.17</v>
      </c>
      <c r="W429" s="87" t="s">
        <v>82</v>
      </c>
      <c r="X429" s="87" t="s">
        <v>82</v>
      </c>
      <c r="Y429" s="87">
        <v>6.82</v>
      </c>
      <c r="Z429" s="87">
        <v>14.84</v>
      </c>
      <c r="AA429" s="87" t="s">
        <v>82</v>
      </c>
      <c r="AB429" s="87">
        <v>45.11</v>
      </c>
      <c r="AC429" s="87">
        <v>23.18</v>
      </c>
      <c r="AD429" s="87">
        <v>23.66</v>
      </c>
      <c r="AE429" s="87">
        <v>63.97</v>
      </c>
      <c r="AF429" s="87">
        <v>22.84</v>
      </c>
      <c r="AG429" s="87">
        <v>3934.83</v>
      </c>
      <c r="AH429" s="81"/>
      <c r="AI429" s="92" t="str">
        <f t="shared" si="77"/>
        <v>-</v>
      </c>
      <c r="AJ429" s="92">
        <f t="shared" si="77"/>
        <v>2.2459292532285291E-2</v>
      </c>
      <c r="AK429" s="92">
        <f t="shared" si="77"/>
        <v>-2.1793394777265718E-2</v>
      </c>
      <c r="AL429" s="92">
        <f t="shared" si="77"/>
        <v>4.2170101871594534E-2</v>
      </c>
      <c r="AM429" s="92">
        <f t="shared" si="77"/>
        <v>0</v>
      </c>
      <c r="AN429" s="92">
        <f t="shared" si="77"/>
        <v>-1.1842105263157876E-2</v>
      </c>
      <c r="AO429" s="92">
        <f t="shared" si="77"/>
        <v>3.9011703511053764E-3</v>
      </c>
      <c r="AP429" s="92">
        <f t="shared" si="82"/>
        <v>-2.8806584362141008E-3</v>
      </c>
      <c r="AQ429" s="92">
        <f t="shared" si="82"/>
        <v>-1.3783269961977096E-2</v>
      </c>
      <c r="AR429" s="92">
        <f t="shared" si="82"/>
        <v>-1.151079136690647E-2</v>
      </c>
      <c r="AS429" s="92">
        <f t="shared" si="82"/>
        <v>4.2359249329758875E-2</v>
      </c>
      <c r="AT429" s="92" t="str">
        <f t="shared" si="82"/>
        <v>-</v>
      </c>
      <c r="AU429" s="92" t="str">
        <f t="shared" si="82"/>
        <v>-</v>
      </c>
      <c r="AV429" s="92" t="str">
        <f t="shared" si="82"/>
        <v>-</v>
      </c>
      <c r="AW429" s="92">
        <f t="shared" si="82"/>
        <v>0.1268656716417913</v>
      </c>
      <c r="AX429" s="92" t="str">
        <f t="shared" si="82"/>
        <v>-</v>
      </c>
      <c r="AY429" s="92">
        <f t="shared" si="82"/>
        <v>2.6150627615062705E-2</v>
      </c>
      <c r="AZ429" s="92" t="str">
        <f t="shared" si="82"/>
        <v>-</v>
      </c>
      <c r="BA429" s="92">
        <f t="shared" si="82"/>
        <v>1.8526886579304236E-2</v>
      </c>
      <c r="BB429" s="92">
        <f t="shared" si="82"/>
        <v>1.0019083969465603E-2</v>
      </c>
      <c r="BC429" s="92" t="str">
        <f t="shared" si="82"/>
        <v>-</v>
      </c>
      <c r="BD429" s="92" t="str">
        <f t="shared" si="82"/>
        <v>-</v>
      </c>
      <c r="BE429" s="92">
        <f t="shared" si="82"/>
        <v>1.488095238095255E-2</v>
      </c>
      <c r="BF429" s="92">
        <f t="shared" si="83"/>
        <v>4.8763250883392173E-2</v>
      </c>
      <c r="BG429" s="92" t="str">
        <f t="shared" si="83"/>
        <v>-</v>
      </c>
      <c r="BH429" s="92">
        <f t="shared" si="83"/>
        <v>5.2987861811391035E-2</v>
      </c>
      <c r="BI429" s="92">
        <f t="shared" si="83"/>
        <v>0</v>
      </c>
      <c r="BJ429" s="92">
        <f t="shared" si="80"/>
        <v>2.6909722222222321E-2</v>
      </c>
      <c r="BK429" s="92">
        <f t="shared" si="80"/>
        <v>-1.7357910906297902E-2</v>
      </c>
      <c r="BL429" s="92">
        <f t="shared" si="80"/>
        <v>3.3952014486192894E-2</v>
      </c>
      <c r="BM429" s="92">
        <f t="shared" si="80"/>
        <v>1.2349395265550678E-2</v>
      </c>
      <c r="BN429" s="81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1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1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1"/>
      <c r="DH429" s="81"/>
      <c r="DI429" s="81"/>
      <c r="DJ429" s="81"/>
      <c r="DK429" s="81"/>
      <c r="DL429" s="81"/>
      <c r="DM429" s="81"/>
    </row>
    <row r="430" spans="1:117" x14ac:dyDescent="0.35">
      <c r="A430" s="81"/>
      <c r="B430" s="86">
        <f t="shared" si="79"/>
        <v>44246</v>
      </c>
      <c r="C430" s="87" t="s">
        <v>82</v>
      </c>
      <c r="D430" s="87">
        <v>93.56</v>
      </c>
      <c r="E430" s="87">
        <v>102.51</v>
      </c>
      <c r="F430" s="87">
        <v>45.46</v>
      </c>
      <c r="G430" s="87">
        <v>39.6</v>
      </c>
      <c r="H430" s="87">
        <v>22.84</v>
      </c>
      <c r="I430" s="87">
        <v>48.88</v>
      </c>
      <c r="J430" s="87">
        <v>74.06</v>
      </c>
      <c r="K430" s="87">
        <v>124.57</v>
      </c>
      <c r="L430" s="87">
        <v>64.8</v>
      </c>
      <c r="M430" s="87">
        <v>40.29</v>
      </c>
      <c r="N430" s="87" t="s">
        <v>82</v>
      </c>
      <c r="O430" s="87" t="s">
        <v>82</v>
      </c>
      <c r="P430" s="87" t="s">
        <v>82</v>
      </c>
      <c r="Q430" s="87">
        <v>8.0299999999999994</v>
      </c>
      <c r="R430" s="87" t="s">
        <v>82</v>
      </c>
      <c r="S430" s="87">
        <v>10.15</v>
      </c>
      <c r="T430" s="87" t="s">
        <v>82</v>
      </c>
      <c r="U430" s="87">
        <v>69.099999999999994</v>
      </c>
      <c r="V430" s="87">
        <v>21.09</v>
      </c>
      <c r="W430" s="87" t="s">
        <v>82</v>
      </c>
      <c r="X430" s="87" t="s">
        <v>82</v>
      </c>
      <c r="Y430" s="87">
        <v>7</v>
      </c>
      <c r="Z430" s="87">
        <v>14.96</v>
      </c>
      <c r="AA430" s="87" t="s">
        <v>82</v>
      </c>
      <c r="AB430" s="87">
        <v>45.82</v>
      </c>
      <c r="AC430" s="87">
        <v>22.99</v>
      </c>
      <c r="AD430" s="87">
        <v>24.26</v>
      </c>
      <c r="AE430" s="87">
        <v>67.67</v>
      </c>
      <c r="AF430" s="87">
        <v>22.64</v>
      </c>
      <c r="AG430" s="87">
        <v>3906.71</v>
      </c>
      <c r="AH430" s="81"/>
      <c r="AI430" s="92" t="str">
        <f t="shared" si="77"/>
        <v>-</v>
      </c>
      <c r="AJ430" s="92">
        <f t="shared" si="77"/>
        <v>2.7567270730368021E-2</v>
      </c>
      <c r="AK430" s="92">
        <f t="shared" si="77"/>
        <v>6.0849936205713551E-3</v>
      </c>
      <c r="AL430" s="92">
        <f t="shared" si="77"/>
        <v>3.3416685610365926E-2</v>
      </c>
      <c r="AM430" s="92">
        <f t="shared" si="77"/>
        <v>8.1376297105407058E-2</v>
      </c>
      <c r="AN430" s="92">
        <f t="shared" si="77"/>
        <v>1.3759431868619609E-2</v>
      </c>
      <c r="AO430" s="92">
        <f t="shared" si="77"/>
        <v>5.5267702936096841E-2</v>
      </c>
      <c r="AP430" s="92">
        <f t="shared" si="82"/>
        <v>1.8847159169074201E-2</v>
      </c>
      <c r="AQ430" s="92">
        <f t="shared" si="82"/>
        <v>5.6224899598378286E-4</v>
      </c>
      <c r="AR430" s="92">
        <f t="shared" si="82"/>
        <v>4.8034934497816595E-2</v>
      </c>
      <c r="AS430" s="92">
        <f t="shared" si="82"/>
        <v>3.6265432098765427E-2</v>
      </c>
      <c r="AT430" s="92" t="str">
        <f t="shared" si="82"/>
        <v>-</v>
      </c>
      <c r="AU430" s="92" t="str">
        <f t="shared" si="82"/>
        <v>-</v>
      </c>
      <c r="AV430" s="92" t="str">
        <f t="shared" si="82"/>
        <v>-</v>
      </c>
      <c r="AW430" s="92">
        <f t="shared" si="82"/>
        <v>-0.11368653421633568</v>
      </c>
      <c r="AX430" s="92" t="str">
        <f t="shared" si="82"/>
        <v>-</v>
      </c>
      <c r="AY430" s="92">
        <f t="shared" si="82"/>
        <v>3.4658511722731822E-2</v>
      </c>
      <c r="AZ430" s="92" t="str">
        <f t="shared" si="82"/>
        <v>-</v>
      </c>
      <c r="BA430" s="92">
        <f t="shared" si="82"/>
        <v>2.1887015675835508E-2</v>
      </c>
      <c r="BB430" s="92">
        <f t="shared" si="82"/>
        <v>-3.7789324515825617E-3</v>
      </c>
      <c r="BC430" s="92" t="str">
        <f t="shared" si="82"/>
        <v>-</v>
      </c>
      <c r="BD430" s="92" t="str">
        <f t="shared" si="82"/>
        <v>-</v>
      </c>
      <c r="BE430" s="92">
        <f t="shared" si="82"/>
        <v>2.6392961876832821E-2</v>
      </c>
      <c r="BF430" s="92">
        <f t="shared" si="83"/>
        <v>8.0862533692722671E-3</v>
      </c>
      <c r="BG430" s="92" t="str">
        <f t="shared" si="83"/>
        <v>-</v>
      </c>
      <c r="BH430" s="92">
        <f t="shared" si="83"/>
        <v>1.5739303923741899E-2</v>
      </c>
      <c r="BI430" s="92">
        <f t="shared" si="83"/>
        <v>-8.1967213114754189E-3</v>
      </c>
      <c r="BJ430" s="92">
        <f t="shared" si="80"/>
        <v>2.5359256128486996E-2</v>
      </c>
      <c r="BK430" s="92">
        <f t="shared" si="80"/>
        <v>5.7839612318274281E-2</v>
      </c>
      <c r="BL430" s="92">
        <f t="shared" si="80"/>
        <v>-8.7565674255691839E-3</v>
      </c>
      <c r="BM430" s="92">
        <f t="shared" si="80"/>
        <v>-7.1464332639529227E-3</v>
      </c>
      <c r="BN430" s="81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1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1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1"/>
      <c r="DH430" s="81"/>
      <c r="DI430" s="81"/>
      <c r="DJ430" s="81"/>
      <c r="DK430" s="81"/>
      <c r="DL430" s="81"/>
      <c r="DM430" s="81"/>
    </row>
    <row r="431" spans="1:117" x14ac:dyDescent="0.35">
      <c r="A431" s="81"/>
      <c r="B431" s="86">
        <f t="shared" si="79"/>
        <v>44253</v>
      </c>
      <c r="C431" s="87" t="s">
        <v>82</v>
      </c>
      <c r="D431" s="87">
        <v>84.61</v>
      </c>
      <c r="E431" s="87">
        <v>105.73</v>
      </c>
      <c r="F431" s="87">
        <v>45.44</v>
      </c>
      <c r="G431" s="87">
        <v>39.29</v>
      </c>
      <c r="H431" s="87">
        <v>21.6</v>
      </c>
      <c r="I431" s="87">
        <v>47.99</v>
      </c>
      <c r="J431" s="87">
        <v>66.97</v>
      </c>
      <c r="K431" s="87">
        <v>115.98</v>
      </c>
      <c r="L431" s="87">
        <v>62.35</v>
      </c>
      <c r="M431" s="87">
        <v>38.31</v>
      </c>
      <c r="N431" s="87" t="s">
        <v>82</v>
      </c>
      <c r="O431" s="87" t="s">
        <v>82</v>
      </c>
      <c r="P431" s="87" t="s">
        <v>82</v>
      </c>
      <c r="Q431" s="87">
        <v>8.82</v>
      </c>
      <c r="R431" s="87" t="s">
        <v>82</v>
      </c>
      <c r="S431" s="87">
        <v>10.31</v>
      </c>
      <c r="T431" s="87" t="s">
        <v>82</v>
      </c>
      <c r="U431" s="87">
        <v>67.39</v>
      </c>
      <c r="V431" s="87">
        <v>21.86</v>
      </c>
      <c r="W431" s="87" t="s">
        <v>82</v>
      </c>
      <c r="X431" s="87" t="s">
        <v>82</v>
      </c>
      <c r="Y431" s="87">
        <v>7.64</v>
      </c>
      <c r="Z431" s="87">
        <v>14.7</v>
      </c>
      <c r="AA431" s="87" t="s">
        <v>82</v>
      </c>
      <c r="AB431" s="87">
        <v>44.29</v>
      </c>
      <c r="AC431" s="87">
        <v>22.71</v>
      </c>
      <c r="AD431" s="87">
        <v>25.11</v>
      </c>
      <c r="AE431" s="87">
        <v>66.42</v>
      </c>
      <c r="AF431" s="87">
        <v>22.84</v>
      </c>
      <c r="AG431" s="87">
        <v>3811.15</v>
      </c>
      <c r="AH431" s="81"/>
      <c r="AI431" s="92" t="str">
        <f t="shared" si="77"/>
        <v>-</v>
      </c>
      <c r="AJ431" s="92">
        <f t="shared" si="77"/>
        <v>-9.566053869174862E-2</v>
      </c>
      <c r="AK431" s="92">
        <f t="shared" si="77"/>
        <v>3.1411569602965539E-2</v>
      </c>
      <c r="AL431" s="92">
        <f t="shared" si="77"/>
        <v>-4.399472063353338E-4</v>
      </c>
      <c r="AM431" s="92">
        <f t="shared" si="77"/>
        <v>-7.8282828282828509E-3</v>
      </c>
      <c r="AN431" s="92">
        <f t="shared" si="77"/>
        <v>-5.4290718038528807E-2</v>
      </c>
      <c r="AO431" s="92">
        <f t="shared" si="77"/>
        <v>-1.8207855973813469E-2</v>
      </c>
      <c r="AP431" s="92">
        <f t="shared" si="82"/>
        <v>-9.5733189305968192E-2</v>
      </c>
      <c r="AQ431" s="92">
        <f t="shared" si="82"/>
        <v>-6.8957212812073454E-2</v>
      </c>
      <c r="AR431" s="92">
        <f t="shared" si="82"/>
        <v>-3.7808641975308532E-2</v>
      </c>
      <c r="AS431" s="92">
        <f t="shared" si="82"/>
        <v>-4.9143708116157758E-2</v>
      </c>
      <c r="AT431" s="92" t="str">
        <f t="shared" si="82"/>
        <v>-</v>
      </c>
      <c r="AU431" s="92" t="str">
        <f t="shared" si="82"/>
        <v>-</v>
      </c>
      <c r="AV431" s="92" t="str">
        <f t="shared" si="82"/>
        <v>-</v>
      </c>
      <c r="AW431" s="92">
        <f t="shared" si="82"/>
        <v>9.8381070983810881E-2</v>
      </c>
      <c r="AX431" s="92" t="str">
        <f t="shared" si="82"/>
        <v>-</v>
      </c>
      <c r="AY431" s="92">
        <f t="shared" si="82"/>
        <v>1.5763546798029493E-2</v>
      </c>
      <c r="AZ431" s="92" t="str">
        <f t="shared" si="82"/>
        <v>-</v>
      </c>
      <c r="BA431" s="92">
        <f t="shared" si="82"/>
        <v>-2.474674384949338E-2</v>
      </c>
      <c r="BB431" s="92">
        <f t="shared" si="82"/>
        <v>3.6510194404931307E-2</v>
      </c>
      <c r="BC431" s="92" t="str">
        <f t="shared" si="82"/>
        <v>-</v>
      </c>
      <c r="BD431" s="92" t="str">
        <f t="shared" si="82"/>
        <v>-</v>
      </c>
      <c r="BE431" s="92">
        <f t="shared" si="82"/>
        <v>9.1428571428571415E-2</v>
      </c>
      <c r="BF431" s="92">
        <f t="shared" si="83"/>
        <v>-1.7379679144385096E-2</v>
      </c>
      <c r="BG431" s="92" t="str">
        <f t="shared" si="83"/>
        <v>-</v>
      </c>
      <c r="BH431" s="92">
        <f t="shared" si="83"/>
        <v>-3.3391532082060249E-2</v>
      </c>
      <c r="BI431" s="92">
        <f t="shared" si="83"/>
        <v>-1.2179208351457027E-2</v>
      </c>
      <c r="BJ431" s="92">
        <f t="shared" si="80"/>
        <v>3.5037098103874564E-2</v>
      </c>
      <c r="BK431" s="92">
        <f t="shared" si="80"/>
        <v>-1.8471996453376716E-2</v>
      </c>
      <c r="BL431" s="92">
        <f t="shared" si="80"/>
        <v>8.8339222614841617E-3</v>
      </c>
      <c r="BM431" s="92">
        <f t="shared" si="80"/>
        <v>-2.4460479533930046E-2</v>
      </c>
      <c r="BN431" s="81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1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1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1"/>
      <c r="DH431" s="81"/>
      <c r="DI431" s="81"/>
      <c r="DJ431" s="81"/>
      <c r="DK431" s="81"/>
      <c r="DL431" s="81"/>
      <c r="DM431" s="81"/>
    </row>
    <row r="432" spans="1:117" x14ac:dyDescent="0.35">
      <c r="A432" s="81"/>
      <c r="B432" s="86">
        <f t="shared" si="79"/>
        <v>44260</v>
      </c>
      <c r="C432" s="87" t="s">
        <v>82</v>
      </c>
      <c r="D432" s="87">
        <v>91.71</v>
      </c>
      <c r="E432" s="87">
        <v>112.82</v>
      </c>
      <c r="F432" s="87">
        <v>49.05</v>
      </c>
      <c r="G432" s="87">
        <v>40.22</v>
      </c>
      <c r="H432" s="87">
        <v>21.86</v>
      </c>
      <c r="I432" s="87">
        <v>51.71</v>
      </c>
      <c r="J432" s="87">
        <v>73.599999999999994</v>
      </c>
      <c r="K432" s="87">
        <v>119.17</v>
      </c>
      <c r="L432" s="87">
        <v>69.28</v>
      </c>
      <c r="M432" s="87">
        <v>40.659999999999997</v>
      </c>
      <c r="N432" s="87" t="s">
        <v>82</v>
      </c>
      <c r="O432" s="87" t="s">
        <v>82</v>
      </c>
      <c r="P432" s="87" t="s">
        <v>82</v>
      </c>
      <c r="Q432" s="87">
        <v>9.4600000000000009</v>
      </c>
      <c r="R432" s="87" t="s">
        <v>82</v>
      </c>
      <c r="S432" s="87">
        <v>10.7</v>
      </c>
      <c r="T432" s="87" t="s">
        <v>82</v>
      </c>
      <c r="U432" s="87">
        <v>72.650000000000006</v>
      </c>
      <c r="V432" s="87">
        <v>23.43</v>
      </c>
      <c r="W432" s="87" t="s">
        <v>82</v>
      </c>
      <c r="X432" s="87" t="s">
        <v>82</v>
      </c>
      <c r="Y432" s="87">
        <v>8.15</v>
      </c>
      <c r="Z432" s="87">
        <v>15.87</v>
      </c>
      <c r="AA432" s="87" t="s">
        <v>82</v>
      </c>
      <c r="AB432" s="87">
        <v>49.57</v>
      </c>
      <c r="AC432" s="87">
        <v>23.3</v>
      </c>
      <c r="AD432" s="87">
        <v>26.68</v>
      </c>
      <c r="AE432" s="87">
        <v>70.92</v>
      </c>
      <c r="AF432" s="87">
        <v>24.26</v>
      </c>
      <c r="AG432" s="87">
        <v>3841.94</v>
      </c>
      <c r="AH432" s="81"/>
      <c r="AI432" s="92" t="str">
        <f t="shared" si="77"/>
        <v>-</v>
      </c>
      <c r="AJ432" s="92">
        <f t="shared" ref="AJ432:AS459" si="84">IFERROR((D432/D431-1),"-")</f>
        <v>8.3914430918331062E-2</v>
      </c>
      <c r="AK432" s="92">
        <f t="shared" si="84"/>
        <v>6.7057599546013424E-2</v>
      </c>
      <c r="AL432" s="92">
        <f t="shared" si="84"/>
        <v>7.9445422535211252E-2</v>
      </c>
      <c r="AM432" s="92">
        <f t="shared" si="84"/>
        <v>2.3670145075082694E-2</v>
      </c>
      <c r="AN432" s="92">
        <f t="shared" si="84"/>
        <v>1.2037037037036846E-2</v>
      </c>
      <c r="AO432" s="92">
        <f t="shared" si="84"/>
        <v>7.7516149197749407E-2</v>
      </c>
      <c r="AP432" s="92">
        <f t="shared" si="82"/>
        <v>9.899955203822608E-2</v>
      </c>
      <c r="AQ432" s="92">
        <f t="shared" si="82"/>
        <v>2.7504742196930554E-2</v>
      </c>
      <c r="AR432" s="92">
        <f t="shared" si="82"/>
        <v>0.11114675220529269</v>
      </c>
      <c r="AS432" s="92">
        <f t="shared" si="82"/>
        <v>6.134168624380032E-2</v>
      </c>
      <c r="AT432" s="92" t="str">
        <f t="shared" si="82"/>
        <v>-</v>
      </c>
      <c r="AU432" s="92" t="str">
        <f t="shared" si="82"/>
        <v>-</v>
      </c>
      <c r="AV432" s="92" t="str">
        <f t="shared" si="82"/>
        <v>-</v>
      </c>
      <c r="AW432" s="92">
        <f t="shared" si="82"/>
        <v>7.2562358276644146E-2</v>
      </c>
      <c r="AX432" s="92" t="str">
        <f t="shared" si="82"/>
        <v>-</v>
      </c>
      <c r="AY432" s="92">
        <f t="shared" si="82"/>
        <v>3.7827352085353816E-2</v>
      </c>
      <c r="AZ432" s="92" t="str">
        <f t="shared" si="82"/>
        <v>-</v>
      </c>
      <c r="BA432" s="92">
        <f t="shared" si="82"/>
        <v>7.8053123608844199E-2</v>
      </c>
      <c r="BB432" s="92">
        <f t="shared" si="82"/>
        <v>7.1820677035681735E-2</v>
      </c>
      <c r="BC432" s="92" t="str">
        <f t="shared" si="82"/>
        <v>-</v>
      </c>
      <c r="BD432" s="92" t="str">
        <f t="shared" si="82"/>
        <v>-</v>
      </c>
      <c r="BE432" s="92">
        <f t="shared" si="82"/>
        <v>6.6753926701570876E-2</v>
      </c>
      <c r="BF432" s="92">
        <f t="shared" si="83"/>
        <v>7.9591836734693944E-2</v>
      </c>
      <c r="BG432" s="92" t="str">
        <f t="shared" si="83"/>
        <v>-</v>
      </c>
      <c r="BH432" s="92">
        <f t="shared" si="83"/>
        <v>0.11921426958681414</v>
      </c>
      <c r="BI432" s="92">
        <f t="shared" si="83"/>
        <v>2.5979744605900468E-2</v>
      </c>
      <c r="BJ432" s="92">
        <f t="shared" si="80"/>
        <v>6.2524890481879813E-2</v>
      </c>
      <c r="BK432" s="92">
        <f t="shared" si="80"/>
        <v>6.7750677506775103E-2</v>
      </c>
      <c r="BL432" s="92">
        <f t="shared" si="80"/>
        <v>6.217162872154125E-2</v>
      </c>
      <c r="BM432" s="92">
        <f t="shared" si="80"/>
        <v>8.0789263083320684E-3</v>
      </c>
      <c r="BN432" s="81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1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1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1"/>
      <c r="DH432" s="81"/>
      <c r="DI432" s="81"/>
      <c r="DJ432" s="81"/>
      <c r="DK432" s="81"/>
      <c r="DL432" s="81"/>
      <c r="DM432" s="81"/>
    </row>
    <row r="433" spans="1:117" x14ac:dyDescent="0.35">
      <c r="A433" s="81"/>
      <c r="B433" s="86">
        <f t="shared" si="79"/>
        <v>44267</v>
      </c>
      <c r="C433" s="87" t="s">
        <v>82</v>
      </c>
      <c r="D433" s="87">
        <v>91.42</v>
      </c>
      <c r="E433" s="87">
        <v>118.69</v>
      </c>
      <c r="F433" s="87">
        <v>49.71</v>
      </c>
      <c r="G433" s="87">
        <v>41.48</v>
      </c>
      <c r="H433" s="87">
        <v>22.55</v>
      </c>
      <c r="I433" s="87">
        <v>53.22</v>
      </c>
      <c r="J433" s="87">
        <v>75.13</v>
      </c>
      <c r="K433" s="87">
        <v>128.75</v>
      </c>
      <c r="L433" s="87">
        <v>65.33</v>
      </c>
      <c r="M433" s="87">
        <v>40.68</v>
      </c>
      <c r="N433" s="87" t="s">
        <v>82</v>
      </c>
      <c r="O433" s="87" t="s">
        <v>82</v>
      </c>
      <c r="P433" s="87" t="s">
        <v>82</v>
      </c>
      <c r="Q433" s="87">
        <v>9.02</v>
      </c>
      <c r="R433" s="87" t="s">
        <v>82</v>
      </c>
      <c r="S433" s="87">
        <v>10.47</v>
      </c>
      <c r="T433" s="87" t="s">
        <v>82</v>
      </c>
      <c r="U433" s="87">
        <v>75.14</v>
      </c>
      <c r="V433" s="87">
        <v>26.09</v>
      </c>
      <c r="W433" s="87" t="s">
        <v>82</v>
      </c>
      <c r="X433" s="87" t="s">
        <v>82</v>
      </c>
      <c r="Y433" s="87">
        <v>8.48</v>
      </c>
      <c r="Z433" s="87">
        <v>16.350000000000001</v>
      </c>
      <c r="AA433" s="87" t="s">
        <v>82</v>
      </c>
      <c r="AB433" s="87">
        <v>51.6</v>
      </c>
      <c r="AC433" s="87">
        <v>23.73</v>
      </c>
      <c r="AD433" s="87">
        <v>27.93</v>
      </c>
      <c r="AE433" s="87">
        <v>75.13</v>
      </c>
      <c r="AF433" s="87">
        <v>23.93</v>
      </c>
      <c r="AG433" s="87">
        <v>3943.34</v>
      </c>
      <c r="AH433" s="81"/>
      <c r="AI433" s="92" t="str">
        <f t="shared" ref="AI433:AR482" si="85">IFERROR((C433/C432-1),"-")</f>
        <v>-</v>
      </c>
      <c r="AJ433" s="92">
        <f t="shared" si="84"/>
        <v>-3.1621415330933544E-3</v>
      </c>
      <c r="AK433" s="92">
        <f t="shared" si="84"/>
        <v>5.2029781953554455E-2</v>
      </c>
      <c r="AL433" s="92">
        <f t="shared" si="84"/>
        <v>1.3455657492354778E-2</v>
      </c>
      <c r="AM433" s="92">
        <f t="shared" si="84"/>
        <v>3.1327697662854259E-2</v>
      </c>
      <c r="AN433" s="92">
        <f t="shared" si="84"/>
        <v>3.1564501372369769E-2</v>
      </c>
      <c r="AO433" s="92">
        <f t="shared" si="84"/>
        <v>2.9201315026107011E-2</v>
      </c>
      <c r="AP433" s="92">
        <f t="shared" si="82"/>
        <v>2.0788043478260798E-2</v>
      </c>
      <c r="AQ433" s="92">
        <f t="shared" si="82"/>
        <v>8.0389359738189059E-2</v>
      </c>
      <c r="AR433" s="92">
        <f t="shared" si="82"/>
        <v>-5.7015011547344119E-2</v>
      </c>
      <c r="AS433" s="92">
        <f t="shared" si="82"/>
        <v>4.9188391539600751E-4</v>
      </c>
      <c r="AT433" s="92" t="str">
        <f t="shared" si="82"/>
        <v>-</v>
      </c>
      <c r="AU433" s="92" t="str">
        <f t="shared" si="82"/>
        <v>-</v>
      </c>
      <c r="AV433" s="92" t="str">
        <f t="shared" si="82"/>
        <v>-</v>
      </c>
      <c r="AW433" s="92">
        <f t="shared" si="82"/>
        <v>-4.6511627906976827E-2</v>
      </c>
      <c r="AX433" s="92" t="str">
        <f t="shared" si="82"/>
        <v>-</v>
      </c>
      <c r="AY433" s="92">
        <f t="shared" si="82"/>
        <v>-2.1495327102803663E-2</v>
      </c>
      <c r="AZ433" s="92" t="str">
        <f t="shared" si="82"/>
        <v>-</v>
      </c>
      <c r="BA433" s="92">
        <f t="shared" si="82"/>
        <v>3.4273916035787888E-2</v>
      </c>
      <c r="BB433" s="92">
        <f t="shared" si="82"/>
        <v>0.11352966282543742</v>
      </c>
      <c r="BC433" s="92" t="str">
        <f t="shared" si="82"/>
        <v>-</v>
      </c>
      <c r="BD433" s="92" t="str">
        <f t="shared" si="82"/>
        <v>-</v>
      </c>
      <c r="BE433" s="92">
        <f t="shared" si="82"/>
        <v>4.0490797546012258E-2</v>
      </c>
      <c r="BF433" s="92">
        <f t="shared" si="83"/>
        <v>3.0245746691871522E-2</v>
      </c>
      <c r="BG433" s="92" t="str">
        <f t="shared" si="83"/>
        <v>-</v>
      </c>
      <c r="BH433" s="92">
        <f t="shared" si="83"/>
        <v>4.0952188823885516E-2</v>
      </c>
      <c r="BI433" s="92">
        <f t="shared" si="83"/>
        <v>1.8454935622317592E-2</v>
      </c>
      <c r="BJ433" s="92">
        <f t="shared" si="80"/>
        <v>4.6851574212893654E-2</v>
      </c>
      <c r="BK433" s="92">
        <f t="shared" si="80"/>
        <v>5.9362662154540224E-2</v>
      </c>
      <c r="BL433" s="92">
        <f t="shared" si="80"/>
        <v>-1.3602638087386709E-2</v>
      </c>
      <c r="BM433" s="92">
        <f t="shared" si="80"/>
        <v>2.6392916078856077E-2</v>
      </c>
      <c r="BN433" s="81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1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1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1"/>
      <c r="DH433" s="81"/>
      <c r="DI433" s="81"/>
      <c r="DJ433" s="81"/>
      <c r="DK433" s="81"/>
      <c r="DL433" s="81"/>
      <c r="DM433" s="81"/>
    </row>
    <row r="434" spans="1:117" x14ac:dyDescent="0.35">
      <c r="A434" s="81"/>
      <c r="B434" s="86">
        <f t="shared" si="79"/>
        <v>44274</v>
      </c>
      <c r="C434" s="87" t="s">
        <v>82</v>
      </c>
      <c r="D434" s="87">
        <v>94.09</v>
      </c>
      <c r="E434" s="87">
        <v>118.11</v>
      </c>
      <c r="F434" s="87">
        <v>49.26</v>
      </c>
      <c r="G434" s="87">
        <v>41.61</v>
      </c>
      <c r="H434" s="87">
        <v>23.69</v>
      </c>
      <c r="I434" s="87">
        <v>52.96</v>
      </c>
      <c r="J434" s="87">
        <v>74.739999999999995</v>
      </c>
      <c r="K434" s="87">
        <v>128.62</v>
      </c>
      <c r="L434" s="87">
        <v>67.8</v>
      </c>
      <c r="M434" s="87">
        <v>41.46</v>
      </c>
      <c r="N434" s="87" t="s">
        <v>82</v>
      </c>
      <c r="O434" s="87" t="s">
        <v>82</v>
      </c>
      <c r="P434" s="87" t="s">
        <v>82</v>
      </c>
      <c r="Q434" s="87">
        <v>8.8800000000000008</v>
      </c>
      <c r="R434" s="87" t="s">
        <v>82</v>
      </c>
      <c r="S434" s="87">
        <v>9.94</v>
      </c>
      <c r="T434" s="87" t="s">
        <v>82</v>
      </c>
      <c r="U434" s="87">
        <v>71.260000000000005</v>
      </c>
      <c r="V434" s="87">
        <v>23.53</v>
      </c>
      <c r="W434" s="87" t="s">
        <v>82</v>
      </c>
      <c r="X434" s="87" t="s">
        <v>82</v>
      </c>
      <c r="Y434" s="87">
        <v>7.98</v>
      </c>
      <c r="Z434" s="87">
        <v>15.92</v>
      </c>
      <c r="AA434" s="87" t="s">
        <v>82</v>
      </c>
      <c r="AB434" s="87">
        <v>48.46</v>
      </c>
      <c r="AC434" s="87">
        <v>23.44</v>
      </c>
      <c r="AD434" s="87">
        <v>22.57</v>
      </c>
      <c r="AE434" s="87">
        <v>73.739999999999995</v>
      </c>
      <c r="AF434" s="87">
        <v>22.95</v>
      </c>
      <c r="AG434" s="87">
        <v>3913.1</v>
      </c>
      <c r="AH434" s="81"/>
      <c r="AI434" s="92" t="str">
        <f t="shared" si="85"/>
        <v>-</v>
      </c>
      <c r="AJ434" s="92">
        <f t="shared" si="84"/>
        <v>2.9205863049660996E-2</v>
      </c>
      <c r="AK434" s="92">
        <f t="shared" si="84"/>
        <v>-4.8866795854747291E-3</v>
      </c>
      <c r="AL434" s="92">
        <f t="shared" si="84"/>
        <v>-9.0525045262522807E-3</v>
      </c>
      <c r="AM434" s="92">
        <f t="shared" si="84"/>
        <v>3.1340405014466111E-3</v>
      </c>
      <c r="AN434" s="92">
        <f t="shared" si="84"/>
        <v>5.0554323725055417E-2</v>
      </c>
      <c r="AO434" s="92">
        <f t="shared" si="84"/>
        <v>-4.8853814355505065E-3</v>
      </c>
      <c r="AP434" s="92">
        <f t="shared" si="82"/>
        <v>-5.191002262744604E-3</v>
      </c>
      <c r="AQ434" s="92">
        <f t="shared" si="82"/>
        <v>-1.0097087378639902E-3</v>
      </c>
      <c r="AR434" s="92">
        <f t="shared" si="82"/>
        <v>3.7808051431195366E-2</v>
      </c>
      <c r="AS434" s="92">
        <f t="shared" si="82"/>
        <v>1.9174041297935096E-2</v>
      </c>
      <c r="AT434" s="92" t="str">
        <f t="shared" si="82"/>
        <v>-</v>
      </c>
      <c r="AU434" s="92" t="str">
        <f t="shared" si="82"/>
        <v>-</v>
      </c>
      <c r="AV434" s="92" t="str">
        <f t="shared" si="82"/>
        <v>-</v>
      </c>
      <c r="AW434" s="92">
        <f t="shared" si="82"/>
        <v>-1.5521064301551979E-2</v>
      </c>
      <c r="AX434" s="92" t="str">
        <f t="shared" si="82"/>
        <v>-</v>
      </c>
      <c r="AY434" s="92">
        <f t="shared" si="82"/>
        <v>-5.0620821394460447E-2</v>
      </c>
      <c r="AZ434" s="92" t="str">
        <f t="shared" si="82"/>
        <v>-</v>
      </c>
      <c r="BA434" s="92">
        <f t="shared" si="82"/>
        <v>-5.1636944370508364E-2</v>
      </c>
      <c r="BB434" s="92">
        <f t="shared" si="82"/>
        <v>-9.8121885779992257E-2</v>
      </c>
      <c r="BC434" s="92" t="str">
        <f t="shared" si="82"/>
        <v>-</v>
      </c>
      <c r="BD434" s="92" t="str">
        <f t="shared" si="82"/>
        <v>-</v>
      </c>
      <c r="BE434" s="92">
        <f t="shared" si="82"/>
        <v>-5.8962264150943411E-2</v>
      </c>
      <c r="BF434" s="92">
        <f t="shared" si="83"/>
        <v>-2.629969418960254E-2</v>
      </c>
      <c r="BG434" s="92" t="str">
        <f t="shared" si="83"/>
        <v>-</v>
      </c>
      <c r="BH434" s="92">
        <f t="shared" si="83"/>
        <v>-6.0852713178294549E-2</v>
      </c>
      <c r="BI434" s="92">
        <f t="shared" si="83"/>
        <v>-1.2220817530552042E-2</v>
      </c>
      <c r="BJ434" s="92">
        <f t="shared" si="80"/>
        <v>-0.19190834228428211</v>
      </c>
      <c r="BK434" s="92">
        <f t="shared" si="80"/>
        <v>-1.8501264474910184E-2</v>
      </c>
      <c r="BL434" s="92">
        <f t="shared" si="80"/>
        <v>-4.0952778938570855E-2</v>
      </c>
      <c r="BM434" s="92">
        <f t="shared" si="80"/>
        <v>-7.6686260885442392E-3</v>
      </c>
      <c r="BN434" s="81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1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1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1"/>
      <c r="DH434" s="81"/>
      <c r="DI434" s="81"/>
      <c r="DJ434" s="81"/>
      <c r="DK434" s="81"/>
      <c r="DL434" s="81"/>
      <c r="DM434" s="81"/>
    </row>
    <row r="435" spans="1:117" x14ac:dyDescent="0.35">
      <c r="A435" s="81"/>
      <c r="B435" s="86">
        <f t="shared" si="79"/>
        <v>44281</v>
      </c>
      <c r="C435" s="87" t="s">
        <v>82</v>
      </c>
      <c r="D435" s="87">
        <v>97.24</v>
      </c>
      <c r="E435" s="87">
        <v>117.58</v>
      </c>
      <c r="F435" s="87">
        <v>50.52</v>
      </c>
      <c r="G435" s="87">
        <v>39.770000000000003</v>
      </c>
      <c r="H435" s="87">
        <v>23.8</v>
      </c>
      <c r="I435" s="87">
        <v>52.63</v>
      </c>
      <c r="J435" s="87">
        <v>74.989999999999995</v>
      </c>
      <c r="K435" s="87">
        <v>132.13999999999999</v>
      </c>
      <c r="L435" s="87">
        <v>67.260000000000005</v>
      </c>
      <c r="M435" s="87">
        <v>41.57</v>
      </c>
      <c r="N435" s="87" t="s">
        <v>82</v>
      </c>
      <c r="O435" s="87" t="s">
        <v>82</v>
      </c>
      <c r="P435" s="87" t="s">
        <v>82</v>
      </c>
      <c r="Q435" s="87">
        <v>9.2200000000000006</v>
      </c>
      <c r="R435" s="87" t="s">
        <v>82</v>
      </c>
      <c r="S435" s="87">
        <v>9.83</v>
      </c>
      <c r="T435" s="87" t="s">
        <v>82</v>
      </c>
      <c r="U435" s="87">
        <v>74.05</v>
      </c>
      <c r="V435" s="87">
        <v>22.45</v>
      </c>
      <c r="W435" s="87" t="s">
        <v>82</v>
      </c>
      <c r="X435" s="87" t="s">
        <v>82</v>
      </c>
      <c r="Y435" s="87">
        <v>7.93</v>
      </c>
      <c r="Z435" s="87">
        <v>16.8</v>
      </c>
      <c r="AA435" s="87" t="s">
        <v>82</v>
      </c>
      <c r="AB435" s="87">
        <v>51.18</v>
      </c>
      <c r="AC435" s="87">
        <v>22.25</v>
      </c>
      <c r="AD435" s="87">
        <v>22.25</v>
      </c>
      <c r="AE435" s="87">
        <v>74.05</v>
      </c>
      <c r="AF435" s="87">
        <v>24.56</v>
      </c>
      <c r="AG435" s="87">
        <v>3974.54</v>
      </c>
      <c r="AH435" s="81"/>
      <c r="AI435" s="92" t="str">
        <f t="shared" si="85"/>
        <v>-</v>
      </c>
      <c r="AJ435" s="92">
        <f t="shared" si="84"/>
        <v>3.3478584334148076E-2</v>
      </c>
      <c r="AK435" s="92">
        <f t="shared" si="84"/>
        <v>-4.4873423080179498E-3</v>
      </c>
      <c r="AL435" s="92">
        <f t="shared" si="84"/>
        <v>2.5578562728380216E-2</v>
      </c>
      <c r="AM435" s="92">
        <f t="shared" si="84"/>
        <v>-4.4220139389569701E-2</v>
      </c>
      <c r="AN435" s="92">
        <f t="shared" si="84"/>
        <v>4.6433094132545261E-3</v>
      </c>
      <c r="AO435" s="92">
        <f t="shared" si="84"/>
        <v>-6.231117824773369E-3</v>
      </c>
      <c r="AP435" s="92">
        <f t="shared" si="82"/>
        <v>3.3449290875033899E-3</v>
      </c>
      <c r="AQ435" s="92">
        <f t="shared" si="82"/>
        <v>2.7367438967500934E-2</v>
      </c>
      <c r="AR435" s="92">
        <f t="shared" si="82"/>
        <v>-7.964601769911428E-3</v>
      </c>
      <c r="AS435" s="92">
        <f t="shared" si="82"/>
        <v>2.6531596719729933E-3</v>
      </c>
      <c r="AT435" s="92" t="str">
        <f t="shared" si="82"/>
        <v>-</v>
      </c>
      <c r="AU435" s="92" t="str">
        <f t="shared" si="82"/>
        <v>-</v>
      </c>
      <c r="AV435" s="92" t="str">
        <f t="shared" si="82"/>
        <v>-</v>
      </c>
      <c r="AW435" s="92">
        <f t="shared" si="82"/>
        <v>3.828828828828823E-2</v>
      </c>
      <c r="AX435" s="92" t="str">
        <f t="shared" si="82"/>
        <v>-</v>
      </c>
      <c r="AY435" s="92">
        <f t="shared" si="82"/>
        <v>-1.1066398390341958E-2</v>
      </c>
      <c r="AZ435" s="92" t="str">
        <f t="shared" si="82"/>
        <v>-</v>
      </c>
      <c r="BA435" s="92">
        <f t="shared" si="82"/>
        <v>3.9152399663205051E-2</v>
      </c>
      <c r="BB435" s="92">
        <f t="shared" si="82"/>
        <v>-4.5898852528686862E-2</v>
      </c>
      <c r="BC435" s="92" t="str">
        <f t="shared" si="82"/>
        <v>-</v>
      </c>
      <c r="BD435" s="92" t="str">
        <f t="shared" si="82"/>
        <v>-</v>
      </c>
      <c r="BE435" s="92">
        <f t="shared" si="82"/>
        <v>-6.2656641604010854E-3</v>
      </c>
      <c r="BF435" s="92">
        <f t="shared" si="83"/>
        <v>5.5276381909547867E-2</v>
      </c>
      <c r="BG435" s="92" t="str">
        <f t="shared" si="83"/>
        <v>-</v>
      </c>
      <c r="BH435" s="92">
        <f t="shared" si="83"/>
        <v>5.6128765992571106E-2</v>
      </c>
      <c r="BI435" s="92">
        <f t="shared" si="83"/>
        <v>-5.0767918088737263E-2</v>
      </c>
      <c r="BJ435" s="92">
        <f t="shared" si="80"/>
        <v>-1.4178112538768328E-2</v>
      </c>
      <c r="BK435" s="92">
        <f t="shared" si="80"/>
        <v>4.2039598589640459E-3</v>
      </c>
      <c r="BL435" s="92">
        <f t="shared" si="80"/>
        <v>7.0152505446622992E-2</v>
      </c>
      <c r="BM435" s="92">
        <f t="shared" si="80"/>
        <v>1.570110653957224E-2</v>
      </c>
      <c r="BN435" s="81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1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1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1"/>
      <c r="DH435" s="81"/>
      <c r="DI435" s="81"/>
      <c r="DJ435" s="81"/>
      <c r="DK435" s="81"/>
      <c r="DL435" s="81"/>
      <c r="DM435" s="81"/>
    </row>
    <row r="436" spans="1:117" x14ac:dyDescent="0.35">
      <c r="A436" s="81"/>
      <c r="B436" s="86">
        <f t="shared" si="79"/>
        <v>44288</v>
      </c>
      <c r="C436" s="87" t="s">
        <v>82</v>
      </c>
      <c r="D436" s="87">
        <v>98.24</v>
      </c>
      <c r="E436" s="87">
        <v>115.81</v>
      </c>
      <c r="F436" s="87">
        <v>50.04</v>
      </c>
      <c r="G436" s="87">
        <v>39.93</v>
      </c>
      <c r="H436" s="87">
        <v>24.07</v>
      </c>
      <c r="I436" s="87">
        <v>53.07</v>
      </c>
      <c r="J436" s="87">
        <v>76.81</v>
      </c>
      <c r="K436" s="87">
        <v>131.80000000000001</v>
      </c>
      <c r="L436" s="87">
        <v>68.239999999999995</v>
      </c>
      <c r="M436" s="87">
        <v>41.25</v>
      </c>
      <c r="N436" s="87" t="s">
        <v>82</v>
      </c>
      <c r="O436" s="87" t="s">
        <v>82</v>
      </c>
      <c r="P436" s="87" t="s">
        <v>82</v>
      </c>
      <c r="Q436" s="87">
        <v>9.1199999999999992</v>
      </c>
      <c r="R436" s="87" t="s">
        <v>82</v>
      </c>
      <c r="S436" s="87">
        <v>9.7799999999999994</v>
      </c>
      <c r="T436" s="87" t="s">
        <v>82</v>
      </c>
      <c r="U436" s="87">
        <v>71.8</v>
      </c>
      <c r="V436" s="87">
        <v>22.21</v>
      </c>
      <c r="W436" s="87" t="s">
        <v>82</v>
      </c>
      <c r="X436" s="87" t="s">
        <v>82</v>
      </c>
      <c r="Y436" s="87">
        <v>7.85</v>
      </c>
      <c r="Z436" s="87">
        <v>16.84</v>
      </c>
      <c r="AA436" s="87" t="s">
        <v>82</v>
      </c>
      <c r="AB436" s="87">
        <v>51.35</v>
      </c>
      <c r="AC436" s="87">
        <v>22.41</v>
      </c>
      <c r="AD436" s="87">
        <v>23.06</v>
      </c>
      <c r="AE436" s="87">
        <v>73.37</v>
      </c>
      <c r="AF436" s="87">
        <v>23.9</v>
      </c>
      <c r="AG436" s="87">
        <v>4019.87</v>
      </c>
      <c r="AH436" s="81"/>
      <c r="AI436" s="92" t="str">
        <f t="shared" si="85"/>
        <v>-</v>
      </c>
      <c r="AJ436" s="92">
        <f t="shared" si="84"/>
        <v>1.0283833813245602E-2</v>
      </c>
      <c r="AK436" s="92">
        <f t="shared" si="84"/>
        <v>-1.5053580540908329E-2</v>
      </c>
      <c r="AL436" s="92">
        <f t="shared" si="84"/>
        <v>-9.5011876484560887E-3</v>
      </c>
      <c r="AM436" s="92">
        <f t="shared" si="84"/>
        <v>4.0231330148352562E-3</v>
      </c>
      <c r="AN436" s="92">
        <f t="shared" si="84"/>
        <v>1.134453781512601E-2</v>
      </c>
      <c r="AO436" s="92">
        <f t="shared" si="84"/>
        <v>8.3602508075242277E-3</v>
      </c>
      <c r="AP436" s="92">
        <f t="shared" si="82"/>
        <v>2.4269902653687225E-2</v>
      </c>
      <c r="AQ436" s="92">
        <f t="shared" si="82"/>
        <v>-2.5730286060237084E-3</v>
      </c>
      <c r="AR436" s="92">
        <f t="shared" si="82"/>
        <v>1.4570324115372957E-2</v>
      </c>
      <c r="AS436" s="92">
        <f t="shared" si="82"/>
        <v>-7.6978590329565E-3</v>
      </c>
      <c r="AT436" s="92" t="str">
        <f t="shared" si="82"/>
        <v>-</v>
      </c>
      <c r="AU436" s="92" t="str">
        <f t="shared" si="82"/>
        <v>-</v>
      </c>
      <c r="AV436" s="92" t="str">
        <f t="shared" si="82"/>
        <v>-</v>
      </c>
      <c r="AW436" s="92">
        <f t="shared" si="82"/>
        <v>-1.0845986984815759E-2</v>
      </c>
      <c r="AX436" s="92" t="str">
        <f t="shared" si="82"/>
        <v>-</v>
      </c>
      <c r="AY436" s="92">
        <f t="shared" si="82"/>
        <v>-5.0864699898270915E-3</v>
      </c>
      <c r="AZ436" s="92" t="str">
        <f t="shared" si="82"/>
        <v>-</v>
      </c>
      <c r="BA436" s="92">
        <f t="shared" si="82"/>
        <v>-3.0384875084402463E-2</v>
      </c>
      <c r="BB436" s="92">
        <f t="shared" si="82"/>
        <v>-1.0690423162583396E-2</v>
      </c>
      <c r="BC436" s="92" t="str">
        <f t="shared" si="82"/>
        <v>-</v>
      </c>
      <c r="BD436" s="92" t="str">
        <f t="shared" si="82"/>
        <v>-</v>
      </c>
      <c r="BE436" s="92">
        <f t="shared" si="82"/>
        <v>-1.0088272383354413E-2</v>
      </c>
      <c r="BF436" s="92">
        <f t="shared" si="83"/>
        <v>2.3809523809523725E-3</v>
      </c>
      <c r="BG436" s="92" t="str">
        <f t="shared" si="83"/>
        <v>-</v>
      </c>
      <c r="BH436" s="92">
        <f t="shared" si="83"/>
        <v>3.3216100039077379E-3</v>
      </c>
      <c r="BI436" s="92">
        <f t="shared" si="83"/>
        <v>7.1910112359550027E-3</v>
      </c>
      <c r="BJ436" s="92">
        <f t="shared" si="80"/>
        <v>3.6404494382022312E-2</v>
      </c>
      <c r="BK436" s="92">
        <f t="shared" si="80"/>
        <v>-9.182984469952582E-3</v>
      </c>
      <c r="BL436" s="92">
        <f t="shared" si="80"/>
        <v>-2.6872964169381119E-2</v>
      </c>
      <c r="BM436" s="92">
        <f t="shared" si="80"/>
        <v>1.140509341961593E-2</v>
      </c>
      <c r="BN436" s="81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1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1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1"/>
      <c r="DH436" s="81"/>
      <c r="DI436" s="81"/>
      <c r="DJ436" s="81"/>
      <c r="DK436" s="81"/>
      <c r="DL436" s="81"/>
      <c r="DM436" s="81"/>
    </row>
    <row r="437" spans="1:117" x14ac:dyDescent="0.35">
      <c r="A437" s="81"/>
      <c r="B437" s="86">
        <f t="shared" si="79"/>
        <v>44295</v>
      </c>
      <c r="C437" s="87" t="s">
        <v>82</v>
      </c>
      <c r="D437" s="87">
        <v>99.13</v>
      </c>
      <c r="E437" s="87">
        <v>116.12</v>
      </c>
      <c r="F437" s="87">
        <v>49.79</v>
      </c>
      <c r="G437" s="87">
        <v>40.81</v>
      </c>
      <c r="H437" s="87">
        <v>24.71</v>
      </c>
      <c r="I437" s="87">
        <v>54.4</v>
      </c>
      <c r="J437" s="87">
        <v>77.989999999999995</v>
      </c>
      <c r="K437" s="87">
        <v>134.28</v>
      </c>
      <c r="L437" s="87">
        <v>69.2</v>
      </c>
      <c r="M437" s="87">
        <v>41.9</v>
      </c>
      <c r="N437" s="87" t="s">
        <v>82</v>
      </c>
      <c r="O437" s="87" t="s">
        <v>82</v>
      </c>
      <c r="P437" s="87" t="s">
        <v>82</v>
      </c>
      <c r="Q437" s="87">
        <v>8.5299999999999994</v>
      </c>
      <c r="R437" s="87" t="s">
        <v>82</v>
      </c>
      <c r="S437" s="87">
        <v>9.39</v>
      </c>
      <c r="T437" s="87" t="s">
        <v>82</v>
      </c>
      <c r="U437" s="87">
        <v>73.12</v>
      </c>
      <c r="V437" s="87">
        <v>21.93</v>
      </c>
      <c r="W437" s="87" t="s">
        <v>82</v>
      </c>
      <c r="X437" s="87" t="s">
        <v>82</v>
      </c>
      <c r="Y437" s="87">
        <v>8.0399999999999991</v>
      </c>
      <c r="Z437" s="87">
        <v>16.53</v>
      </c>
      <c r="AA437" s="87" t="s">
        <v>82</v>
      </c>
      <c r="AB437" s="87">
        <v>50.92</v>
      </c>
      <c r="AC437" s="87">
        <v>22.37</v>
      </c>
      <c r="AD437" s="87">
        <v>24.62</v>
      </c>
      <c r="AE437" s="87">
        <v>76.16</v>
      </c>
      <c r="AF437" s="87">
        <v>23.6</v>
      </c>
      <c r="AG437" s="87">
        <v>4128.8</v>
      </c>
      <c r="AH437" s="81"/>
      <c r="AI437" s="92" t="str">
        <f t="shared" si="85"/>
        <v>-</v>
      </c>
      <c r="AJ437" s="92">
        <f t="shared" si="84"/>
        <v>9.0594462540716236E-3</v>
      </c>
      <c r="AK437" s="92">
        <f t="shared" si="84"/>
        <v>2.6767982039548333E-3</v>
      </c>
      <c r="AL437" s="92">
        <f t="shared" si="84"/>
        <v>-4.9960031974420893E-3</v>
      </c>
      <c r="AM437" s="92">
        <f t="shared" si="84"/>
        <v>2.2038567493112948E-2</v>
      </c>
      <c r="AN437" s="92">
        <f t="shared" si="84"/>
        <v>2.6589115081013803E-2</v>
      </c>
      <c r="AO437" s="92">
        <f t="shared" si="84"/>
        <v>2.5061239871867258E-2</v>
      </c>
      <c r="AP437" s="92">
        <f t="shared" si="82"/>
        <v>1.5362582997005436E-2</v>
      </c>
      <c r="AQ437" s="92">
        <f t="shared" si="82"/>
        <v>1.8816388467374656E-2</v>
      </c>
      <c r="AR437" s="92">
        <f t="shared" si="82"/>
        <v>1.406799531066838E-2</v>
      </c>
      <c r="AS437" s="92">
        <f t="shared" si="82"/>
        <v>1.5757575757575637E-2</v>
      </c>
      <c r="AT437" s="92" t="str">
        <f t="shared" ref="AT437:BE458" si="86">IFERROR((N437/N436-1),"-")</f>
        <v>-</v>
      </c>
      <c r="AU437" s="92" t="str">
        <f t="shared" si="86"/>
        <v>-</v>
      </c>
      <c r="AV437" s="92" t="str">
        <f t="shared" si="86"/>
        <v>-</v>
      </c>
      <c r="AW437" s="92">
        <f t="shared" si="86"/>
        <v>-6.4692982456140302E-2</v>
      </c>
      <c r="AX437" s="92" t="str">
        <f t="shared" si="86"/>
        <v>-</v>
      </c>
      <c r="AY437" s="92">
        <f t="shared" si="86"/>
        <v>-3.9877300613496813E-2</v>
      </c>
      <c r="AZ437" s="92" t="str">
        <f t="shared" si="86"/>
        <v>-</v>
      </c>
      <c r="BA437" s="92">
        <f t="shared" si="86"/>
        <v>1.838440111420625E-2</v>
      </c>
      <c r="BB437" s="92">
        <f t="shared" si="86"/>
        <v>-1.2606933813597565E-2</v>
      </c>
      <c r="BC437" s="92" t="str">
        <f t="shared" si="86"/>
        <v>-</v>
      </c>
      <c r="BD437" s="92" t="str">
        <f t="shared" si="86"/>
        <v>-</v>
      </c>
      <c r="BE437" s="92">
        <f t="shared" si="86"/>
        <v>2.420382165605095E-2</v>
      </c>
      <c r="BF437" s="92">
        <f t="shared" si="83"/>
        <v>-1.8408551068883505E-2</v>
      </c>
      <c r="BG437" s="92" t="str">
        <f t="shared" si="83"/>
        <v>-</v>
      </c>
      <c r="BH437" s="92">
        <f t="shared" si="83"/>
        <v>-8.3739045764361641E-3</v>
      </c>
      <c r="BI437" s="92">
        <f t="shared" si="83"/>
        <v>-1.7849174475680352E-3</v>
      </c>
      <c r="BJ437" s="92">
        <f t="shared" si="80"/>
        <v>6.7649609713790193E-2</v>
      </c>
      <c r="BK437" s="92">
        <f t="shared" si="80"/>
        <v>3.8026441324791938E-2</v>
      </c>
      <c r="BL437" s="92">
        <f t="shared" si="80"/>
        <v>-1.2552301255229992E-2</v>
      </c>
      <c r="BM437" s="92">
        <f t="shared" si="80"/>
        <v>2.7097891225338122E-2</v>
      </c>
      <c r="BN437" s="81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1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1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1"/>
      <c r="DH437" s="81"/>
      <c r="DI437" s="81"/>
      <c r="DJ437" s="81"/>
      <c r="DK437" s="81"/>
      <c r="DL437" s="81"/>
      <c r="DM437" s="81"/>
    </row>
    <row r="438" spans="1:117" x14ac:dyDescent="0.35">
      <c r="A438" s="81"/>
      <c r="B438" s="86">
        <f t="shared" si="79"/>
        <v>44302</v>
      </c>
      <c r="C438" s="87" t="s">
        <v>82</v>
      </c>
      <c r="D438" s="87">
        <v>101.82</v>
      </c>
      <c r="E438" s="87">
        <v>120.12</v>
      </c>
      <c r="F438" s="87">
        <v>50.79</v>
      </c>
      <c r="G438" s="87">
        <v>42.11</v>
      </c>
      <c r="H438" s="87">
        <v>25.62</v>
      </c>
      <c r="I438" s="87">
        <v>55.48</v>
      </c>
      <c r="J438" s="87">
        <v>80.62</v>
      </c>
      <c r="K438" s="87">
        <v>138.13999999999999</v>
      </c>
      <c r="L438" s="87">
        <v>72.38</v>
      </c>
      <c r="M438" s="87">
        <v>44.02</v>
      </c>
      <c r="N438" s="87" t="s">
        <v>82</v>
      </c>
      <c r="O438" s="87" t="s">
        <v>82</v>
      </c>
      <c r="P438" s="87" t="s">
        <v>82</v>
      </c>
      <c r="Q438" s="87">
        <v>8.6999999999999993</v>
      </c>
      <c r="R438" s="87" t="s">
        <v>82</v>
      </c>
      <c r="S438" s="87">
        <v>9.4</v>
      </c>
      <c r="T438" s="87" t="s">
        <v>82</v>
      </c>
      <c r="U438" s="87">
        <v>73.97</v>
      </c>
      <c r="V438" s="87">
        <v>23.14</v>
      </c>
      <c r="W438" s="87" t="s">
        <v>82</v>
      </c>
      <c r="X438" s="87" t="s">
        <v>82</v>
      </c>
      <c r="Y438" s="87">
        <v>7.87</v>
      </c>
      <c r="Z438" s="87">
        <v>16.54</v>
      </c>
      <c r="AA438" s="87" t="s">
        <v>82</v>
      </c>
      <c r="AB438" s="87">
        <v>51.6</v>
      </c>
      <c r="AC438" s="87">
        <v>22.66</v>
      </c>
      <c r="AD438" s="87">
        <v>24.65</v>
      </c>
      <c r="AE438" s="87">
        <v>77.260000000000005</v>
      </c>
      <c r="AF438" s="87">
        <v>23.62</v>
      </c>
      <c r="AG438" s="87">
        <v>4185.47</v>
      </c>
      <c r="AH438" s="81"/>
      <c r="AI438" s="92" t="str">
        <f t="shared" si="85"/>
        <v>-</v>
      </c>
      <c r="AJ438" s="92">
        <f t="shared" si="84"/>
        <v>2.7136083930192623E-2</v>
      </c>
      <c r="AK438" s="92">
        <f t="shared" si="84"/>
        <v>3.4447123665173995E-2</v>
      </c>
      <c r="AL438" s="92">
        <f t="shared" si="84"/>
        <v>2.0084354288009587E-2</v>
      </c>
      <c r="AM438" s="92">
        <f t="shared" si="84"/>
        <v>3.1854937515314763E-2</v>
      </c>
      <c r="AN438" s="92">
        <f t="shared" si="84"/>
        <v>3.6827195467422191E-2</v>
      </c>
      <c r="AO438" s="92">
        <f t="shared" si="84"/>
        <v>1.9852941176470518E-2</v>
      </c>
      <c r="AP438" s="92">
        <f t="shared" si="84"/>
        <v>3.3722272086164962E-2</v>
      </c>
      <c r="AQ438" s="92">
        <f t="shared" si="84"/>
        <v>2.8745904081024509E-2</v>
      </c>
      <c r="AR438" s="92">
        <f t="shared" si="84"/>
        <v>4.5953757225433378E-2</v>
      </c>
      <c r="AS438" s="92">
        <f t="shared" si="84"/>
        <v>5.0596658711217213E-2</v>
      </c>
      <c r="AT438" s="92" t="str">
        <f t="shared" si="86"/>
        <v>-</v>
      </c>
      <c r="AU438" s="92" t="str">
        <f t="shared" si="86"/>
        <v>-</v>
      </c>
      <c r="AV438" s="92" t="str">
        <f t="shared" si="86"/>
        <v>-</v>
      </c>
      <c r="AW438" s="92">
        <f t="shared" si="86"/>
        <v>1.9929660023446649E-2</v>
      </c>
      <c r="AX438" s="92" t="str">
        <f t="shared" si="86"/>
        <v>-</v>
      </c>
      <c r="AY438" s="92">
        <f t="shared" si="86"/>
        <v>1.0649627263046302E-3</v>
      </c>
      <c r="AZ438" s="92" t="str">
        <f t="shared" si="86"/>
        <v>-</v>
      </c>
      <c r="BA438" s="92">
        <f t="shared" si="86"/>
        <v>1.162472647702395E-2</v>
      </c>
      <c r="BB438" s="92">
        <f t="shared" si="86"/>
        <v>5.517555859553136E-2</v>
      </c>
      <c r="BC438" s="92" t="str">
        <f t="shared" si="86"/>
        <v>-</v>
      </c>
      <c r="BD438" s="92" t="str">
        <f t="shared" si="86"/>
        <v>-</v>
      </c>
      <c r="BE438" s="92">
        <f t="shared" si="86"/>
        <v>-2.1144278606965106E-2</v>
      </c>
      <c r="BF438" s="92">
        <f t="shared" si="83"/>
        <v>6.0496067755577698E-4</v>
      </c>
      <c r="BG438" s="92" t="str">
        <f t="shared" si="83"/>
        <v>-</v>
      </c>
      <c r="BH438" s="92">
        <f t="shared" si="83"/>
        <v>1.3354281225451681E-2</v>
      </c>
      <c r="BI438" s="92">
        <f t="shared" si="83"/>
        <v>1.2963790791238328E-2</v>
      </c>
      <c r="BJ438" s="92">
        <f t="shared" si="80"/>
        <v>1.2185215272135785E-3</v>
      </c>
      <c r="BK438" s="92">
        <f t="shared" si="80"/>
        <v>1.4443277310924429E-2</v>
      </c>
      <c r="BL438" s="92">
        <f t="shared" si="80"/>
        <v>8.4745762711868622E-4</v>
      </c>
      <c r="BM438" s="92">
        <f t="shared" si="80"/>
        <v>1.3725537686494871E-2</v>
      </c>
      <c r="BN438" s="81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1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1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1"/>
      <c r="DH438" s="81"/>
      <c r="DI438" s="81"/>
      <c r="DJ438" s="81"/>
      <c r="DK438" s="81"/>
      <c r="DL438" s="81"/>
      <c r="DM438" s="81"/>
    </row>
    <row r="439" spans="1:117" x14ac:dyDescent="0.35">
      <c r="A439" s="81"/>
      <c r="B439" s="86">
        <f t="shared" si="79"/>
        <v>44309</v>
      </c>
      <c r="C439" s="87" t="s">
        <v>82</v>
      </c>
      <c r="D439" s="87">
        <v>103.35</v>
      </c>
      <c r="E439" s="87">
        <v>121.93</v>
      </c>
      <c r="F439" s="87">
        <v>51.38</v>
      </c>
      <c r="G439" s="87">
        <v>42.86</v>
      </c>
      <c r="H439" s="87">
        <v>25.72</v>
      </c>
      <c r="I439" s="87">
        <v>55.26</v>
      </c>
      <c r="J439" s="87">
        <v>81.260000000000005</v>
      </c>
      <c r="K439" s="87">
        <v>137.07</v>
      </c>
      <c r="L439" s="87">
        <v>71.930000000000007</v>
      </c>
      <c r="M439" s="87">
        <v>44.19</v>
      </c>
      <c r="N439" s="87" t="s">
        <v>82</v>
      </c>
      <c r="O439" s="87" t="s">
        <v>82</v>
      </c>
      <c r="P439" s="87" t="s">
        <v>82</v>
      </c>
      <c r="Q439" s="87">
        <v>8.98</v>
      </c>
      <c r="R439" s="87" t="s">
        <v>82</v>
      </c>
      <c r="S439" s="87">
        <v>9.1999999999999993</v>
      </c>
      <c r="T439" s="87" t="s">
        <v>82</v>
      </c>
      <c r="U439" s="87">
        <v>74.19</v>
      </c>
      <c r="V439" s="87">
        <v>22.63</v>
      </c>
      <c r="W439" s="87" t="s">
        <v>82</v>
      </c>
      <c r="X439" s="87" t="s">
        <v>82</v>
      </c>
      <c r="Y439" s="87">
        <v>8.19</v>
      </c>
      <c r="Z439" s="87">
        <v>16.78</v>
      </c>
      <c r="AA439" s="87" t="s">
        <v>82</v>
      </c>
      <c r="AB439" s="87">
        <v>50.6</v>
      </c>
      <c r="AC439" s="87">
        <v>22.52</v>
      </c>
      <c r="AD439" s="87">
        <v>24.92</v>
      </c>
      <c r="AE439" s="87">
        <v>76.37</v>
      </c>
      <c r="AF439" s="87">
        <v>23.61</v>
      </c>
      <c r="AG439" s="87">
        <v>4180.17</v>
      </c>
      <c r="AH439" s="81"/>
      <c r="AI439" s="92" t="str">
        <f t="shared" si="85"/>
        <v>-</v>
      </c>
      <c r="AJ439" s="92">
        <f t="shared" si="84"/>
        <v>1.5026517383618154E-2</v>
      </c>
      <c r="AK439" s="92">
        <f t="shared" si="84"/>
        <v>1.5068265068265196E-2</v>
      </c>
      <c r="AL439" s="92">
        <f t="shared" si="84"/>
        <v>1.161645993305771E-2</v>
      </c>
      <c r="AM439" s="92">
        <f t="shared" si="84"/>
        <v>1.7810496319164093E-2</v>
      </c>
      <c r="AN439" s="92">
        <f t="shared" si="84"/>
        <v>3.9032006245121043E-3</v>
      </c>
      <c r="AO439" s="92">
        <f t="shared" si="84"/>
        <v>-3.965392934390799E-3</v>
      </c>
      <c r="AP439" s="92">
        <f t="shared" si="84"/>
        <v>7.9384768047630061E-3</v>
      </c>
      <c r="AQ439" s="92">
        <f t="shared" si="84"/>
        <v>-7.7457651657738547E-3</v>
      </c>
      <c r="AR439" s="92">
        <f t="shared" si="84"/>
        <v>-6.2171870682506958E-3</v>
      </c>
      <c r="AS439" s="92">
        <f t="shared" si="84"/>
        <v>3.8618809631985052E-3</v>
      </c>
      <c r="AT439" s="92" t="str">
        <f t="shared" si="86"/>
        <v>-</v>
      </c>
      <c r="AU439" s="92" t="str">
        <f t="shared" si="86"/>
        <v>-</v>
      </c>
      <c r="AV439" s="92" t="str">
        <f t="shared" si="86"/>
        <v>-</v>
      </c>
      <c r="AW439" s="92">
        <f t="shared" si="86"/>
        <v>3.218390804597715E-2</v>
      </c>
      <c r="AX439" s="92" t="str">
        <f t="shared" si="86"/>
        <v>-</v>
      </c>
      <c r="AY439" s="92">
        <f t="shared" si="86"/>
        <v>-2.1276595744680993E-2</v>
      </c>
      <c r="AZ439" s="92" t="str">
        <f t="shared" si="86"/>
        <v>-</v>
      </c>
      <c r="BA439" s="92">
        <f t="shared" si="86"/>
        <v>2.9741787211030601E-3</v>
      </c>
      <c r="BB439" s="92">
        <f t="shared" si="86"/>
        <v>-2.203975799481428E-2</v>
      </c>
      <c r="BC439" s="92" t="str">
        <f t="shared" si="86"/>
        <v>-</v>
      </c>
      <c r="BD439" s="92" t="str">
        <f t="shared" si="86"/>
        <v>-</v>
      </c>
      <c r="BE439" s="92">
        <f t="shared" si="86"/>
        <v>4.0660736975857592E-2</v>
      </c>
      <c r="BF439" s="92">
        <f t="shared" si="83"/>
        <v>1.4510278113663899E-2</v>
      </c>
      <c r="BG439" s="92" t="str">
        <f t="shared" si="83"/>
        <v>-</v>
      </c>
      <c r="BH439" s="92">
        <f t="shared" si="83"/>
        <v>-1.9379844961240345E-2</v>
      </c>
      <c r="BI439" s="92">
        <f t="shared" si="83"/>
        <v>-6.1782877316858276E-3</v>
      </c>
      <c r="BJ439" s="92">
        <f t="shared" si="80"/>
        <v>1.0953346855983925E-2</v>
      </c>
      <c r="BK439" s="92">
        <f t="shared" si="80"/>
        <v>-1.1519544395547476E-2</v>
      </c>
      <c r="BL439" s="92">
        <f t="shared" si="80"/>
        <v>-4.2337002540226987E-4</v>
      </c>
      <c r="BM439" s="92">
        <f t="shared" si="80"/>
        <v>-1.266285506765108E-3</v>
      </c>
      <c r="BN439" s="81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1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1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1"/>
      <c r="DH439" s="81"/>
      <c r="DI439" s="81"/>
      <c r="DJ439" s="81"/>
      <c r="DK439" s="81"/>
      <c r="DL439" s="81"/>
      <c r="DM439" s="81"/>
    </row>
    <row r="440" spans="1:117" x14ac:dyDescent="0.35">
      <c r="A440" s="81"/>
      <c r="B440" s="86">
        <f t="shared" si="79"/>
        <v>44316</v>
      </c>
      <c r="C440" s="87" t="s">
        <v>82</v>
      </c>
      <c r="D440" s="87">
        <v>103.59</v>
      </c>
      <c r="E440" s="87">
        <v>118.52</v>
      </c>
      <c r="F440" s="87">
        <v>49.66</v>
      </c>
      <c r="G440" s="87">
        <v>41.95</v>
      </c>
      <c r="H440" s="87">
        <v>26.02</v>
      </c>
      <c r="I440" s="87">
        <v>53.92</v>
      </c>
      <c r="J440" s="87">
        <v>80.47</v>
      </c>
      <c r="K440" s="87">
        <v>137.57</v>
      </c>
      <c r="L440" s="87">
        <v>69.72</v>
      </c>
      <c r="M440" s="87">
        <v>43.71</v>
      </c>
      <c r="N440" s="87" t="s">
        <v>82</v>
      </c>
      <c r="O440" s="87" t="s">
        <v>82</v>
      </c>
      <c r="P440" s="87" t="s">
        <v>82</v>
      </c>
      <c r="Q440" s="87">
        <v>8.64</v>
      </c>
      <c r="R440" s="87" t="s">
        <v>82</v>
      </c>
      <c r="S440" s="87">
        <v>9.34</v>
      </c>
      <c r="T440" s="87" t="s">
        <v>82</v>
      </c>
      <c r="U440" s="87">
        <v>77.52</v>
      </c>
      <c r="V440" s="87">
        <v>22.5</v>
      </c>
      <c r="W440" s="87" t="s">
        <v>82</v>
      </c>
      <c r="X440" s="87" t="s">
        <v>82</v>
      </c>
      <c r="Y440" s="87">
        <v>8.61</v>
      </c>
      <c r="Z440" s="87">
        <v>17.05</v>
      </c>
      <c r="AA440" s="87" t="s">
        <v>82</v>
      </c>
      <c r="AB440" s="87">
        <v>52.34</v>
      </c>
      <c r="AC440" s="87">
        <v>21.69</v>
      </c>
      <c r="AD440" s="87">
        <v>24.75</v>
      </c>
      <c r="AE440" s="87">
        <v>75.34</v>
      </c>
      <c r="AF440" s="87">
        <v>24.36</v>
      </c>
      <c r="AG440" s="87">
        <v>4181.17</v>
      </c>
      <c r="AH440" s="81"/>
      <c r="AI440" s="92" t="str">
        <f t="shared" si="85"/>
        <v>-</v>
      </c>
      <c r="AJ440" s="92">
        <f t="shared" si="84"/>
        <v>2.3222060957910351E-3</v>
      </c>
      <c r="AK440" s="92">
        <f t="shared" si="84"/>
        <v>-2.7966866234724885E-2</v>
      </c>
      <c r="AL440" s="92">
        <f t="shared" si="84"/>
        <v>-3.3476060724017209E-2</v>
      </c>
      <c r="AM440" s="92">
        <f t="shared" si="84"/>
        <v>-2.1231917872141737E-2</v>
      </c>
      <c r="AN440" s="92">
        <f t="shared" si="84"/>
        <v>1.1664074650077794E-2</v>
      </c>
      <c r="AO440" s="92">
        <f t="shared" si="84"/>
        <v>-2.4249004705030663E-2</v>
      </c>
      <c r="AP440" s="92">
        <f t="shared" si="84"/>
        <v>-9.7218803839528301E-3</v>
      </c>
      <c r="AQ440" s="92">
        <f t="shared" si="84"/>
        <v>3.6477712117894967E-3</v>
      </c>
      <c r="AR440" s="92">
        <f t="shared" si="84"/>
        <v>-3.0724315306548178E-2</v>
      </c>
      <c r="AS440" s="92">
        <f t="shared" si="84"/>
        <v>-1.0862186014935382E-2</v>
      </c>
      <c r="AT440" s="92" t="str">
        <f t="shared" si="86"/>
        <v>-</v>
      </c>
      <c r="AU440" s="92" t="str">
        <f t="shared" si="86"/>
        <v>-</v>
      </c>
      <c r="AV440" s="92" t="str">
        <f t="shared" si="86"/>
        <v>-</v>
      </c>
      <c r="AW440" s="92">
        <f t="shared" si="86"/>
        <v>-3.786191536748329E-2</v>
      </c>
      <c r="AX440" s="92" t="str">
        <f t="shared" si="86"/>
        <v>-</v>
      </c>
      <c r="AY440" s="92">
        <f t="shared" si="86"/>
        <v>1.5217391304347849E-2</v>
      </c>
      <c r="AZ440" s="92" t="str">
        <f t="shared" si="86"/>
        <v>-</v>
      </c>
      <c r="BA440" s="92">
        <f t="shared" si="86"/>
        <v>4.4884755357864847E-2</v>
      </c>
      <c r="BB440" s="92">
        <f t="shared" si="86"/>
        <v>-5.7445868316393645E-3</v>
      </c>
      <c r="BC440" s="92" t="str">
        <f t="shared" si="86"/>
        <v>-</v>
      </c>
      <c r="BD440" s="92" t="str">
        <f t="shared" si="86"/>
        <v>-</v>
      </c>
      <c r="BE440" s="92">
        <f t="shared" si="86"/>
        <v>5.1282051282051322E-2</v>
      </c>
      <c r="BF440" s="92">
        <f t="shared" si="83"/>
        <v>1.6090584028605415E-2</v>
      </c>
      <c r="BG440" s="92" t="str">
        <f t="shared" si="83"/>
        <v>-</v>
      </c>
      <c r="BH440" s="92">
        <f t="shared" si="83"/>
        <v>3.438735177865615E-2</v>
      </c>
      <c r="BI440" s="92">
        <f t="shared" si="83"/>
        <v>-3.6856127886323198E-2</v>
      </c>
      <c r="BJ440" s="92">
        <f t="shared" si="80"/>
        <v>-6.8218298555378087E-3</v>
      </c>
      <c r="BK440" s="92">
        <f t="shared" si="80"/>
        <v>-1.3486971323818264E-2</v>
      </c>
      <c r="BL440" s="92">
        <f t="shared" si="80"/>
        <v>3.1766200762388896E-2</v>
      </c>
      <c r="BM440" s="92">
        <f t="shared" si="80"/>
        <v>2.3922472052562149E-4</v>
      </c>
      <c r="BN440" s="81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1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1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1"/>
      <c r="DH440" s="81"/>
      <c r="DI440" s="81"/>
      <c r="DJ440" s="81"/>
      <c r="DK440" s="81"/>
      <c r="DL440" s="81"/>
      <c r="DM440" s="81"/>
    </row>
    <row r="441" spans="1:117" x14ac:dyDescent="0.35">
      <c r="A441" s="81"/>
      <c r="B441" s="86">
        <f t="shared" si="79"/>
        <v>44323</v>
      </c>
      <c r="C441" s="87" t="s">
        <v>82</v>
      </c>
      <c r="D441" s="87">
        <v>103</v>
      </c>
      <c r="E441" s="87">
        <v>119.8</v>
      </c>
      <c r="F441" s="87">
        <v>52.59</v>
      </c>
      <c r="G441" s="87">
        <v>43.51</v>
      </c>
      <c r="H441" s="87">
        <v>25.98</v>
      </c>
      <c r="I441" s="87">
        <v>55.09</v>
      </c>
      <c r="J441" s="87">
        <v>78.39</v>
      </c>
      <c r="K441" s="87">
        <v>137.82</v>
      </c>
      <c r="L441" s="87">
        <v>70.37</v>
      </c>
      <c r="M441" s="87">
        <v>45.62</v>
      </c>
      <c r="N441" s="87" t="s">
        <v>82</v>
      </c>
      <c r="O441" s="87" t="s">
        <v>82</v>
      </c>
      <c r="P441" s="87" t="s">
        <v>82</v>
      </c>
      <c r="Q441" s="87">
        <v>9.2799999999999994</v>
      </c>
      <c r="R441" s="87" t="s">
        <v>82</v>
      </c>
      <c r="S441" s="87">
        <v>9.6999999999999993</v>
      </c>
      <c r="T441" s="87" t="s">
        <v>82</v>
      </c>
      <c r="U441" s="87">
        <v>82.65</v>
      </c>
      <c r="V441" s="87">
        <v>25.31</v>
      </c>
      <c r="W441" s="87" t="s">
        <v>82</v>
      </c>
      <c r="X441" s="87" t="s">
        <v>82</v>
      </c>
      <c r="Y441" s="87">
        <v>9.84</v>
      </c>
      <c r="Z441" s="87">
        <v>17.84</v>
      </c>
      <c r="AA441" s="87" t="s">
        <v>82</v>
      </c>
      <c r="AB441" s="87">
        <v>53.38</v>
      </c>
      <c r="AC441" s="87">
        <v>21.58</v>
      </c>
      <c r="AD441" s="87">
        <v>25.77</v>
      </c>
      <c r="AE441" s="87">
        <v>75.89</v>
      </c>
      <c r="AF441" s="87">
        <v>25.3</v>
      </c>
      <c r="AG441" s="87">
        <v>4232.6000000000004</v>
      </c>
      <c r="AH441" s="81"/>
      <c r="AI441" s="92" t="str">
        <f t="shared" si="85"/>
        <v>-</v>
      </c>
      <c r="AJ441" s="92">
        <f t="shared" si="84"/>
        <v>-5.6955304566078668E-3</v>
      </c>
      <c r="AK441" s="92">
        <f t="shared" si="84"/>
        <v>1.0799865001687392E-2</v>
      </c>
      <c r="AL441" s="92">
        <f t="shared" si="84"/>
        <v>5.9001208215867962E-2</v>
      </c>
      <c r="AM441" s="92">
        <f t="shared" si="84"/>
        <v>3.7187127532777087E-2</v>
      </c>
      <c r="AN441" s="92">
        <f t="shared" si="84"/>
        <v>-1.537279016141424E-3</v>
      </c>
      <c r="AO441" s="92">
        <f t="shared" si="84"/>
        <v>2.1698813056379773E-2</v>
      </c>
      <c r="AP441" s="92">
        <f t="shared" si="84"/>
        <v>-2.5848142164781929E-2</v>
      </c>
      <c r="AQ441" s="92">
        <f t="shared" si="84"/>
        <v>1.8172566693319681E-3</v>
      </c>
      <c r="AR441" s="92">
        <f t="shared" si="84"/>
        <v>9.3230063109581707E-3</v>
      </c>
      <c r="AS441" s="92">
        <f t="shared" si="84"/>
        <v>4.3697094486387478E-2</v>
      </c>
      <c r="AT441" s="92" t="str">
        <f t="shared" si="86"/>
        <v>-</v>
      </c>
      <c r="AU441" s="92" t="str">
        <f t="shared" si="86"/>
        <v>-</v>
      </c>
      <c r="AV441" s="92" t="str">
        <f t="shared" si="86"/>
        <v>-</v>
      </c>
      <c r="AW441" s="92">
        <f t="shared" si="86"/>
        <v>7.4074074074073959E-2</v>
      </c>
      <c r="AX441" s="92" t="str">
        <f t="shared" si="86"/>
        <v>-</v>
      </c>
      <c r="AY441" s="92">
        <f t="shared" si="86"/>
        <v>3.8543897216273937E-2</v>
      </c>
      <c r="AZ441" s="92" t="str">
        <f t="shared" si="86"/>
        <v>-</v>
      </c>
      <c r="BA441" s="92">
        <f t="shared" si="86"/>
        <v>6.6176470588235503E-2</v>
      </c>
      <c r="BB441" s="92">
        <f t="shared" si="86"/>
        <v>0.12488888888888883</v>
      </c>
      <c r="BC441" s="92" t="str">
        <f t="shared" si="86"/>
        <v>-</v>
      </c>
      <c r="BD441" s="92" t="str">
        <f t="shared" si="86"/>
        <v>-</v>
      </c>
      <c r="BE441" s="92">
        <f t="shared" si="86"/>
        <v>0.14285714285714302</v>
      </c>
      <c r="BF441" s="92">
        <f t="shared" si="83"/>
        <v>4.633431085043993E-2</v>
      </c>
      <c r="BG441" s="92" t="str">
        <f t="shared" si="83"/>
        <v>-</v>
      </c>
      <c r="BH441" s="92">
        <f t="shared" si="83"/>
        <v>1.9870080244554833E-2</v>
      </c>
      <c r="BI441" s="92">
        <f t="shared" si="83"/>
        <v>-5.0714615029968657E-3</v>
      </c>
      <c r="BJ441" s="92">
        <f t="shared" si="80"/>
        <v>4.1212121212121255E-2</v>
      </c>
      <c r="BK441" s="92">
        <f t="shared" si="80"/>
        <v>7.3002389169098958E-3</v>
      </c>
      <c r="BL441" s="92">
        <f t="shared" si="80"/>
        <v>3.8587848932676527E-2</v>
      </c>
      <c r="BM441" s="92">
        <f t="shared" si="80"/>
        <v>1.2300384820516763E-2</v>
      </c>
      <c r="BN441" s="81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1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1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1"/>
      <c r="DH441" s="81"/>
      <c r="DI441" s="81"/>
      <c r="DJ441" s="81"/>
      <c r="DK441" s="81"/>
      <c r="DL441" s="81"/>
      <c r="DM441" s="81"/>
    </row>
    <row r="442" spans="1:117" x14ac:dyDescent="0.35">
      <c r="A442" s="81"/>
      <c r="B442" s="86">
        <f t="shared" si="79"/>
        <v>44330</v>
      </c>
      <c r="C442" s="87" t="s">
        <v>82</v>
      </c>
      <c r="D442" s="87">
        <v>100.46</v>
      </c>
      <c r="E442" s="87">
        <v>119.61</v>
      </c>
      <c r="F442" s="87">
        <v>52.32</v>
      </c>
      <c r="G442" s="87">
        <v>43.17</v>
      </c>
      <c r="H442" s="87">
        <v>25.75</v>
      </c>
      <c r="I442" s="87">
        <v>54.67</v>
      </c>
      <c r="J442" s="87">
        <v>75.8</v>
      </c>
      <c r="K442" s="87">
        <v>138.11000000000001</v>
      </c>
      <c r="L442" s="87">
        <v>69.86</v>
      </c>
      <c r="M442" s="87">
        <v>45.94</v>
      </c>
      <c r="N442" s="87" t="s">
        <v>82</v>
      </c>
      <c r="O442" s="87" t="s">
        <v>82</v>
      </c>
      <c r="P442" s="87" t="s">
        <v>82</v>
      </c>
      <c r="Q442" s="87">
        <v>9.69</v>
      </c>
      <c r="R442" s="87" t="s">
        <v>82</v>
      </c>
      <c r="S442" s="87">
        <v>9.42</v>
      </c>
      <c r="T442" s="87" t="s">
        <v>82</v>
      </c>
      <c r="U442" s="87">
        <v>83.83</v>
      </c>
      <c r="V442" s="87">
        <v>26.24</v>
      </c>
      <c r="W442" s="87" t="s">
        <v>82</v>
      </c>
      <c r="X442" s="87" t="s">
        <v>82</v>
      </c>
      <c r="Y442" s="87">
        <v>10.11</v>
      </c>
      <c r="Z442" s="87">
        <v>18.36</v>
      </c>
      <c r="AA442" s="87" t="s">
        <v>82</v>
      </c>
      <c r="AB442" s="87">
        <v>54.35</v>
      </c>
      <c r="AC442" s="87">
        <v>22.32</v>
      </c>
      <c r="AD442" s="87">
        <v>25.75</v>
      </c>
      <c r="AE442" s="87">
        <v>75.47</v>
      </c>
      <c r="AF442" s="87">
        <v>25.88</v>
      </c>
      <c r="AG442" s="87">
        <v>4173.8500000000004</v>
      </c>
      <c r="AH442" s="81"/>
      <c r="AI442" s="92" t="str">
        <f t="shared" si="85"/>
        <v>-</v>
      </c>
      <c r="AJ442" s="92">
        <f t="shared" si="84"/>
        <v>-2.4660194174757288E-2</v>
      </c>
      <c r="AK442" s="92">
        <f t="shared" si="84"/>
        <v>-1.5859766277128706E-3</v>
      </c>
      <c r="AL442" s="92">
        <f t="shared" si="84"/>
        <v>-5.1340559041643807E-3</v>
      </c>
      <c r="AM442" s="92">
        <f t="shared" si="84"/>
        <v>-7.8142955642380718E-3</v>
      </c>
      <c r="AN442" s="92">
        <f t="shared" si="84"/>
        <v>-8.8529638183217907E-3</v>
      </c>
      <c r="AO442" s="92">
        <f t="shared" si="84"/>
        <v>-7.6238881829733263E-3</v>
      </c>
      <c r="AP442" s="92">
        <f t="shared" si="84"/>
        <v>-3.3039928562316634E-2</v>
      </c>
      <c r="AQ442" s="92">
        <f t="shared" si="84"/>
        <v>2.1041938760704149E-3</v>
      </c>
      <c r="AR442" s="92">
        <f t="shared" si="84"/>
        <v>-7.2474065652977648E-3</v>
      </c>
      <c r="AS442" s="92">
        <f t="shared" si="84"/>
        <v>7.0144673388865542E-3</v>
      </c>
      <c r="AT442" s="92" t="str">
        <f t="shared" si="86"/>
        <v>-</v>
      </c>
      <c r="AU442" s="92" t="str">
        <f t="shared" si="86"/>
        <v>-</v>
      </c>
      <c r="AV442" s="92" t="str">
        <f t="shared" si="86"/>
        <v>-</v>
      </c>
      <c r="AW442" s="92">
        <f t="shared" si="86"/>
        <v>4.4181034482758674E-2</v>
      </c>
      <c r="AX442" s="92" t="str">
        <f t="shared" si="86"/>
        <v>-</v>
      </c>
      <c r="AY442" s="92">
        <f t="shared" si="86"/>
        <v>-2.8865979381443196E-2</v>
      </c>
      <c r="AZ442" s="92" t="str">
        <f t="shared" si="86"/>
        <v>-</v>
      </c>
      <c r="BA442" s="92">
        <f t="shared" si="86"/>
        <v>1.4277071990320467E-2</v>
      </c>
      <c r="BB442" s="92">
        <f t="shared" si="86"/>
        <v>3.6744369814302624E-2</v>
      </c>
      <c r="BC442" s="92" t="str">
        <f t="shared" si="86"/>
        <v>-</v>
      </c>
      <c r="BD442" s="92" t="str">
        <f t="shared" si="86"/>
        <v>-</v>
      </c>
      <c r="BE442" s="92">
        <f t="shared" si="86"/>
        <v>2.7439024390243816E-2</v>
      </c>
      <c r="BF442" s="92">
        <f t="shared" si="83"/>
        <v>2.9147982062780242E-2</v>
      </c>
      <c r="BG442" s="92" t="str">
        <f t="shared" si="83"/>
        <v>-</v>
      </c>
      <c r="BH442" s="92">
        <f t="shared" si="83"/>
        <v>1.8171599850131059E-2</v>
      </c>
      <c r="BI442" s="92">
        <f t="shared" si="83"/>
        <v>3.4291010194624771E-2</v>
      </c>
      <c r="BJ442" s="92">
        <f t="shared" si="80"/>
        <v>-7.760962359332213E-4</v>
      </c>
      <c r="BK442" s="92">
        <f t="shared" si="80"/>
        <v>-5.5343259981552873E-3</v>
      </c>
      <c r="BL442" s="92">
        <f t="shared" si="80"/>
        <v>2.2924901185770619E-2</v>
      </c>
      <c r="BM442" s="92">
        <f t="shared" si="80"/>
        <v>-1.388035722723624E-2</v>
      </c>
      <c r="BN442" s="81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1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1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1"/>
      <c r="DH442" s="81"/>
      <c r="DI442" s="81"/>
      <c r="DJ442" s="81"/>
      <c r="DK442" s="81"/>
      <c r="DL442" s="81"/>
      <c r="DM442" s="81"/>
    </row>
    <row r="443" spans="1:117" x14ac:dyDescent="0.35">
      <c r="A443" s="81"/>
      <c r="B443" s="86">
        <f t="shared" si="79"/>
        <v>44337</v>
      </c>
      <c r="C443" s="87" t="s">
        <v>82</v>
      </c>
      <c r="D443" s="87">
        <v>98.18</v>
      </c>
      <c r="E443" s="87">
        <v>116.7</v>
      </c>
      <c r="F443" s="87">
        <v>51.83</v>
      </c>
      <c r="G443" s="87">
        <v>42.73</v>
      </c>
      <c r="H443" s="87">
        <v>25.42</v>
      </c>
      <c r="I443" s="87">
        <v>53.07</v>
      </c>
      <c r="J443" s="87">
        <v>74.010000000000005</v>
      </c>
      <c r="K443" s="87">
        <v>136.97</v>
      </c>
      <c r="L443" s="87">
        <v>66.25</v>
      </c>
      <c r="M443" s="87">
        <v>44.54</v>
      </c>
      <c r="N443" s="87" t="s">
        <v>82</v>
      </c>
      <c r="O443" s="87" t="s">
        <v>82</v>
      </c>
      <c r="P443" s="87" t="s">
        <v>82</v>
      </c>
      <c r="Q443" s="87">
        <v>9.98</v>
      </c>
      <c r="R443" s="87" t="s">
        <v>82</v>
      </c>
      <c r="S443" s="87">
        <v>9.4</v>
      </c>
      <c r="T443" s="87" t="s">
        <v>82</v>
      </c>
      <c r="U443" s="87">
        <v>83.48</v>
      </c>
      <c r="V443" s="87">
        <v>25.63</v>
      </c>
      <c r="W443" s="87" t="s">
        <v>82</v>
      </c>
      <c r="X443" s="87" t="s">
        <v>82</v>
      </c>
      <c r="Y443" s="87">
        <v>10.19</v>
      </c>
      <c r="Z443" s="87">
        <v>18.72</v>
      </c>
      <c r="AA443" s="87" t="s">
        <v>82</v>
      </c>
      <c r="AB443" s="87">
        <v>53.26</v>
      </c>
      <c r="AC443" s="87">
        <v>22.62</v>
      </c>
      <c r="AD443" s="87">
        <v>26.1</v>
      </c>
      <c r="AE443" s="87">
        <v>72.739999999999995</v>
      </c>
      <c r="AF443" s="87">
        <v>26.39</v>
      </c>
      <c r="AG443" s="87">
        <v>4155.8599999999997</v>
      </c>
      <c r="AH443" s="81"/>
      <c r="AI443" s="92" t="str">
        <f t="shared" si="85"/>
        <v>-</v>
      </c>
      <c r="AJ443" s="92">
        <f t="shared" si="84"/>
        <v>-2.2695600238900937E-2</v>
      </c>
      <c r="AK443" s="92">
        <f t="shared" si="84"/>
        <v>-2.4329069475796272E-2</v>
      </c>
      <c r="AL443" s="92">
        <f t="shared" si="84"/>
        <v>-9.3654434250765028E-3</v>
      </c>
      <c r="AM443" s="92">
        <f t="shared" si="84"/>
        <v>-1.0192263145703095E-2</v>
      </c>
      <c r="AN443" s="92">
        <f t="shared" si="84"/>
        <v>-1.2815533980582439E-2</v>
      </c>
      <c r="AO443" s="92">
        <f t="shared" si="84"/>
        <v>-2.9266508139747627E-2</v>
      </c>
      <c r="AP443" s="92">
        <f t="shared" si="84"/>
        <v>-2.3614775725593562E-2</v>
      </c>
      <c r="AQ443" s="92">
        <f t="shared" si="84"/>
        <v>-8.254290058648972E-3</v>
      </c>
      <c r="AR443" s="92">
        <f t="shared" si="84"/>
        <v>-5.1674778127683951E-2</v>
      </c>
      <c r="AS443" s="92">
        <f t="shared" si="84"/>
        <v>-3.0474531998258558E-2</v>
      </c>
      <c r="AT443" s="92" t="str">
        <f t="shared" si="86"/>
        <v>-</v>
      </c>
      <c r="AU443" s="92" t="str">
        <f t="shared" si="86"/>
        <v>-</v>
      </c>
      <c r="AV443" s="92" t="str">
        <f t="shared" si="86"/>
        <v>-</v>
      </c>
      <c r="AW443" s="92">
        <f t="shared" si="86"/>
        <v>2.9927760577915574E-2</v>
      </c>
      <c r="AX443" s="92" t="str">
        <f t="shared" si="86"/>
        <v>-</v>
      </c>
      <c r="AY443" s="92">
        <f t="shared" si="86"/>
        <v>-2.1231422505307851E-3</v>
      </c>
      <c r="AZ443" s="92" t="str">
        <f t="shared" si="86"/>
        <v>-</v>
      </c>
      <c r="BA443" s="92">
        <f t="shared" si="86"/>
        <v>-4.1751163068113328E-3</v>
      </c>
      <c r="BB443" s="92">
        <f t="shared" si="86"/>
        <v>-2.3246951219512146E-2</v>
      </c>
      <c r="BC443" s="92" t="str">
        <f t="shared" si="86"/>
        <v>-</v>
      </c>
      <c r="BD443" s="92" t="str">
        <f t="shared" si="86"/>
        <v>-</v>
      </c>
      <c r="BE443" s="92">
        <f t="shared" si="86"/>
        <v>7.9129574678535874E-3</v>
      </c>
      <c r="BF443" s="92">
        <f t="shared" si="83"/>
        <v>1.9607843137254832E-2</v>
      </c>
      <c r="BG443" s="92" t="str">
        <f t="shared" si="83"/>
        <v>-</v>
      </c>
      <c r="BH443" s="92">
        <f t="shared" si="83"/>
        <v>-2.0055197792088419E-2</v>
      </c>
      <c r="BI443" s="92">
        <f t="shared" si="83"/>
        <v>1.3440860215053752E-2</v>
      </c>
      <c r="BJ443" s="92">
        <f t="shared" si="80"/>
        <v>1.3592233009708687E-2</v>
      </c>
      <c r="BK443" s="92">
        <f t="shared" si="80"/>
        <v>-3.6173313899562798E-2</v>
      </c>
      <c r="BL443" s="92">
        <f t="shared" si="80"/>
        <v>1.9706336939721902E-2</v>
      </c>
      <c r="BM443" s="92">
        <f t="shared" si="80"/>
        <v>-4.3101692681818404E-3</v>
      </c>
      <c r="BN443" s="81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1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1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1"/>
      <c r="DH443" s="81"/>
      <c r="DI443" s="81"/>
      <c r="DJ443" s="81"/>
      <c r="DK443" s="81"/>
      <c r="DL443" s="81"/>
      <c r="DM443" s="81"/>
    </row>
    <row r="444" spans="1:117" x14ac:dyDescent="0.35">
      <c r="A444" s="81"/>
      <c r="B444" s="86">
        <f t="shared" si="79"/>
        <v>44344</v>
      </c>
      <c r="C444" s="87" t="s">
        <v>82</v>
      </c>
      <c r="D444" s="87">
        <v>99.17</v>
      </c>
      <c r="E444" s="87">
        <v>114.56</v>
      </c>
      <c r="F444" s="87">
        <v>51.89</v>
      </c>
      <c r="G444" s="87">
        <v>42.72</v>
      </c>
      <c r="H444" s="87">
        <v>25.5</v>
      </c>
      <c r="I444" s="87">
        <v>52.88</v>
      </c>
      <c r="J444" s="87">
        <v>74.319999999999993</v>
      </c>
      <c r="K444" s="87">
        <v>135.49</v>
      </c>
      <c r="L444" s="87">
        <v>66.010000000000005</v>
      </c>
      <c r="M444" s="87">
        <v>46.05</v>
      </c>
      <c r="N444" s="87" t="s">
        <v>82</v>
      </c>
      <c r="O444" s="87" t="s">
        <v>82</v>
      </c>
      <c r="P444" s="87" t="s">
        <v>82</v>
      </c>
      <c r="Q444" s="87">
        <v>9.6</v>
      </c>
      <c r="R444" s="87" t="s">
        <v>82</v>
      </c>
      <c r="S444" s="87">
        <v>9.1999999999999993</v>
      </c>
      <c r="T444" s="87" t="s">
        <v>82</v>
      </c>
      <c r="U444" s="87">
        <v>84.9</v>
      </c>
      <c r="V444" s="87">
        <v>25.17</v>
      </c>
      <c r="W444" s="87" t="s">
        <v>82</v>
      </c>
      <c r="X444" s="87" t="s">
        <v>82</v>
      </c>
      <c r="Y444" s="87">
        <v>9.9</v>
      </c>
      <c r="Z444" s="87">
        <v>18.34</v>
      </c>
      <c r="AA444" s="87" t="s">
        <v>82</v>
      </c>
      <c r="AB444" s="87">
        <v>52.74</v>
      </c>
      <c r="AC444" s="87">
        <v>22.88</v>
      </c>
      <c r="AD444" s="87">
        <v>26.66</v>
      </c>
      <c r="AE444" s="87">
        <v>71.66</v>
      </c>
      <c r="AF444" s="87">
        <v>26.34</v>
      </c>
      <c r="AG444" s="87">
        <v>4204.1099999999997</v>
      </c>
      <c r="AH444" s="81"/>
      <c r="AI444" s="92" t="str">
        <f t="shared" si="85"/>
        <v>-</v>
      </c>
      <c r="AJ444" s="92">
        <f t="shared" si="84"/>
        <v>1.0083520065186313E-2</v>
      </c>
      <c r="AK444" s="92">
        <f t="shared" si="84"/>
        <v>-1.833761782347898E-2</v>
      </c>
      <c r="AL444" s="92">
        <f t="shared" si="84"/>
        <v>1.1576307158016608E-3</v>
      </c>
      <c r="AM444" s="92">
        <f t="shared" si="84"/>
        <v>-2.3402761525859184E-4</v>
      </c>
      <c r="AN444" s="92">
        <f t="shared" si="84"/>
        <v>3.1471282454760274E-3</v>
      </c>
      <c r="AO444" s="92">
        <f t="shared" si="84"/>
        <v>-3.5801771245523861E-3</v>
      </c>
      <c r="AP444" s="92">
        <f t="shared" si="84"/>
        <v>4.1886231590324563E-3</v>
      </c>
      <c r="AQ444" s="92">
        <f t="shared" si="84"/>
        <v>-1.0805285829013633E-2</v>
      </c>
      <c r="AR444" s="92">
        <f t="shared" si="84"/>
        <v>-3.6226415094339215E-3</v>
      </c>
      <c r="AS444" s="92">
        <f t="shared" si="84"/>
        <v>3.3902110462505464E-2</v>
      </c>
      <c r="AT444" s="92" t="str">
        <f t="shared" si="86"/>
        <v>-</v>
      </c>
      <c r="AU444" s="92" t="str">
        <f t="shared" si="86"/>
        <v>-</v>
      </c>
      <c r="AV444" s="92" t="str">
        <f t="shared" si="86"/>
        <v>-</v>
      </c>
      <c r="AW444" s="92">
        <f t="shared" si="86"/>
        <v>-3.8076152304609256E-2</v>
      </c>
      <c r="AX444" s="92" t="str">
        <f t="shared" si="86"/>
        <v>-</v>
      </c>
      <c r="AY444" s="92">
        <f t="shared" si="86"/>
        <v>-2.1276595744680993E-2</v>
      </c>
      <c r="AZ444" s="92" t="str">
        <f t="shared" si="86"/>
        <v>-</v>
      </c>
      <c r="BA444" s="92">
        <f t="shared" si="86"/>
        <v>1.7010062290369055E-2</v>
      </c>
      <c r="BB444" s="92">
        <f t="shared" si="86"/>
        <v>-1.7947717518532857E-2</v>
      </c>
      <c r="BC444" s="92" t="str">
        <f t="shared" si="86"/>
        <v>-</v>
      </c>
      <c r="BD444" s="92" t="str">
        <f t="shared" si="86"/>
        <v>-</v>
      </c>
      <c r="BE444" s="92">
        <f t="shared" si="86"/>
        <v>-2.8459273797840967E-2</v>
      </c>
      <c r="BF444" s="92">
        <f t="shared" si="83"/>
        <v>-2.0299145299145227E-2</v>
      </c>
      <c r="BG444" s="92" t="str">
        <f t="shared" si="83"/>
        <v>-</v>
      </c>
      <c r="BH444" s="92">
        <f t="shared" si="83"/>
        <v>-9.7634247089747328E-3</v>
      </c>
      <c r="BI444" s="92">
        <f t="shared" si="83"/>
        <v>1.1494252873563093E-2</v>
      </c>
      <c r="BJ444" s="92">
        <f t="shared" si="80"/>
        <v>2.1455938697317878E-2</v>
      </c>
      <c r="BK444" s="92">
        <f t="shared" si="80"/>
        <v>-1.4847401704701668E-2</v>
      </c>
      <c r="BL444" s="92">
        <f t="shared" si="80"/>
        <v>-1.8946570670709262E-3</v>
      </c>
      <c r="BM444" s="92">
        <f t="shared" si="80"/>
        <v>1.1610111986448013E-2</v>
      </c>
      <c r="BN444" s="81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1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1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1"/>
      <c r="DH444" s="81"/>
      <c r="DI444" s="81"/>
      <c r="DJ444" s="81"/>
      <c r="DK444" s="81"/>
      <c r="DL444" s="81"/>
      <c r="DM444" s="81"/>
    </row>
    <row r="445" spans="1:117" x14ac:dyDescent="0.35">
      <c r="A445" s="81"/>
      <c r="B445" s="86">
        <f t="shared" si="79"/>
        <v>44351</v>
      </c>
      <c r="C445" s="87" t="s">
        <v>82</v>
      </c>
      <c r="D445" s="87">
        <v>100.71</v>
      </c>
      <c r="E445" s="87">
        <v>116.37</v>
      </c>
      <c r="F445" s="87">
        <v>53.62</v>
      </c>
      <c r="G445" s="87">
        <v>43.67</v>
      </c>
      <c r="H445" s="87">
        <v>25.49</v>
      </c>
      <c r="I445" s="87">
        <v>53.77</v>
      </c>
      <c r="J445" s="87">
        <v>75.209999999999994</v>
      </c>
      <c r="K445" s="87">
        <v>136.41999999999999</v>
      </c>
      <c r="L445" s="87">
        <v>66.48</v>
      </c>
      <c r="M445" s="87">
        <v>46.58</v>
      </c>
      <c r="N445" s="87" t="s">
        <v>82</v>
      </c>
      <c r="O445" s="87" t="s">
        <v>82</v>
      </c>
      <c r="P445" s="87" t="s">
        <v>82</v>
      </c>
      <c r="Q445" s="87">
        <v>9.94</v>
      </c>
      <c r="R445" s="87" t="s">
        <v>82</v>
      </c>
      <c r="S445" s="87">
        <v>9.4</v>
      </c>
      <c r="T445" s="87" t="s">
        <v>82</v>
      </c>
      <c r="U445" s="87">
        <v>87.35</v>
      </c>
      <c r="V445" s="87">
        <v>27.6</v>
      </c>
      <c r="W445" s="87" t="s">
        <v>82</v>
      </c>
      <c r="X445" s="87" t="s">
        <v>82</v>
      </c>
      <c r="Y445" s="87">
        <v>10.78</v>
      </c>
      <c r="Z445" s="87">
        <v>18.78</v>
      </c>
      <c r="AA445" s="87" t="s">
        <v>82</v>
      </c>
      <c r="AB445" s="87">
        <v>53.95</v>
      </c>
      <c r="AC445" s="87">
        <v>23.18</v>
      </c>
      <c r="AD445" s="87">
        <v>27.41</v>
      </c>
      <c r="AE445" s="87">
        <v>72.069999999999993</v>
      </c>
      <c r="AF445" s="87">
        <v>27.95</v>
      </c>
      <c r="AG445" s="87">
        <v>4229.8900000000003</v>
      </c>
      <c r="AH445" s="81"/>
      <c r="AI445" s="92" t="str">
        <f t="shared" si="85"/>
        <v>-</v>
      </c>
      <c r="AJ445" s="92">
        <f t="shared" si="84"/>
        <v>1.552888978521727E-2</v>
      </c>
      <c r="AK445" s="92">
        <f t="shared" si="84"/>
        <v>1.5799581005586649E-2</v>
      </c>
      <c r="AL445" s="92">
        <f t="shared" si="84"/>
        <v>3.3339757178647123E-2</v>
      </c>
      <c r="AM445" s="92">
        <f t="shared" si="84"/>
        <v>2.2237827715355873E-2</v>
      </c>
      <c r="AN445" s="92">
        <f t="shared" si="84"/>
        <v>-3.9215686274518546E-4</v>
      </c>
      <c r="AO445" s="92">
        <f t="shared" si="84"/>
        <v>1.6830559757942565E-2</v>
      </c>
      <c r="AP445" s="92">
        <f t="shared" si="84"/>
        <v>1.1975242195909619E-2</v>
      </c>
      <c r="AQ445" s="92">
        <f t="shared" si="84"/>
        <v>6.863975201121697E-3</v>
      </c>
      <c r="AR445" s="92">
        <f t="shared" si="84"/>
        <v>7.1201333131343247E-3</v>
      </c>
      <c r="AS445" s="92">
        <f t="shared" si="84"/>
        <v>1.1509229098805696E-2</v>
      </c>
      <c r="AT445" s="92" t="str">
        <f t="shared" si="86"/>
        <v>-</v>
      </c>
      <c r="AU445" s="92" t="str">
        <f t="shared" si="86"/>
        <v>-</v>
      </c>
      <c r="AV445" s="92" t="str">
        <f t="shared" si="86"/>
        <v>-</v>
      </c>
      <c r="AW445" s="92">
        <f t="shared" si="86"/>
        <v>3.5416666666666652E-2</v>
      </c>
      <c r="AX445" s="92" t="str">
        <f t="shared" si="86"/>
        <v>-</v>
      </c>
      <c r="AY445" s="92">
        <f t="shared" si="86"/>
        <v>2.1739130434782705E-2</v>
      </c>
      <c r="AZ445" s="92" t="str">
        <f t="shared" si="86"/>
        <v>-</v>
      </c>
      <c r="BA445" s="92">
        <f t="shared" si="86"/>
        <v>2.8857479387514484E-2</v>
      </c>
      <c r="BB445" s="92">
        <f t="shared" si="86"/>
        <v>9.6543504171632932E-2</v>
      </c>
      <c r="BC445" s="92" t="str">
        <f t="shared" si="86"/>
        <v>-</v>
      </c>
      <c r="BD445" s="92" t="str">
        <f t="shared" si="86"/>
        <v>-</v>
      </c>
      <c r="BE445" s="92">
        <f t="shared" si="86"/>
        <v>8.8888888888888795E-2</v>
      </c>
      <c r="BF445" s="92">
        <f t="shared" si="83"/>
        <v>2.3991275899672981E-2</v>
      </c>
      <c r="BG445" s="92" t="str">
        <f t="shared" si="83"/>
        <v>-</v>
      </c>
      <c r="BH445" s="92">
        <f t="shared" si="83"/>
        <v>2.2942737959802839E-2</v>
      </c>
      <c r="BI445" s="92">
        <f t="shared" si="83"/>
        <v>1.3111888111888126E-2</v>
      </c>
      <c r="BJ445" s="92">
        <f t="shared" si="80"/>
        <v>2.8132033008251955E-2</v>
      </c>
      <c r="BK445" s="92">
        <f t="shared" si="80"/>
        <v>5.7214624616241938E-3</v>
      </c>
      <c r="BL445" s="92">
        <f t="shared" si="80"/>
        <v>6.1123766135155577E-2</v>
      </c>
      <c r="BM445" s="92">
        <f t="shared" si="80"/>
        <v>6.1320945455758391E-3</v>
      </c>
      <c r="BN445" s="81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1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1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1"/>
      <c r="DH445" s="81"/>
      <c r="DI445" s="81"/>
      <c r="DJ445" s="81"/>
      <c r="DK445" s="81"/>
      <c r="DL445" s="81"/>
      <c r="DM445" s="81"/>
    </row>
    <row r="446" spans="1:117" x14ac:dyDescent="0.35">
      <c r="A446" s="81"/>
      <c r="B446" s="86">
        <f t="shared" si="79"/>
        <v>44358</v>
      </c>
      <c r="C446" s="87" t="s">
        <v>82</v>
      </c>
      <c r="D446" s="87">
        <v>101.79</v>
      </c>
      <c r="E446" s="87">
        <v>120.55</v>
      </c>
      <c r="F446" s="87">
        <v>55.18</v>
      </c>
      <c r="G446" s="87">
        <v>44.15</v>
      </c>
      <c r="H446" s="87">
        <v>26.01</v>
      </c>
      <c r="I446" s="87">
        <v>55.23</v>
      </c>
      <c r="J446" s="87">
        <v>77.52</v>
      </c>
      <c r="K446" s="87">
        <v>142.24</v>
      </c>
      <c r="L446" s="87">
        <v>67.67</v>
      </c>
      <c r="M446" s="87">
        <v>47.75</v>
      </c>
      <c r="N446" s="87" t="s">
        <v>82</v>
      </c>
      <c r="O446" s="87" t="s">
        <v>82</v>
      </c>
      <c r="P446" s="87" t="s">
        <v>82</v>
      </c>
      <c r="Q446" s="87">
        <v>10.52</v>
      </c>
      <c r="R446" s="87" t="s">
        <v>82</v>
      </c>
      <c r="S446" s="87">
        <v>9.4700000000000006</v>
      </c>
      <c r="T446" s="87" t="s">
        <v>82</v>
      </c>
      <c r="U446" s="87">
        <v>88.64</v>
      </c>
      <c r="V446" s="87">
        <v>30.76</v>
      </c>
      <c r="W446" s="87" t="s">
        <v>82</v>
      </c>
      <c r="X446" s="87" t="s">
        <v>82</v>
      </c>
      <c r="Y446" s="87">
        <v>11.3</v>
      </c>
      <c r="Z446" s="87">
        <v>19.14</v>
      </c>
      <c r="AA446" s="87" t="s">
        <v>82</v>
      </c>
      <c r="AB446" s="87">
        <v>55.06</v>
      </c>
      <c r="AC446" s="87">
        <v>23.14</v>
      </c>
      <c r="AD446" s="87">
        <v>27.94</v>
      </c>
      <c r="AE446" s="87">
        <v>75.69</v>
      </c>
      <c r="AF446" s="87">
        <v>27.79</v>
      </c>
      <c r="AG446" s="87">
        <v>4247.4399999999996</v>
      </c>
      <c r="AH446" s="81"/>
      <c r="AI446" s="92" t="str">
        <f t="shared" si="85"/>
        <v>-</v>
      </c>
      <c r="AJ446" s="92">
        <f t="shared" si="84"/>
        <v>1.0723860589812562E-2</v>
      </c>
      <c r="AK446" s="92">
        <f t="shared" si="84"/>
        <v>3.5919910629887308E-2</v>
      </c>
      <c r="AL446" s="92">
        <f t="shared" si="84"/>
        <v>2.9093621782916967E-2</v>
      </c>
      <c r="AM446" s="92">
        <f t="shared" si="84"/>
        <v>1.0991527364323295E-2</v>
      </c>
      <c r="AN446" s="92">
        <f t="shared" si="84"/>
        <v>2.0400156924284207E-2</v>
      </c>
      <c r="AO446" s="92">
        <f t="shared" si="84"/>
        <v>2.7152687372140383E-2</v>
      </c>
      <c r="AP446" s="92">
        <f t="shared" si="84"/>
        <v>3.0714000797766206E-2</v>
      </c>
      <c r="AQ446" s="92">
        <f t="shared" si="84"/>
        <v>4.2662366221961845E-2</v>
      </c>
      <c r="AR446" s="92">
        <f t="shared" si="84"/>
        <v>1.7900120336943326E-2</v>
      </c>
      <c r="AS446" s="92">
        <f t="shared" si="84"/>
        <v>2.5118076427651292E-2</v>
      </c>
      <c r="AT446" s="92" t="str">
        <f t="shared" si="86"/>
        <v>-</v>
      </c>
      <c r="AU446" s="92" t="str">
        <f t="shared" si="86"/>
        <v>-</v>
      </c>
      <c r="AV446" s="92" t="str">
        <f t="shared" si="86"/>
        <v>-</v>
      </c>
      <c r="AW446" s="92">
        <f t="shared" si="86"/>
        <v>5.835010060362178E-2</v>
      </c>
      <c r="AX446" s="92" t="str">
        <f t="shared" si="86"/>
        <v>-</v>
      </c>
      <c r="AY446" s="92">
        <f t="shared" si="86"/>
        <v>7.4468085106382809E-3</v>
      </c>
      <c r="AZ446" s="92" t="str">
        <f t="shared" si="86"/>
        <v>-</v>
      </c>
      <c r="BA446" s="92">
        <f t="shared" si="86"/>
        <v>1.4768174012593116E-2</v>
      </c>
      <c r="BB446" s="92">
        <f t="shared" si="86"/>
        <v>0.11449275362318834</v>
      </c>
      <c r="BC446" s="92" t="str">
        <f t="shared" si="86"/>
        <v>-</v>
      </c>
      <c r="BD446" s="92" t="str">
        <f t="shared" si="86"/>
        <v>-</v>
      </c>
      <c r="BE446" s="92">
        <f t="shared" si="86"/>
        <v>4.8237476808905555E-2</v>
      </c>
      <c r="BF446" s="92">
        <f t="shared" si="83"/>
        <v>1.9169329073482455E-2</v>
      </c>
      <c r="BG446" s="92" t="str">
        <f t="shared" si="83"/>
        <v>-</v>
      </c>
      <c r="BH446" s="92">
        <f t="shared" si="83"/>
        <v>2.0574606116774863E-2</v>
      </c>
      <c r="BI446" s="92">
        <f t="shared" si="83"/>
        <v>-1.7256255392579245E-3</v>
      </c>
      <c r="BJ446" s="92">
        <f t="shared" si="80"/>
        <v>1.9336008755928447E-2</v>
      </c>
      <c r="BK446" s="92">
        <f t="shared" si="80"/>
        <v>5.0228944082142402E-2</v>
      </c>
      <c r="BL446" s="92">
        <f t="shared" si="80"/>
        <v>-5.7245080500895051E-3</v>
      </c>
      <c r="BM446" s="92">
        <f t="shared" si="80"/>
        <v>4.1490440649754046E-3</v>
      </c>
      <c r="BN446" s="81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1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1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1"/>
      <c r="DH446" s="81"/>
      <c r="DI446" s="81"/>
      <c r="DJ446" s="81"/>
      <c r="DK446" s="81"/>
      <c r="DL446" s="81"/>
      <c r="DM446" s="81"/>
    </row>
    <row r="447" spans="1:117" x14ac:dyDescent="0.35">
      <c r="A447" s="81"/>
      <c r="B447" s="86">
        <f t="shared" si="79"/>
        <v>44365</v>
      </c>
      <c r="C447" s="87" t="s">
        <v>82</v>
      </c>
      <c r="D447" s="87">
        <v>97.88</v>
      </c>
      <c r="E447" s="87">
        <v>117.33</v>
      </c>
      <c r="F447" s="87">
        <v>51.47</v>
      </c>
      <c r="G447" s="87">
        <v>40.950000000000003</v>
      </c>
      <c r="H447" s="87">
        <v>25.02</v>
      </c>
      <c r="I447" s="87">
        <v>52.17</v>
      </c>
      <c r="J447" s="87">
        <v>74.64</v>
      </c>
      <c r="K447" s="87">
        <v>137.77000000000001</v>
      </c>
      <c r="L447" s="87">
        <v>63.19</v>
      </c>
      <c r="M447" s="87">
        <v>45.31</v>
      </c>
      <c r="N447" s="87" t="s">
        <v>82</v>
      </c>
      <c r="O447" s="87" t="s">
        <v>82</v>
      </c>
      <c r="P447" s="87" t="s">
        <v>82</v>
      </c>
      <c r="Q447" s="87">
        <v>9.9700000000000006</v>
      </c>
      <c r="R447" s="87" t="s">
        <v>82</v>
      </c>
      <c r="S447" s="87">
        <v>8.51</v>
      </c>
      <c r="T447" s="87" t="s">
        <v>82</v>
      </c>
      <c r="U447" s="87">
        <v>83.25</v>
      </c>
      <c r="V447" s="87">
        <v>28.89</v>
      </c>
      <c r="W447" s="87" t="s">
        <v>82</v>
      </c>
      <c r="X447" s="87" t="s">
        <v>82</v>
      </c>
      <c r="Y447" s="87">
        <v>10.56</v>
      </c>
      <c r="Z447" s="87">
        <v>17.66</v>
      </c>
      <c r="AA447" s="87" t="s">
        <v>82</v>
      </c>
      <c r="AB447" s="87">
        <v>53.02</v>
      </c>
      <c r="AC447" s="87">
        <v>22.53</v>
      </c>
      <c r="AD447" s="87">
        <v>26.14</v>
      </c>
      <c r="AE447" s="87">
        <v>72.52</v>
      </c>
      <c r="AF447" s="87">
        <v>26.06</v>
      </c>
      <c r="AG447" s="87">
        <v>4166.45</v>
      </c>
      <c r="AH447" s="81"/>
      <c r="AI447" s="92" t="str">
        <f t="shared" si="85"/>
        <v>-</v>
      </c>
      <c r="AJ447" s="92">
        <f t="shared" si="84"/>
        <v>-3.8412417722762604E-2</v>
      </c>
      <c r="AK447" s="92">
        <f t="shared" si="84"/>
        <v>-2.6710908336789685E-2</v>
      </c>
      <c r="AL447" s="92">
        <f t="shared" si="84"/>
        <v>-6.7234505255527433E-2</v>
      </c>
      <c r="AM447" s="92">
        <f t="shared" si="84"/>
        <v>-7.2480181200452853E-2</v>
      </c>
      <c r="AN447" s="92">
        <f t="shared" si="84"/>
        <v>-3.8062283737024249E-2</v>
      </c>
      <c r="AO447" s="92">
        <f t="shared" si="84"/>
        <v>-5.5404671374253089E-2</v>
      </c>
      <c r="AP447" s="92">
        <f t="shared" si="84"/>
        <v>-3.7151702786377694E-2</v>
      </c>
      <c r="AQ447" s="92">
        <f t="shared" si="84"/>
        <v>-3.1425759280089949E-2</v>
      </c>
      <c r="AR447" s="92">
        <f t="shared" si="84"/>
        <v>-6.6203635288902052E-2</v>
      </c>
      <c r="AS447" s="92">
        <f t="shared" si="84"/>
        <v>-5.1099476439790514E-2</v>
      </c>
      <c r="AT447" s="92" t="str">
        <f t="shared" si="86"/>
        <v>-</v>
      </c>
      <c r="AU447" s="92" t="str">
        <f t="shared" si="86"/>
        <v>-</v>
      </c>
      <c r="AV447" s="92" t="str">
        <f t="shared" si="86"/>
        <v>-</v>
      </c>
      <c r="AW447" s="92">
        <f t="shared" si="86"/>
        <v>-5.228136882129264E-2</v>
      </c>
      <c r="AX447" s="92" t="str">
        <f t="shared" si="86"/>
        <v>-</v>
      </c>
      <c r="AY447" s="92">
        <f t="shared" si="86"/>
        <v>-0.10137275607180574</v>
      </c>
      <c r="AZ447" s="92" t="str">
        <f t="shared" si="86"/>
        <v>-</v>
      </c>
      <c r="BA447" s="92">
        <f t="shared" si="86"/>
        <v>-6.0807761732851962E-2</v>
      </c>
      <c r="BB447" s="92">
        <f t="shared" si="86"/>
        <v>-6.0793237971391467E-2</v>
      </c>
      <c r="BC447" s="92" t="str">
        <f t="shared" si="86"/>
        <v>-</v>
      </c>
      <c r="BD447" s="92" t="str">
        <f t="shared" si="86"/>
        <v>-</v>
      </c>
      <c r="BE447" s="92">
        <f t="shared" si="86"/>
        <v>-6.5486725663716827E-2</v>
      </c>
      <c r="BF447" s="92">
        <f t="shared" si="83"/>
        <v>-7.7324973876698011E-2</v>
      </c>
      <c r="BG447" s="92" t="str">
        <f t="shared" si="83"/>
        <v>-</v>
      </c>
      <c r="BH447" s="92">
        <f t="shared" si="83"/>
        <v>-3.7050490374137324E-2</v>
      </c>
      <c r="BI447" s="92">
        <f t="shared" si="83"/>
        <v>-2.6361279170267871E-2</v>
      </c>
      <c r="BJ447" s="92">
        <f t="shared" si="80"/>
        <v>-6.4423765211166772E-2</v>
      </c>
      <c r="BK447" s="92">
        <f t="shared" si="80"/>
        <v>-4.1881358171488969E-2</v>
      </c>
      <c r="BL447" s="92">
        <f t="shared" si="80"/>
        <v>-6.225260885210504E-2</v>
      </c>
      <c r="BM447" s="92">
        <f t="shared" si="80"/>
        <v>-1.9067956227751259E-2</v>
      </c>
      <c r="BN447" s="81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1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1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1"/>
      <c r="DH447" s="81"/>
      <c r="DI447" s="81"/>
      <c r="DJ447" s="81"/>
      <c r="DK447" s="81"/>
      <c r="DL447" s="81"/>
      <c r="DM447" s="81"/>
    </row>
    <row r="448" spans="1:117" x14ac:dyDescent="0.35">
      <c r="A448" s="81"/>
      <c r="B448" s="86">
        <f t="shared" si="79"/>
        <v>44372</v>
      </c>
      <c r="C448" s="87" t="s">
        <v>82</v>
      </c>
      <c r="D448" s="87">
        <v>98.93</v>
      </c>
      <c r="E448" s="87">
        <v>123.09</v>
      </c>
      <c r="F448" s="87">
        <v>53.87</v>
      </c>
      <c r="G448" s="87">
        <v>40.18</v>
      </c>
      <c r="H448" s="87">
        <v>25.1</v>
      </c>
      <c r="I448" s="87">
        <v>53.35</v>
      </c>
      <c r="J448" s="87">
        <v>75.489999999999995</v>
      </c>
      <c r="K448" s="87">
        <v>137.47</v>
      </c>
      <c r="L448" s="87">
        <v>64.540000000000006</v>
      </c>
      <c r="M448" s="87">
        <v>47.29</v>
      </c>
      <c r="N448" s="87" t="s">
        <v>82</v>
      </c>
      <c r="O448" s="87" t="s">
        <v>82</v>
      </c>
      <c r="P448" s="87" t="s">
        <v>82</v>
      </c>
      <c r="Q448" s="87">
        <v>10.54</v>
      </c>
      <c r="R448" s="87" t="s">
        <v>82</v>
      </c>
      <c r="S448" s="87">
        <v>8.94</v>
      </c>
      <c r="T448" s="87" t="s">
        <v>82</v>
      </c>
      <c r="U448" s="87">
        <v>87.44</v>
      </c>
      <c r="V448" s="87">
        <v>28.88</v>
      </c>
      <c r="W448" s="87" t="s">
        <v>82</v>
      </c>
      <c r="X448" s="87" t="s">
        <v>82</v>
      </c>
      <c r="Y448" s="87">
        <v>10.72</v>
      </c>
      <c r="Z448" s="87">
        <v>18.29</v>
      </c>
      <c r="AA448" s="87" t="s">
        <v>82</v>
      </c>
      <c r="AB448" s="87">
        <v>56.55</v>
      </c>
      <c r="AC448" s="87">
        <v>25.38</v>
      </c>
      <c r="AD448" s="87">
        <v>26.85</v>
      </c>
      <c r="AE448" s="87">
        <v>73.17</v>
      </c>
      <c r="AF448" s="87">
        <v>26.78</v>
      </c>
      <c r="AG448" s="87">
        <v>4280.7</v>
      </c>
      <c r="AH448" s="81"/>
      <c r="AI448" s="92" t="str">
        <f t="shared" si="85"/>
        <v>-</v>
      </c>
      <c r="AJ448" s="92">
        <f t="shared" si="84"/>
        <v>1.0727421332243692E-2</v>
      </c>
      <c r="AK448" s="92">
        <f t="shared" si="84"/>
        <v>4.9092303758629496E-2</v>
      </c>
      <c r="AL448" s="92">
        <f t="shared" si="84"/>
        <v>4.6629104332621019E-2</v>
      </c>
      <c r="AM448" s="92">
        <f t="shared" si="84"/>
        <v>-1.8803418803418848E-2</v>
      </c>
      <c r="AN448" s="92">
        <f t="shared" si="84"/>
        <v>3.1974420463629638E-3</v>
      </c>
      <c r="AO448" s="92">
        <f t="shared" si="84"/>
        <v>2.2618363043894973E-2</v>
      </c>
      <c r="AP448" s="92">
        <f t="shared" si="84"/>
        <v>1.1387995712754506E-2</v>
      </c>
      <c r="AQ448" s="92">
        <f t="shared" si="84"/>
        <v>-2.177542280612732E-3</v>
      </c>
      <c r="AR448" s="92">
        <f t="shared" si="84"/>
        <v>2.1364139895553302E-2</v>
      </c>
      <c r="AS448" s="92">
        <f t="shared" si="84"/>
        <v>4.3698962701390398E-2</v>
      </c>
      <c r="AT448" s="92" t="str">
        <f t="shared" si="86"/>
        <v>-</v>
      </c>
      <c r="AU448" s="92" t="str">
        <f t="shared" si="86"/>
        <v>-</v>
      </c>
      <c r="AV448" s="92" t="str">
        <f t="shared" si="86"/>
        <v>-</v>
      </c>
      <c r="AW448" s="92">
        <f t="shared" si="86"/>
        <v>5.7171514543630675E-2</v>
      </c>
      <c r="AX448" s="92" t="str">
        <f t="shared" si="86"/>
        <v>-</v>
      </c>
      <c r="AY448" s="92">
        <f t="shared" si="86"/>
        <v>5.052878965922436E-2</v>
      </c>
      <c r="AZ448" s="92" t="str">
        <f t="shared" si="86"/>
        <v>-</v>
      </c>
      <c r="BA448" s="92">
        <f t="shared" si="86"/>
        <v>5.0330330330330408E-2</v>
      </c>
      <c r="BB448" s="92">
        <f t="shared" si="86"/>
        <v>-3.4614053305648262E-4</v>
      </c>
      <c r="BC448" s="92" t="str">
        <f t="shared" si="86"/>
        <v>-</v>
      </c>
      <c r="BD448" s="92" t="str">
        <f t="shared" si="86"/>
        <v>-</v>
      </c>
      <c r="BE448" s="92">
        <f t="shared" si="86"/>
        <v>1.5151515151515138E-2</v>
      </c>
      <c r="BF448" s="92">
        <f t="shared" si="83"/>
        <v>3.5673839184597878E-2</v>
      </c>
      <c r="BG448" s="92" t="str">
        <f t="shared" si="83"/>
        <v>-</v>
      </c>
      <c r="BH448" s="92">
        <f t="shared" si="83"/>
        <v>6.6578649566201298E-2</v>
      </c>
      <c r="BI448" s="92">
        <f t="shared" si="83"/>
        <v>0.12649800266311573</v>
      </c>
      <c r="BJ448" s="92">
        <f t="shared" si="80"/>
        <v>2.7161438408569216E-2</v>
      </c>
      <c r="BK448" s="92">
        <f t="shared" si="80"/>
        <v>8.9630446773305561E-3</v>
      </c>
      <c r="BL448" s="92">
        <f t="shared" si="80"/>
        <v>2.7628549501151234E-2</v>
      </c>
      <c r="BM448" s="92">
        <f t="shared" si="80"/>
        <v>2.7421425914147646E-2</v>
      </c>
      <c r="BN448" s="81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1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1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1"/>
      <c r="DH448" s="81"/>
      <c r="DI448" s="81"/>
      <c r="DJ448" s="81"/>
      <c r="DK448" s="81"/>
      <c r="DL448" s="81"/>
      <c r="DM448" s="81"/>
    </row>
    <row r="449" spans="1:117" x14ac:dyDescent="0.35">
      <c r="A449" s="81"/>
      <c r="B449" s="86">
        <f t="shared" si="79"/>
        <v>44379</v>
      </c>
      <c r="C449" s="87" t="s">
        <v>82</v>
      </c>
      <c r="D449" s="87">
        <v>97.11</v>
      </c>
      <c r="E449" s="87">
        <v>121.6</v>
      </c>
      <c r="F449" s="87">
        <v>52.45</v>
      </c>
      <c r="G449" s="87">
        <v>40.06</v>
      </c>
      <c r="H449" s="87">
        <v>24.83</v>
      </c>
      <c r="I449" s="87">
        <v>52.53</v>
      </c>
      <c r="J449" s="87">
        <v>74.5</v>
      </c>
      <c r="K449" s="87">
        <v>134.79</v>
      </c>
      <c r="L449" s="87">
        <v>66.959999999999994</v>
      </c>
      <c r="M449" s="87">
        <v>46.61</v>
      </c>
      <c r="N449" s="87" t="s">
        <v>82</v>
      </c>
      <c r="O449" s="87" t="s">
        <v>82</v>
      </c>
      <c r="P449" s="87" t="s">
        <v>82</v>
      </c>
      <c r="Q449" s="87">
        <v>10.45</v>
      </c>
      <c r="R449" s="87" t="s">
        <v>82</v>
      </c>
      <c r="S449" s="87">
        <v>8.9600000000000009</v>
      </c>
      <c r="T449" s="87" t="s">
        <v>82</v>
      </c>
      <c r="U449" s="87">
        <v>87.67</v>
      </c>
      <c r="V449" s="87">
        <v>31.12</v>
      </c>
      <c r="W449" s="87" t="s">
        <v>82</v>
      </c>
      <c r="X449" s="87" t="s">
        <v>82</v>
      </c>
      <c r="Y449" s="87">
        <v>10.71</v>
      </c>
      <c r="Z449" s="87">
        <v>18.57</v>
      </c>
      <c r="AA449" s="87" t="s">
        <v>82</v>
      </c>
      <c r="AB449" s="87">
        <v>57.39</v>
      </c>
      <c r="AC449" s="87">
        <v>25.42</v>
      </c>
      <c r="AD449" s="87">
        <v>26.28</v>
      </c>
      <c r="AE449" s="87">
        <v>72.8</v>
      </c>
      <c r="AF449" s="87">
        <v>26.94</v>
      </c>
      <c r="AG449" s="87">
        <v>4352.34</v>
      </c>
      <c r="AH449" s="81"/>
      <c r="AI449" s="92" t="str">
        <f t="shared" si="85"/>
        <v>-</v>
      </c>
      <c r="AJ449" s="92">
        <f t="shared" si="84"/>
        <v>-1.8396846254927768E-2</v>
      </c>
      <c r="AK449" s="92">
        <f t="shared" si="84"/>
        <v>-1.2104963847591299E-2</v>
      </c>
      <c r="AL449" s="92">
        <f t="shared" si="84"/>
        <v>-2.6359754965658011E-2</v>
      </c>
      <c r="AM449" s="92">
        <f t="shared" si="84"/>
        <v>-2.9865604778496202E-3</v>
      </c>
      <c r="AN449" s="92">
        <f t="shared" si="84"/>
        <v>-1.0756972111553909E-2</v>
      </c>
      <c r="AO449" s="92">
        <f t="shared" si="84"/>
        <v>-1.5370196813495829E-2</v>
      </c>
      <c r="AP449" s="92">
        <f t="shared" si="84"/>
        <v>-1.311431977745392E-2</v>
      </c>
      <c r="AQ449" s="92">
        <f t="shared" si="84"/>
        <v>-1.9495162580926761E-2</v>
      </c>
      <c r="AR449" s="92">
        <f t="shared" si="84"/>
        <v>3.7496126433219423E-2</v>
      </c>
      <c r="AS449" s="92">
        <f t="shared" si="84"/>
        <v>-1.437936138718543E-2</v>
      </c>
      <c r="AT449" s="92" t="str">
        <f t="shared" si="86"/>
        <v>-</v>
      </c>
      <c r="AU449" s="92" t="str">
        <f t="shared" si="86"/>
        <v>-</v>
      </c>
      <c r="AV449" s="92" t="str">
        <f t="shared" si="86"/>
        <v>-</v>
      </c>
      <c r="AW449" s="92">
        <f t="shared" si="86"/>
        <v>-8.5388994307400434E-3</v>
      </c>
      <c r="AX449" s="92" t="str">
        <f t="shared" si="86"/>
        <v>-</v>
      </c>
      <c r="AY449" s="92">
        <f t="shared" si="86"/>
        <v>2.2371364653246406E-3</v>
      </c>
      <c r="AZ449" s="92" t="str">
        <f t="shared" si="86"/>
        <v>-</v>
      </c>
      <c r="BA449" s="92">
        <f t="shared" si="86"/>
        <v>2.6303751143641474E-3</v>
      </c>
      <c r="BB449" s="92">
        <f t="shared" si="86"/>
        <v>7.7562326869806242E-2</v>
      </c>
      <c r="BC449" s="92" t="str">
        <f t="shared" si="86"/>
        <v>-</v>
      </c>
      <c r="BD449" s="92" t="str">
        <f t="shared" si="86"/>
        <v>-</v>
      </c>
      <c r="BE449" s="92">
        <f t="shared" si="86"/>
        <v>-9.3283582089553896E-4</v>
      </c>
      <c r="BF449" s="92">
        <f t="shared" si="83"/>
        <v>1.5308911973756167E-2</v>
      </c>
      <c r="BG449" s="92" t="str">
        <f t="shared" si="83"/>
        <v>-</v>
      </c>
      <c r="BH449" s="92">
        <f t="shared" si="83"/>
        <v>1.4854111405835591E-2</v>
      </c>
      <c r="BI449" s="92">
        <f t="shared" si="83"/>
        <v>1.5760441292356209E-3</v>
      </c>
      <c r="BJ449" s="92">
        <f t="shared" si="80"/>
        <v>-2.1229050279329642E-2</v>
      </c>
      <c r="BK449" s="92">
        <f t="shared" si="80"/>
        <v>-5.0567172338390476E-3</v>
      </c>
      <c r="BL449" s="92">
        <f t="shared" si="80"/>
        <v>5.9746079163554011E-3</v>
      </c>
      <c r="BM449" s="92">
        <f t="shared" si="80"/>
        <v>1.6735580629336333E-2</v>
      </c>
      <c r="BN449" s="81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1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1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1"/>
      <c r="DH449" s="81"/>
      <c r="DI449" s="81"/>
      <c r="DJ449" s="81"/>
      <c r="DK449" s="81"/>
      <c r="DL449" s="81"/>
      <c r="DM449" s="81"/>
    </row>
    <row r="450" spans="1:117" x14ac:dyDescent="0.35">
      <c r="A450" s="81"/>
      <c r="B450" s="86">
        <f t="shared" si="79"/>
        <v>44386</v>
      </c>
      <c r="C450" s="87" t="s">
        <v>82</v>
      </c>
      <c r="D450" s="87">
        <v>98.53</v>
      </c>
      <c r="E450" s="87">
        <v>118.97</v>
      </c>
      <c r="F450" s="87">
        <v>52.17</v>
      </c>
      <c r="G450" s="87">
        <v>40.18</v>
      </c>
      <c r="H450" s="87">
        <v>25.14</v>
      </c>
      <c r="I450" s="87">
        <v>52</v>
      </c>
      <c r="J450" s="87">
        <v>72.94</v>
      </c>
      <c r="K450" s="87">
        <v>132.86000000000001</v>
      </c>
      <c r="L450" s="87">
        <v>68.45</v>
      </c>
      <c r="M450" s="87">
        <v>46.54</v>
      </c>
      <c r="N450" s="87" t="s">
        <v>82</v>
      </c>
      <c r="O450" s="87" t="s">
        <v>82</v>
      </c>
      <c r="P450" s="87" t="s">
        <v>82</v>
      </c>
      <c r="Q450" s="87">
        <v>10.57</v>
      </c>
      <c r="R450" s="87" t="s">
        <v>82</v>
      </c>
      <c r="S450" s="87">
        <v>8.68</v>
      </c>
      <c r="T450" s="87" t="s">
        <v>82</v>
      </c>
      <c r="U450" s="87">
        <v>88.01</v>
      </c>
      <c r="V450" s="87">
        <v>30.57</v>
      </c>
      <c r="W450" s="87" t="s">
        <v>82</v>
      </c>
      <c r="X450" s="87" t="s">
        <v>82</v>
      </c>
      <c r="Y450" s="87">
        <v>10.59</v>
      </c>
      <c r="Z450" s="87">
        <v>18.670000000000002</v>
      </c>
      <c r="AA450" s="87" t="s">
        <v>82</v>
      </c>
      <c r="AB450" s="87">
        <v>57.52</v>
      </c>
      <c r="AC450" s="87">
        <v>25.33</v>
      </c>
      <c r="AD450" s="87">
        <v>26.38</v>
      </c>
      <c r="AE450" s="87">
        <v>72.16</v>
      </c>
      <c r="AF450" s="87">
        <v>26.7</v>
      </c>
      <c r="AG450" s="87">
        <v>4369.55</v>
      </c>
      <c r="AH450" s="81"/>
      <c r="AI450" s="92" t="str">
        <f t="shared" si="85"/>
        <v>-</v>
      </c>
      <c r="AJ450" s="92">
        <f t="shared" si="84"/>
        <v>1.4622592935845891E-2</v>
      </c>
      <c r="AK450" s="92">
        <f t="shared" si="84"/>
        <v>-2.1628289473684226E-2</v>
      </c>
      <c r="AL450" s="92">
        <f t="shared" si="84"/>
        <v>-5.3384175405147838E-3</v>
      </c>
      <c r="AM450" s="92">
        <f t="shared" si="84"/>
        <v>2.9955067398901303E-3</v>
      </c>
      <c r="AN450" s="92">
        <f t="shared" si="84"/>
        <v>1.2484897301651365E-2</v>
      </c>
      <c r="AO450" s="92">
        <f t="shared" si="84"/>
        <v>-1.0089472682276779E-2</v>
      </c>
      <c r="AP450" s="92">
        <f t="shared" si="84"/>
        <v>-2.0939597315436265E-2</v>
      </c>
      <c r="AQ450" s="92">
        <f t="shared" si="84"/>
        <v>-1.431856962682676E-2</v>
      </c>
      <c r="AR450" s="92">
        <f t="shared" si="84"/>
        <v>2.2252090800477964E-2</v>
      </c>
      <c r="AS450" s="92">
        <f t="shared" si="84"/>
        <v>-1.5018236429951148E-3</v>
      </c>
      <c r="AT450" s="92" t="str">
        <f t="shared" si="86"/>
        <v>-</v>
      </c>
      <c r="AU450" s="92" t="str">
        <f t="shared" si="86"/>
        <v>-</v>
      </c>
      <c r="AV450" s="92" t="str">
        <f t="shared" si="86"/>
        <v>-</v>
      </c>
      <c r="AW450" s="92">
        <f t="shared" si="86"/>
        <v>1.1483253588516762E-2</v>
      </c>
      <c r="AX450" s="92" t="str">
        <f t="shared" si="86"/>
        <v>-</v>
      </c>
      <c r="AY450" s="92">
        <f t="shared" si="86"/>
        <v>-3.1250000000000111E-2</v>
      </c>
      <c r="AZ450" s="92" t="str">
        <f t="shared" si="86"/>
        <v>-</v>
      </c>
      <c r="BA450" s="92">
        <f t="shared" si="86"/>
        <v>3.8781795368998395E-3</v>
      </c>
      <c r="BB450" s="92">
        <f t="shared" si="86"/>
        <v>-1.7673521850899765E-2</v>
      </c>
      <c r="BC450" s="92" t="str">
        <f t="shared" si="86"/>
        <v>-</v>
      </c>
      <c r="BD450" s="92" t="str">
        <f t="shared" si="86"/>
        <v>-</v>
      </c>
      <c r="BE450" s="92">
        <f t="shared" si="86"/>
        <v>-1.1204481792717158E-2</v>
      </c>
      <c r="BF450" s="92">
        <f t="shared" si="83"/>
        <v>5.385029617662962E-3</v>
      </c>
      <c r="BG450" s="92" t="str">
        <f t="shared" si="83"/>
        <v>-</v>
      </c>
      <c r="BH450" s="92">
        <f t="shared" si="83"/>
        <v>2.2652029970378074E-3</v>
      </c>
      <c r="BI450" s="92">
        <f t="shared" si="83"/>
        <v>-3.5405192761606141E-3</v>
      </c>
      <c r="BJ450" s="92">
        <f t="shared" si="80"/>
        <v>3.8051750380516669E-3</v>
      </c>
      <c r="BK450" s="92">
        <f t="shared" si="80"/>
        <v>-8.79120879120876E-3</v>
      </c>
      <c r="BL450" s="92">
        <f t="shared" si="80"/>
        <v>-8.9086859688196629E-3</v>
      </c>
      <c r="BM450" s="92">
        <f t="shared" si="80"/>
        <v>3.954194755005469E-3</v>
      </c>
      <c r="BN450" s="81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1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1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1"/>
      <c r="DH450" s="81"/>
      <c r="DI450" s="81"/>
      <c r="DJ450" s="81"/>
      <c r="DK450" s="81"/>
      <c r="DL450" s="81"/>
      <c r="DM450" s="81"/>
    </row>
    <row r="451" spans="1:117" x14ac:dyDescent="0.35">
      <c r="A451" s="81"/>
      <c r="B451" s="86">
        <f t="shared" si="79"/>
        <v>44393</v>
      </c>
      <c r="C451" s="87" t="s">
        <v>82</v>
      </c>
      <c r="D451" s="87">
        <v>101.24</v>
      </c>
      <c r="E451" s="87">
        <v>121.33</v>
      </c>
      <c r="F451" s="87">
        <v>50.8</v>
      </c>
      <c r="G451" s="87">
        <v>39.28</v>
      </c>
      <c r="H451" s="87">
        <v>25.75</v>
      </c>
      <c r="I451" s="87">
        <v>52.89</v>
      </c>
      <c r="J451" s="87">
        <v>74.63</v>
      </c>
      <c r="K451" s="87">
        <v>134.19999999999999</v>
      </c>
      <c r="L451" s="87">
        <v>71.069999999999993</v>
      </c>
      <c r="M451" s="87">
        <v>46.09</v>
      </c>
      <c r="N451" s="87" t="s">
        <v>82</v>
      </c>
      <c r="O451" s="87" t="s">
        <v>82</v>
      </c>
      <c r="P451" s="87" t="s">
        <v>82</v>
      </c>
      <c r="Q451" s="87">
        <v>9.68</v>
      </c>
      <c r="R451" s="87" t="s">
        <v>82</v>
      </c>
      <c r="S451" s="87">
        <v>8.23</v>
      </c>
      <c r="T451" s="87" t="s">
        <v>82</v>
      </c>
      <c r="U451" s="87">
        <v>83.56</v>
      </c>
      <c r="V451" s="87">
        <v>27.36</v>
      </c>
      <c r="W451" s="87" t="s">
        <v>82</v>
      </c>
      <c r="X451" s="87" t="s">
        <v>82</v>
      </c>
      <c r="Y451" s="87">
        <v>9.68</v>
      </c>
      <c r="Z451" s="87">
        <v>17.64</v>
      </c>
      <c r="AA451" s="87" t="s">
        <v>82</v>
      </c>
      <c r="AB451" s="87">
        <v>53.31</v>
      </c>
      <c r="AC451" s="87">
        <v>25.88</v>
      </c>
      <c r="AD451" s="87">
        <v>25.56</v>
      </c>
      <c r="AE451" s="87">
        <v>73.47</v>
      </c>
      <c r="AF451" s="87">
        <v>25.28</v>
      </c>
      <c r="AG451" s="87">
        <v>4327.16</v>
      </c>
      <c r="AH451" s="81"/>
      <c r="AI451" s="92" t="str">
        <f t="shared" si="85"/>
        <v>-</v>
      </c>
      <c r="AJ451" s="92">
        <f t="shared" si="84"/>
        <v>2.7504313407084036E-2</v>
      </c>
      <c r="AK451" s="92">
        <f t="shared" si="84"/>
        <v>1.9836933680759783E-2</v>
      </c>
      <c r="AL451" s="92">
        <f t="shared" si="84"/>
        <v>-2.6260302856047635E-2</v>
      </c>
      <c r="AM451" s="92">
        <f t="shared" si="84"/>
        <v>-2.2399203583872485E-2</v>
      </c>
      <c r="AN451" s="92">
        <f t="shared" si="84"/>
        <v>2.4264120922832033E-2</v>
      </c>
      <c r="AO451" s="92">
        <f t="shared" si="84"/>
        <v>1.7115384615384643E-2</v>
      </c>
      <c r="AP451" s="92">
        <f t="shared" si="84"/>
        <v>2.3169728544008672E-2</v>
      </c>
      <c r="AQ451" s="92">
        <f t="shared" si="84"/>
        <v>1.0085804606352333E-2</v>
      </c>
      <c r="AR451" s="92">
        <f t="shared" si="84"/>
        <v>3.8276113951789537E-2</v>
      </c>
      <c r="AS451" s="92">
        <f t="shared" si="84"/>
        <v>-9.6691018478727297E-3</v>
      </c>
      <c r="AT451" s="92" t="str">
        <f t="shared" si="86"/>
        <v>-</v>
      </c>
      <c r="AU451" s="92" t="str">
        <f t="shared" si="86"/>
        <v>-</v>
      </c>
      <c r="AV451" s="92" t="str">
        <f t="shared" si="86"/>
        <v>-</v>
      </c>
      <c r="AW451" s="92">
        <f t="shared" si="86"/>
        <v>-8.4200567644276303E-2</v>
      </c>
      <c r="AX451" s="92" t="str">
        <f t="shared" si="86"/>
        <v>-</v>
      </c>
      <c r="AY451" s="92">
        <f t="shared" si="86"/>
        <v>-5.18433179723502E-2</v>
      </c>
      <c r="AZ451" s="92" t="str">
        <f t="shared" si="86"/>
        <v>-</v>
      </c>
      <c r="BA451" s="92">
        <f t="shared" si="86"/>
        <v>-5.0562436086808327E-2</v>
      </c>
      <c r="BB451" s="92">
        <f t="shared" si="86"/>
        <v>-0.10500490677134444</v>
      </c>
      <c r="BC451" s="92" t="str">
        <f t="shared" si="86"/>
        <v>-</v>
      </c>
      <c r="BD451" s="92" t="str">
        <f t="shared" si="86"/>
        <v>-</v>
      </c>
      <c r="BE451" s="92">
        <f t="shared" si="86"/>
        <v>-8.5930122757318261E-2</v>
      </c>
      <c r="BF451" s="92">
        <f t="shared" si="83"/>
        <v>-5.5168719871451555E-2</v>
      </c>
      <c r="BG451" s="92" t="str">
        <f t="shared" si="83"/>
        <v>-</v>
      </c>
      <c r="BH451" s="92">
        <f t="shared" si="83"/>
        <v>-7.3191933240612017E-2</v>
      </c>
      <c r="BI451" s="92">
        <f t="shared" si="83"/>
        <v>2.1713383339913239E-2</v>
      </c>
      <c r="BJ451" s="92">
        <f t="shared" si="80"/>
        <v>-3.1084154662623265E-2</v>
      </c>
      <c r="BK451" s="92">
        <f t="shared" si="80"/>
        <v>1.8154101995565552E-2</v>
      </c>
      <c r="BL451" s="92">
        <f t="shared" si="80"/>
        <v>-5.3183520599250911E-2</v>
      </c>
      <c r="BM451" s="92">
        <f t="shared" si="80"/>
        <v>-9.7012278152213138E-3</v>
      </c>
      <c r="BN451" s="81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1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1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1"/>
      <c r="DH451" s="81"/>
      <c r="DI451" s="81"/>
      <c r="DJ451" s="81"/>
      <c r="DK451" s="81"/>
      <c r="DL451" s="81"/>
      <c r="DM451" s="81"/>
    </row>
    <row r="452" spans="1:117" x14ac:dyDescent="0.35">
      <c r="A452" s="81"/>
      <c r="B452" s="86">
        <f t="shared" si="79"/>
        <v>44400</v>
      </c>
      <c r="C452" s="87" t="s">
        <v>82</v>
      </c>
      <c r="D452" s="87">
        <v>99.45</v>
      </c>
      <c r="E452" s="87">
        <v>121.59</v>
      </c>
      <c r="F452" s="87">
        <v>51.14</v>
      </c>
      <c r="G452" s="87">
        <v>39.28</v>
      </c>
      <c r="H452" s="87">
        <v>25.21</v>
      </c>
      <c r="I452" s="87">
        <v>51.95</v>
      </c>
      <c r="J452" s="87">
        <v>73.930000000000007</v>
      </c>
      <c r="K452" s="87">
        <v>130.72</v>
      </c>
      <c r="L452" s="87">
        <v>70.72</v>
      </c>
      <c r="M452" s="87">
        <v>46.15</v>
      </c>
      <c r="N452" s="87" t="s">
        <v>82</v>
      </c>
      <c r="O452" s="87" t="s">
        <v>82</v>
      </c>
      <c r="P452" s="87" t="s">
        <v>82</v>
      </c>
      <c r="Q452" s="87">
        <v>9.98</v>
      </c>
      <c r="R452" s="87" t="s">
        <v>82</v>
      </c>
      <c r="S452" s="87">
        <v>8.2100000000000009</v>
      </c>
      <c r="T452" s="87" t="s">
        <v>82</v>
      </c>
      <c r="U452" s="87">
        <v>83.89</v>
      </c>
      <c r="V452" s="87">
        <v>27.07</v>
      </c>
      <c r="W452" s="87" t="s">
        <v>82</v>
      </c>
      <c r="X452" s="87" t="s">
        <v>82</v>
      </c>
      <c r="Y452" s="87">
        <v>10</v>
      </c>
      <c r="Z452" s="87">
        <v>17.37</v>
      </c>
      <c r="AA452" s="87" t="s">
        <v>82</v>
      </c>
      <c r="AB452" s="87">
        <v>52.95</v>
      </c>
      <c r="AC452" s="87">
        <v>25.51</v>
      </c>
      <c r="AD452" s="87">
        <v>25.56</v>
      </c>
      <c r="AE452" s="87">
        <v>70.34</v>
      </c>
      <c r="AF452" s="87">
        <v>25.15</v>
      </c>
      <c r="AG452" s="87">
        <v>4411.79</v>
      </c>
      <c r="AH452" s="81"/>
      <c r="AI452" s="92" t="str">
        <f t="shared" si="85"/>
        <v>-</v>
      </c>
      <c r="AJ452" s="92">
        <f t="shared" si="84"/>
        <v>-1.7680758593441204E-2</v>
      </c>
      <c r="AK452" s="92">
        <f t="shared" si="84"/>
        <v>2.142916014176155E-3</v>
      </c>
      <c r="AL452" s="92">
        <f t="shared" si="84"/>
        <v>6.692913385826893E-3</v>
      </c>
      <c r="AM452" s="92">
        <f t="shared" si="84"/>
        <v>0</v>
      </c>
      <c r="AN452" s="92">
        <f t="shared" si="84"/>
        <v>-2.0970873786407718E-2</v>
      </c>
      <c r="AO452" s="92">
        <f t="shared" si="84"/>
        <v>-1.7772735866893541E-2</v>
      </c>
      <c r="AP452" s="92">
        <f t="shared" si="84"/>
        <v>-9.3796060565454198E-3</v>
      </c>
      <c r="AQ452" s="92">
        <f t="shared" si="84"/>
        <v>-2.5931445603576631E-2</v>
      </c>
      <c r="AR452" s="92">
        <f t="shared" si="84"/>
        <v>-4.924722104966861E-3</v>
      </c>
      <c r="AS452" s="92">
        <f t="shared" si="84"/>
        <v>1.3018008244738422E-3</v>
      </c>
      <c r="AT452" s="92" t="str">
        <f t="shared" si="86"/>
        <v>-</v>
      </c>
      <c r="AU452" s="92" t="str">
        <f t="shared" si="86"/>
        <v>-</v>
      </c>
      <c r="AV452" s="92" t="str">
        <f t="shared" si="86"/>
        <v>-</v>
      </c>
      <c r="AW452" s="92">
        <f t="shared" si="86"/>
        <v>3.0991735537190257E-2</v>
      </c>
      <c r="AX452" s="92" t="str">
        <f t="shared" si="86"/>
        <v>-</v>
      </c>
      <c r="AY452" s="92">
        <f t="shared" si="86"/>
        <v>-2.430133657351119E-3</v>
      </c>
      <c r="AZ452" s="92" t="str">
        <f t="shared" si="86"/>
        <v>-</v>
      </c>
      <c r="BA452" s="92">
        <f t="shared" si="86"/>
        <v>3.9492580181905712E-3</v>
      </c>
      <c r="BB452" s="92">
        <f t="shared" si="86"/>
        <v>-1.0599415204678331E-2</v>
      </c>
      <c r="BC452" s="92" t="str">
        <f t="shared" si="86"/>
        <v>-</v>
      </c>
      <c r="BD452" s="92" t="str">
        <f t="shared" si="86"/>
        <v>-</v>
      </c>
      <c r="BE452" s="92">
        <f t="shared" si="86"/>
        <v>3.3057851239669533E-2</v>
      </c>
      <c r="BF452" s="92">
        <f t="shared" si="83"/>
        <v>-1.5306122448979553E-2</v>
      </c>
      <c r="BG452" s="92" t="str">
        <f t="shared" si="83"/>
        <v>-</v>
      </c>
      <c r="BH452" s="92">
        <f t="shared" si="83"/>
        <v>-6.7529544175576328E-3</v>
      </c>
      <c r="BI452" s="92">
        <f t="shared" si="83"/>
        <v>-1.4296754250386345E-2</v>
      </c>
      <c r="BJ452" s="92">
        <f t="shared" si="80"/>
        <v>0</v>
      </c>
      <c r="BK452" s="92">
        <f t="shared" si="80"/>
        <v>-4.2602422757588077E-2</v>
      </c>
      <c r="BL452" s="92">
        <f t="shared" si="80"/>
        <v>-5.1424050632912222E-3</v>
      </c>
      <c r="BM452" s="92">
        <f t="shared" si="80"/>
        <v>1.9557862431710538E-2</v>
      </c>
      <c r="BN452" s="81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1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1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1"/>
      <c r="DH452" s="81"/>
      <c r="DI452" s="81"/>
      <c r="DJ452" s="81"/>
      <c r="DK452" s="81"/>
      <c r="DL452" s="81"/>
      <c r="DM452" s="81"/>
    </row>
    <row r="453" spans="1:117" x14ac:dyDescent="0.35">
      <c r="A453" s="81"/>
      <c r="B453" s="86">
        <f t="shared" si="79"/>
        <v>44407</v>
      </c>
      <c r="C453" s="87" t="s">
        <v>82</v>
      </c>
      <c r="D453" s="87">
        <v>98.59</v>
      </c>
      <c r="E453" s="87">
        <v>124.59</v>
      </c>
      <c r="F453" s="87">
        <v>51.43</v>
      </c>
      <c r="G453" s="87">
        <v>38.520000000000003</v>
      </c>
      <c r="H453" s="87">
        <v>24.77</v>
      </c>
      <c r="I453" s="87">
        <v>52.29</v>
      </c>
      <c r="J453" s="87">
        <v>73.78</v>
      </c>
      <c r="K453" s="87">
        <v>130.65</v>
      </c>
      <c r="L453" s="87">
        <v>69.930000000000007</v>
      </c>
      <c r="M453" s="87">
        <v>45.99</v>
      </c>
      <c r="N453" s="87" t="s">
        <v>82</v>
      </c>
      <c r="O453" s="87" t="s">
        <v>82</v>
      </c>
      <c r="P453" s="87" t="s">
        <v>82</v>
      </c>
      <c r="Q453" s="87">
        <v>9.5</v>
      </c>
      <c r="R453" s="87" t="s">
        <v>82</v>
      </c>
      <c r="S453" s="87">
        <v>8.61</v>
      </c>
      <c r="T453" s="87" t="s">
        <v>82</v>
      </c>
      <c r="U453" s="87">
        <v>84.93</v>
      </c>
      <c r="V453" s="87">
        <v>27.3</v>
      </c>
      <c r="W453" s="87" t="s">
        <v>82</v>
      </c>
      <c r="X453" s="87" t="s">
        <v>82</v>
      </c>
      <c r="Y453" s="87">
        <v>9.86</v>
      </c>
      <c r="Z453" s="87">
        <v>17.38</v>
      </c>
      <c r="AA453" s="87" t="s">
        <v>82</v>
      </c>
      <c r="AB453" s="87">
        <v>51.97</v>
      </c>
      <c r="AC453" s="87">
        <v>25.36</v>
      </c>
      <c r="AD453" s="87">
        <v>25.17</v>
      </c>
      <c r="AE453" s="87">
        <v>70.95</v>
      </c>
      <c r="AF453" s="87">
        <v>25.05</v>
      </c>
      <c r="AG453" s="87">
        <v>4395.26</v>
      </c>
      <c r="AH453" s="81"/>
      <c r="AI453" s="92" t="str">
        <f t="shared" si="85"/>
        <v>-</v>
      </c>
      <c r="AJ453" s="92">
        <f t="shared" si="84"/>
        <v>-8.6475615887380286E-3</v>
      </c>
      <c r="AK453" s="92">
        <f t="shared" si="84"/>
        <v>2.4673081667900387E-2</v>
      </c>
      <c r="AL453" s="92">
        <f t="shared" si="84"/>
        <v>5.6707078607742822E-3</v>
      </c>
      <c r="AM453" s="92">
        <f t="shared" si="84"/>
        <v>-1.9348268839103788E-2</v>
      </c>
      <c r="AN453" s="92">
        <f t="shared" si="84"/>
        <v>-1.7453391511305094E-2</v>
      </c>
      <c r="AO453" s="92">
        <f t="shared" si="84"/>
        <v>6.5447545717034483E-3</v>
      </c>
      <c r="AP453" s="92">
        <f t="shared" si="84"/>
        <v>-2.0289463005546127E-3</v>
      </c>
      <c r="AQ453" s="92">
        <f t="shared" si="84"/>
        <v>-5.3549571603417334E-4</v>
      </c>
      <c r="AR453" s="92">
        <f t="shared" si="84"/>
        <v>-1.1170814479637858E-2</v>
      </c>
      <c r="AS453" s="92">
        <f t="shared" si="84"/>
        <v>-3.4669555796316143E-3</v>
      </c>
      <c r="AT453" s="92" t="str">
        <f t="shared" si="86"/>
        <v>-</v>
      </c>
      <c r="AU453" s="92" t="str">
        <f t="shared" si="86"/>
        <v>-</v>
      </c>
      <c r="AV453" s="92" t="str">
        <f t="shared" si="86"/>
        <v>-</v>
      </c>
      <c r="AW453" s="92">
        <f t="shared" si="86"/>
        <v>-4.8096192384769587E-2</v>
      </c>
      <c r="AX453" s="92" t="str">
        <f t="shared" si="86"/>
        <v>-</v>
      </c>
      <c r="AY453" s="92">
        <f t="shared" si="86"/>
        <v>4.8721071863580878E-2</v>
      </c>
      <c r="AZ453" s="92" t="str">
        <f t="shared" si="86"/>
        <v>-</v>
      </c>
      <c r="BA453" s="92">
        <f t="shared" si="86"/>
        <v>1.2397186792227899E-2</v>
      </c>
      <c r="BB453" s="92">
        <f t="shared" si="86"/>
        <v>8.4964905799778112E-3</v>
      </c>
      <c r="BC453" s="92" t="str">
        <f t="shared" si="86"/>
        <v>-</v>
      </c>
      <c r="BD453" s="92" t="str">
        <f t="shared" si="86"/>
        <v>-</v>
      </c>
      <c r="BE453" s="92">
        <f t="shared" si="86"/>
        <v>-1.4000000000000012E-2</v>
      </c>
      <c r="BF453" s="92">
        <f t="shared" si="83"/>
        <v>5.7570523891747882E-4</v>
      </c>
      <c r="BG453" s="92" t="str">
        <f t="shared" si="83"/>
        <v>-</v>
      </c>
      <c r="BH453" s="92">
        <f t="shared" si="83"/>
        <v>-1.8508026440037795E-2</v>
      </c>
      <c r="BI453" s="92">
        <f t="shared" si="83"/>
        <v>-5.8800470403763683E-3</v>
      </c>
      <c r="BJ453" s="92">
        <f t="shared" si="80"/>
        <v>-1.5258215962441146E-2</v>
      </c>
      <c r="BK453" s="92">
        <f t="shared" si="80"/>
        <v>8.672163775945485E-3</v>
      </c>
      <c r="BL453" s="92">
        <f t="shared" si="80"/>
        <v>-3.9761431411530213E-3</v>
      </c>
      <c r="BM453" s="92">
        <f t="shared" si="80"/>
        <v>-3.7467785184697178E-3</v>
      </c>
      <c r="BN453" s="81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1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1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1"/>
      <c r="DH453" s="81"/>
      <c r="DI453" s="81"/>
      <c r="DJ453" s="81"/>
      <c r="DK453" s="81"/>
      <c r="DL453" s="81"/>
      <c r="DM453" s="81"/>
    </row>
    <row r="454" spans="1:117" x14ac:dyDescent="0.35">
      <c r="A454" s="81"/>
      <c r="B454" s="86">
        <f t="shared" si="79"/>
        <v>44414</v>
      </c>
      <c r="C454" s="87" t="s">
        <v>82</v>
      </c>
      <c r="D454" s="87">
        <v>100.89</v>
      </c>
      <c r="E454" s="87">
        <v>130.87</v>
      </c>
      <c r="F454" s="87">
        <v>53.07</v>
      </c>
      <c r="G454" s="87">
        <v>39.06</v>
      </c>
      <c r="H454" s="87">
        <v>25.4</v>
      </c>
      <c r="I454" s="87">
        <v>53.43</v>
      </c>
      <c r="J454" s="87">
        <v>74.25</v>
      </c>
      <c r="K454" s="87">
        <v>132.33000000000001</v>
      </c>
      <c r="L454" s="87">
        <v>72.099999999999994</v>
      </c>
      <c r="M454" s="87">
        <v>46.95</v>
      </c>
      <c r="N454" s="87" t="s">
        <v>82</v>
      </c>
      <c r="O454" s="87" t="s">
        <v>82</v>
      </c>
      <c r="P454" s="87" t="s">
        <v>82</v>
      </c>
      <c r="Q454" s="87">
        <v>9.1999999999999993</v>
      </c>
      <c r="R454" s="87" t="s">
        <v>82</v>
      </c>
      <c r="S454" s="87">
        <v>8.16</v>
      </c>
      <c r="T454" s="87" t="s">
        <v>82</v>
      </c>
      <c r="U454" s="87">
        <v>84.64</v>
      </c>
      <c r="V454" s="87">
        <v>26.52</v>
      </c>
      <c r="W454" s="87" t="s">
        <v>82</v>
      </c>
      <c r="X454" s="87" t="s">
        <v>82</v>
      </c>
      <c r="Y454" s="87">
        <v>9.27</v>
      </c>
      <c r="Z454" s="87">
        <v>17.12</v>
      </c>
      <c r="AA454" s="87" t="s">
        <v>82</v>
      </c>
      <c r="AB454" s="87">
        <v>52.56</v>
      </c>
      <c r="AC454" s="87">
        <v>24.4</v>
      </c>
      <c r="AD454" s="87">
        <v>25.33</v>
      </c>
      <c r="AE454" s="87">
        <v>72.59</v>
      </c>
      <c r="AF454" s="87">
        <v>25.06</v>
      </c>
      <c r="AG454" s="87">
        <v>4436.5200000000004</v>
      </c>
      <c r="AH454" s="81"/>
      <c r="AI454" s="92" t="str">
        <f t="shared" si="85"/>
        <v>-</v>
      </c>
      <c r="AJ454" s="92">
        <f t="shared" si="84"/>
        <v>2.3328938026168977E-2</v>
      </c>
      <c r="AK454" s="92">
        <f t="shared" si="84"/>
        <v>5.0405329480696759E-2</v>
      </c>
      <c r="AL454" s="92">
        <f t="shared" si="84"/>
        <v>3.1888003111024688E-2</v>
      </c>
      <c r="AM454" s="92">
        <f t="shared" si="84"/>
        <v>1.4018691588784993E-2</v>
      </c>
      <c r="AN454" s="92">
        <f t="shared" si="84"/>
        <v>2.5433992733144839E-2</v>
      </c>
      <c r="AO454" s="92">
        <f t="shared" si="84"/>
        <v>2.1801491681009866E-2</v>
      </c>
      <c r="AP454" s="92">
        <f t="shared" si="84"/>
        <v>6.370290051504357E-3</v>
      </c>
      <c r="AQ454" s="92">
        <f t="shared" si="84"/>
        <v>1.2858783008036889E-2</v>
      </c>
      <c r="AR454" s="92">
        <f t="shared" si="84"/>
        <v>3.1031031031030887E-2</v>
      </c>
      <c r="AS454" s="92">
        <f t="shared" si="84"/>
        <v>2.0874103065883887E-2</v>
      </c>
      <c r="AT454" s="92" t="str">
        <f t="shared" si="86"/>
        <v>-</v>
      </c>
      <c r="AU454" s="92" t="str">
        <f t="shared" si="86"/>
        <v>-</v>
      </c>
      <c r="AV454" s="92" t="str">
        <f t="shared" si="86"/>
        <v>-</v>
      </c>
      <c r="AW454" s="92">
        <f t="shared" si="86"/>
        <v>-3.1578947368421151E-2</v>
      </c>
      <c r="AX454" s="92" t="str">
        <f t="shared" si="86"/>
        <v>-</v>
      </c>
      <c r="AY454" s="92">
        <f t="shared" si="86"/>
        <v>-5.2264808362369242E-2</v>
      </c>
      <c r="AZ454" s="92" t="str">
        <f t="shared" si="86"/>
        <v>-</v>
      </c>
      <c r="BA454" s="92">
        <f t="shared" si="86"/>
        <v>-3.4145767102320423E-3</v>
      </c>
      <c r="BB454" s="92">
        <f t="shared" si="86"/>
        <v>-2.8571428571428581E-2</v>
      </c>
      <c r="BC454" s="92" t="str">
        <f t="shared" si="86"/>
        <v>-</v>
      </c>
      <c r="BD454" s="92" t="str">
        <f t="shared" si="86"/>
        <v>-</v>
      </c>
      <c r="BE454" s="92">
        <f t="shared" si="86"/>
        <v>-5.9837728194726103E-2</v>
      </c>
      <c r="BF454" s="92">
        <f t="shared" si="83"/>
        <v>-1.4959723820483162E-2</v>
      </c>
      <c r="BG454" s="92" t="str">
        <f t="shared" si="83"/>
        <v>-</v>
      </c>
      <c r="BH454" s="92">
        <f t="shared" si="83"/>
        <v>1.1352703482778503E-2</v>
      </c>
      <c r="BI454" s="92">
        <f t="shared" si="83"/>
        <v>-3.7854889589905349E-2</v>
      </c>
      <c r="BJ454" s="92">
        <f t="shared" si="80"/>
        <v>6.3567739372267784E-3</v>
      </c>
      <c r="BK454" s="92">
        <f t="shared" si="80"/>
        <v>2.3114869626497558E-2</v>
      </c>
      <c r="BL454" s="92">
        <f t="shared" si="80"/>
        <v>3.9920159680639777E-4</v>
      </c>
      <c r="BM454" s="92">
        <f t="shared" si="80"/>
        <v>9.3873855016541885E-3</v>
      </c>
      <c r="BN454" s="81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1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1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1"/>
      <c r="DH454" s="81"/>
      <c r="DI454" s="81"/>
      <c r="DJ454" s="81"/>
      <c r="DK454" s="81"/>
      <c r="DL454" s="81"/>
      <c r="DM454" s="81"/>
    </row>
    <row r="455" spans="1:117" x14ac:dyDescent="0.35">
      <c r="A455" s="81"/>
      <c r="B455" s="86">
        <f t="shared" si="79"/>
        <v>44421</v>
      </c>
      <c r="C455" s="87" t="s">
        <v>82</v>
      </c>
      <c r="D455" s="87">
        <v>101.47</v>
      </c>
      <c r="E455" s="87">
        <v>131.56</v>
      </c>
      <c r="F455" s="87">
        <v>52.75</v>
      </c>
      <c r="G455" s="87">
        <v>38.590000000000003</v>
      </c>
      <c r="H455" s="87">
        <v>25.47</v>
      </c>
      <c r="I455" s="87">
        <v>53.53</v>
      </c>
      <c r="J455" s="87">
        <v>73.209999999999994</v>
      </c>
      <c r="K455" s="87">
        <v>133.77000000000001</v>
      </c>
      <c r="L455" s="87">
        <v>71.48</v>
      </c>
      <c r="M455" s="87">
        <v>48.09</v>
      </c>
      <c r="N455" s="87" t="s">
        <v>82</v>
      </c>
      <c r="O455" s="87" t="s">
        <v>82</v>
      </c>
      <c r="P455" s="87" t="s">
        <v>82</v>
      </c>
      <c r="Q455" s="87">
        <v>9.18</v>
      </c>
      <c r="R455" s="87" t="s">
        <v>82</v>
      </c>
      <c r="S455" s="87">
        <v>7.97</v>
      </c>
      <c r="T455" s="87" t="s">
        <v>82</v>
      </c>
      <c r="U455" s="87">
        <v>87.13</v>
      </c>
      <c r="V455" s="87">
        <v>27.1</v>
      </c>
      <c r="W455" s="87" t="s">
        <v>82</v>
      </c>
      <c r="X455" s="87" t="s">
        <v>82</v>
      </c>
      <c r="Y455" s="87">
        <v>9.51</v>
      </c>
      <c r="Z455" s="87">
        <v>17.21</v>
      </c>
      <c r="AA455" s="87" t="s">
        <v>82</v>
      </c>
      <c r="AB455" s="87">
        <v>52.45</v>
      </c>
      <c r="AC455" s="87">
        <v>24.89</v>
      </c>
      <c r="AD455" s="87">
        <v>25.59</v>
      </c>
      <c r="AE455" s="87">
        <v>72.260000000000005</v>
      </c>
      <c r="AF455" s="87">
        <v>24.83</v>
      </c>
      <c r="AG455" s="87">
        <v>4468</v>
      </c>
      <c r="AH455" s="81"/>
      <c r="AI455" s="92" t="str">
        <f t="shared" si="85"/>
        <v>-</v>
      </c>
      <c r="AJ455" s="92">
        <f t="shared" si="84"/>
        <v>5.748835365249283E-3</v>
      </c>
      <c r="AK455" s="92">
        <f t="shared" si="84"/>
        <v>5.2724077328647478E-3</v>
      </c>
      <c r="AL455" s="92">
        <f t="shared" si="84"/>
        <v>-6.0297719992462584E-3</v>
      </c>
      <c r="AM455" s="92">
        <f t="shared" si="84"/>
        <v>-1.2032770097286205E-2</v>
      </c>
      <c r="AN455" s="92">
        <f t="shared" si="84"/>
        <v>2.7559055118109299E-3</v>
      </c>
      <c r="AO455" s="92">
        <f t="shared" si="84"/>
        <v>1.8716077110239038E-3</v>
      </c>
      <c r="AP455" s="92">
        <f t="shared" si="84"/>
        <v>-1.4006734006734134E-2</v>
      </c>
      <c r="AQ455" s="92">
        <f t="shared" si="84"/>
        <v>1.088188619360686E-2</v>
      </c>
      <c r="AR455" s="92">
        <f t="shared" si="84"/>
        <v>-8.5991678224686119E-3</v>
      </c>
      <c r="AS455" s="92">
        <f t="shared" si="84"/>
        <v>2.4281150159744413E-2</v>
      </c>
      <c r="AT455" s="92" t="str">
        <f t="shared" si="86"/>
        <v>-</v>
      </c>
      <c r="AU455" s="92" t="str">
        <f t="shared" si="86"/>
        <v>-</v>
      </c>
      <c r="AV455" s="92" t="str">
        <f t="shared" si="86"/>
        <v>-</v>
      </c>
      <c r="AW455" s="92">
        <f t="shared" si="86"/>
        <v>-2.1739130434782483E-3</v>
      </c>
      <c r="AX455" s="92" t="str">
        <f t="shared" si="86"/>
        <v>-</v>
      </c>
      <c r="AY455" s="92">
        <f t="shared" si="86"/>
        <v>-2.3284313725490224E-2</v>
      </c>
      <c r="AZ455" s="92" t="str">
        <f t="shared" si="86"/>
        <v>-</v>
      </c>
      <c r="BA455" s="92">
        <f t="shared" si="86"/>
        <v>2.9418714555765613E-2</v>
      </c>
      <c r="BB455" s="92">
        <f t="shared" si="86"/>
        <v>2.1870286576169073E-2</v>
      </c>
      <c r="BC455" s="92" t="str">
        <f t="shared" si="86"/>
        <v>-</v>
      </c>
      <c r="BD455" s="92" t="str">
        <f t="shared" si="86"/>
        <v>-</v>
      </c>
      <c r="BE455" s="92">
        <f t="shared" si="86"/>
        <v>2.5889967637540368E-2</v>
      </c>
      <c r="BF455" s="92">
        <f t="shared" si="83"/>
        <v>5.2570093457944278E-3</v>
      </c>
      <c r="BG455" s="92" t="str">
        <f t="shared" si="83"/>
        <v>-</v>
      </c>
      <c r="BH455" s="92">
        <f t="shared" si="83"/>
        <v>-2.0928462709284279E-3</v>
      </c>
      <c r="BI455" s="92">
        <f t="shared" si="83"/>
        <v>2.0081967213114726E-2</v>
      </c>
      <c r="BJ455" s="92">
        <f t="shared" si="80"/>
        <v>1.0264508487958901E-2</v>
      </c>
      <c r="BK455" s="92">
        <f t="shared" si="80"/>
        <v>-4.5460807273729475E-3</v>
      </c>
      <c r="BL455" s="92">
        <f t="shared" si="80"/>
        <v>-9.1779728651236736E-3</v>
      </c>
      <c r="BM455" s="92">
        <f t="shared" si="80"/>
        <v>7.0956515467077708E-3</v>
      </c>
      <c r="BN455" s="81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1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1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1"/>
      <c r="DH455" s="81"/>
      <c r="DI455" s="81"/>
      <c r="DJ455" s="81"/>
      <c r="DK455" s="81"/>
      <c r="DL455" s="81"/>
      <c r="DM455" s="81"/>
    </row>
    <row r="456" spans="1:117" x14ac:dyDescent="0.35">
      <c r="A456" s="81"/>
      <c r="B456" s="86">
        <f t="shared" ref="B456:B519" si="87">B455+7</f>
        <v>44428</v>
      </c>
      <c r="C456" s="87" t="s">
        <v>82</v>
      </c>
      <c r="D456" s="87">
        <v>98.77</v>
      </c>
      <c r="E456" s="87">
        <v>128.4</v>
      </c>
      <c r="F456" s="87">
        <v>50.63</v>
      </c>
      <c r="G456" s="87">
        <v>37.65</v>
      </c>
      <c r="H456" s="87">
        <v>25.71</v>
      </c>
      <c r="I456" s="87">
        <v>52.32</v>
      </c>
      <c r="J456" s="87">
        <v>72.569999999999993</v>
      </c>
      <c r="K456" s="87">
        <v>133.36000000000001</v>
      </c>
      <c r="L456" s="87">
        <v>72.13</v>
      </c>
      <c r="M456" s="87">
        <v>46.63</v>
      </c>
      <c r="N456" s="87" t="s">
        <v>82</v>
      </c>
      <c r="O456" s="87" t="s">
        <v>82</v>
      </c>
      <c r="P456" s="87" t="s">
        <v>82</v>
      </c>
      <c r="Q456" s="87">
        <v>8.9</v>
      </c>
      <c r="R456" s="87" t="s">
        <v>82</v>
      </c>
      <c r="S456" s="87">
        <v>7.3</v>
      </c>
      <c r="T456" s="87" t="s">
        <v>82</v>
      </c>
      <c r="U456" s="87">
        <v>83.49</v>
      </c>
      <c r="V456" s="87">
        <v>25.9</v>
      </c>
      <c r="W456" s="87" t="s">
        <v>82</v>
      </c>
      <c r="X456" s="87" t="s">
        <v>82</v>
      </c>
      <c r="Y456" s="87">
        <v>9.02</v>
      </c>
      <c r="Z456" s="87">
        <v>15.94</v>
      </c>
      <c r="AA456" s="87" t="s">
        <v>82</v>
      </c>
      <c r="AB456" s="87">
        <v>50.43</v>
      </c>
      <c r="AC456" s="87">
        <v>24.56</v>
      </c>
      <c r="AD456" s="87">
        <v>24.72</v>
      </c>
      <c r="AE456" s="87">
        <v>69.599999999999994</v>
      </c>
      <c r="AF456" s="87">
        <v>24.04</v>
      </c>
      <c r="AG456" s="87">
        <v>4441.67</v>
      </c>
      <c r="AH456" s="81"/>
      <c r="AI456" s="92" t="str">
        <f t="shared" si="85"/>
        <v>-</v>
      </c>
      <c r="AJ456" s="92">
        <f t="shared" si="84"/>
        <v>-2.6608849906376242E-2</v>
      </c>
      <c r="AK456" s="92">
        <f t="shared" si="84"/>
        <v>-2.4019458802067462E-2</v>
      </c>
      <c r="AL456" s="92">
        <f t="shared" si="84"/>
        <v>-4.0189573459715633E-2</v>
      </c>
      <c r="AM456" s="92">
        <f t="shared" si="84"/>
        <v>-2.4358642135268282E-2</v>
      </c>
      <c r="AN456" s="92">
        <f t="shared" si="84"/>
        <v>9.4228504122497725E-3</v>
      </c>
      <c r="AO456" s="92">
        <f t="shared" si="84"/>
        <v>-2.2604147207173519E-2</v>
      </c>
      <c r="AP456" s="92">
        <f t="shared" si="84"/>
        <v>-8.7419751400081847E-3</v>
      </c>
      <c r="AQ456" s="92">
        <f t="shared" si="84"/>
        <v>-3.0649622486357275E-3</v>
      </c>
      <c r="AR456" s="92">
        <f t="shared" si="84"/>
        <v>9.0934527140458243E-3</v>
      </c>
      <c r="AS456" s="92">
        <f t="shared" si="84"/>
        <v>-3.0359742150135149E-2</v>
      </c>
      <c r="AT456" s="92" t="str">
        <f t="shared" si="86"/>
        <v>-</v>
      </c>
      <c r="AU456" s="92" t="str">
        <f t="shared" si="86"/>
        <v>-</v>
      </c>
      <c r="AV456" s="92" t="str">
        <f t="shared" si="86"/>
        <v>-</v>
      </c>
      <c r="AW456" s="92">
        <f t="shared" si="86"/>
        <v>-3.0501089324618702E-2</v>
      </c>
      <c r="AX456" s="92" t="str">
        <f t="shared" si="86"/>
        <v>-</v>
      </c>
      <c r="AY456" s="92">
        <f t="shared" si="86"/>
        <v>-8.4065244667503092E-2</v>
      </c>
      <c r="AZ456" s="92" t="str">
        <f t="shared" si="86"/>
        <v>-</v>
      </c>
      <c r="BA456" s="92">
        <f t="shared" si="86"/>
        <v>-4.1776655572133614E-2</v>
      </c>
      <c r="BB456" s="92">
        <f t="shared" si="86"/>
        <v>-4.4280442804428111E-2</v>
      </c>
      <c r="BC456" s="92" t="str">
        <f t="shared" si="86"/>
        <v>-</v>
      </c>
      <c r="BD456" s="92" t="str">
        <f t="shared" si="86"/>
        <v>-</v>
      </c>
      <c r="BE456" s="92">
        <f t="shared" si="86"/>
        <v>-5.1524710830704534E-2</v>
      </c>
      <c r="BF456" s="92">
        <f t="shared" si="83"/>
        <v>-7.3794305636258106E-2</v>
      </c>
      <c r="BG456" s="92" t="str">
        <f t="shared" si="83"/>
        <v>-</v>
      </c>
      <c r="BH456" s="92">
        <f t="shared" si="83"/>
        <v>-3.8512869399428107E-2</v>
      </c>
      <c r="BI456" s="92">
        <f t="shared" si="83"/>
        <v>-1.3258336681398197E-2</v>
      </c>
      <c r="BJ456" s="92">
        <f t="shared" si="80"/>
        <v>-3.3997655334114918E-2</v>
      </c>
      <c r="BK456" s="92">
        <f t="shared" si="80"/>
        <v>-3.6811513977304311E-2</v>
      </c>
      <c r="BL456" s="92">
        <f t="shared" si="80"/>
        <v>-3.1816351188078906E-2</v>
      </c>
      <c r="BM456" s="92">
        <f t="shared" si="80"/>
        <v>-5.8930170098477896E-3</v>
      </c>
      <c r="BN456" s="81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1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1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1"/>
      <c r="DH456" s="81"/>
      <c r="DI456" s="81"/>
      <c r="DJ456" s="81"/>
      <c r="DK456" s="81"/>
      <c r="DL456" s="81"/>
      <c r="DM456" s="81"/>
    </row>
    <row r="457" spans="1:117" x14ac:dyDescent="0.35">
      <c r="A457" s="81"/>
      <c r="B457" s="86">
        <f t="shared" si="87"/>
        <v>44435</v>
      </c>
      <c r="C457" s="87" t="s">
        <v>82</v>
      </c>
      <c r="D457" s="87">
        <v>97.38</v>
      </c>
      <c r="E457" s="87">
        <v>129.16</v>
      </c>
      <c r="F457" s="87">
        <v>51.31</v>
      </c>
      <c r="G457" s="87">
        <v>37.19</v>
      </c>
      <c r="H457" s="87">
        <v>24.82</v>
      </c>
      <c r="I457" s="87">
        <v>51.08</v>
      </c>
      <c r="J457" s="87">
        <v>71.75</v>
      </c>
      <c r="K457" s="87">
        <v>131.86000000000001</v>
      </c>
      <c r="L457" s="87">
        <v>69.2</v>
      </c>
      <c r="M457" s="87">
        <v>46.47</v>
      </c>
      <c r="N457" s="87" t="s">
        <v>82</v>
      </c>
      <c r="O457" s="87" t="s">
        <v>82</v>
      </c>
      <c r="P457" s="87" t="s">
        <v>82</v>
      </c>
      <c r="Q457" s="87">
        <v>9.7200000000000006</v>
      </c>
      <c r="R457" s="87" t="s">
        <v>82</v>
      </c>
      <c r="S457" s="87">
        <v>7.9</v>
      </c>
      <c r="T457" s="87" t="s">
        <v>82</v>
      </c>
      <c r="U457" s="87">
        <v>89.7</v>
      </c>
      <c r="V457" s="87">
        <v>27.28</v>
      </c>
      <c r="W457" s="87" t="s">
        <v>82</v>
      </c>
      <c r="X457" s="87" t="s">
        <v>82</v>
      </c>
      <c r="Y457" s="87">
        <v>9.49</v>
      </c>
      <c r="Z457" s="87">
        <v>16.59</v>
      </c>
      <c r="AA457" s="87" t="s">
        <v>82</v>
      </c>
      <c r="AB457" s="87">
        <v>53.84</v>
      </c>
      <c r="AC457" s="87">
        <v>24.08</v>
      </c>
      <c r="AD457" s="87">
        <v>24.37</v>
      </c>
      <c r="AE457" s="87">
        <v>66.63</v>
      </c>
      <c r="AF457" s="87">
        <v>24.61</v>
      </c>
      <c r="AG457" s="87">
        <v>4509.37</v>
      </c>
      <c r="AH457" s="81"/>
      <c r="AI457" s="92" t="str">
        <f t="shared" si="85"/>
        <v>-</v>
      </c>
      <c r="AJ457" s="92">
        <f t="shared" si="84"/>
        <v>-1.4073099119165766E-2</v>
      </c>
      <c r="AK457" s="92">
        <f t="shared" si="84"/>
        <v>5.9190031152647204E-3</v>
      </c>
      <c r="AL457" s="92">
        <f t="shared" si="84"/>
        <v>1.3430772269405589E-2</v>
      </c>
      <c r="AM457" s="92">
        <f t="shared" si="84"/>
        <v>-1.2217795484727789E-2</v>
      </c>
      <c r="AN457" s="92">
        <f t="shared" si="84"/>
        <v>-3.4616880591209709E-2</v>
      </c>
      <c r="AO457" s="92">
        <f t="shared" si="84"/>
        <v>-2.3700305810397615E-2</v>
      </c>
      <c r="AP457" s="92">
        <f t="shared" si="84"/>
        <v>-1.1299435028248483E-2</v>
      </c>
      <c r="AQ457" s="92">
        <f t="shared" si="84"/>
        <v>-1.1247750449909999E-2</v>
      </c>
      <c r="AR457" s="92">
        <f t="shared" si="84"/>
        <v>-4.0621100790239728E-2</v>
      </c>
      <c r="AS457" s="92">
        <f t="shared" si="84"/>
        <v>-3.4312674244049157E-3</v>
      </c>
      <c r="AT457" s="92" t="str">
        <f t="shared" si="86"/>
        <v>-</v>
      </c>
      <c r="AU457" s="92" t="str">
        <f t="shared" si="86"/>
        <v>-</v>
      </c>
      <c r="AV457" s="92" t="str">
        <f t="shared" si="86"/>
        <v>-</v>
      </c>
      <c r="AW457" s="92">
        <f t="shared" si="86"/>
        <v>9.2134831460674249E-2</v>
      </c>
      <c r="AX457" s="92" t="str">
        <f t="shared" si="86"/>
        <v>-</v>
      </c>
      <c r="AY457" s="92">
        <f t="shared" si="86"/>
        <v>8.2191780821917915E-2</v>
      </c>
      <c r="AZ457" s="92" t="str">
        <f t="shared" si="86"/>
        <v>-</v>
      </c>
      <c r="BA457" s="92">
        <f t="shared" si="86"/>
        <v>7.4380165289256395E-2</v>
      </c>
      <c r="BB457" s="92">
        <f t="shared" si="86"/>
        <v>5.3281853281853309E-2</v>
      </c>
      <c r="BC457" s="92" t="str">
        <f t="shared" si="86"/>
        <v>-</v>
      </c>
      <c r="BD457" s="92" t="str">
        <f t="shared" si="86"/>
        <v>-</v>
      </c>
      <c r="BE457" s="92">
        <f t="shared" si="86"/>
        <v>5.210643015521077E-2</v>
      </c>
      <c r="BF457" s="92">
        <f t="shared" si="83"/>
        <v>4.0777917189460444E-2</v>
      </c>
      <c r="BG457" s="92" t="str">
        <f t="shared" si="83"/>
        <v>-</v>
      </c>
      <c r="BH457" s="92">
        <f t="shared" si="83"/>
        <v>6.7618481062859503E-2</v>
      </c>
      <c r="BI457" s="92">
        <f t="shared" si="83"/>
        <v>-1.9543973941368087E-2</v>
      </c>
      <c r="BJ457" s="92">
        <f t="shared" si="80"/>
        <v>-1.4158576051779836E-2</v>
      </c>
      <c r="BK457" s="92">
        <f t="shared" si="80"/>
        <v>-4.2672413793103381E-2</v>
      </c>
      <c r="BL457" s="92">
        <f t="shared" si="80"/>
        <v>2.3710482529118115E-2</v>
      </c>
      <c r="BM457" s="92">
        <f t="shared" ref="BM457:BM520" si="88">IFERROR((AG457/AG456-1),"-")</f>
        <v>1.5242014827756112E-2</v>
      </c>
      <c r="BN457" s="81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1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1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1"/>
      <c r="DH457" s="81"/>
      <c r="DI457" s="81"/>
      <c r="DJ457" s="81"/>
      <c r="DK457" s="81"/>
      <c r="DL457" s="81"/>
      <c r="DM457" s="81"/>
    </row>
    <row r="458" spans="1:117" x14ac:dyDescent="0.35">
      <c r="A458" s="81"/>
      <c r="B458" s="86">
        <f t="shared" si="87"/>
        <v>44442</v>
      </c>
      <c r="C458" s="87" t="s">
        <v>82</v>
      </c>
      <c r="D458" s="87">
        <v>97.5</v>
      </c>
      <c r="E458" s="87">
        <v>130.77000000000001</v>
      </c>
      <c r="F458" s="87">
        <v>52.51</v>
      </c>
      <c r="G458" s="87">
        <v>37.6</v>
      </c>
      <c r="H458" s="87">
        <v>25.06</v>
      </c>
      <c r="I458" s="87">
        <v>51</v>
      </c>
      <c r="J458" s="87">
        <v>72.03</v>
      </c>
      <c r="K458" s="87">
        <v>133.41</v>
      </c>
      <c r="L458" s="87">
        <v>71.61</v>
      </c>
      <c r="M458" s="87">
        <v>46.88</v>
      </c>
      <c r="N458" s="87" t="s">
        <v>82</v>
      </c>
      <c r="O458" s="87" t="s">
        <v>82</v>
      </c>
      <c r="P458" s="87" t="s">
        <v>82</v>
      </c>
      <c r="Q458" s="87">
        <v>10.11</v>
      </c>
      <c r="R458" s="87" t="s">
        <v>82</v>
      </c>
      <c r="S458" s="87">
        <v>7.74</v>
      </c>
      <c r="T458" s="87" t="s">
        <v>82</v>
      </c>
      <c r="U458" s="87">
        <v>89.92</v>
      </c>
      <c r="V458" s="87">
        <v>27.94</v>
      </c>
      <c r="W458" s="87" t="s">
        <v>82</v>
      </c>
      <c r="X458" s="87" t="s">
        <v>82</v>
      </c>
      <c r="Y458" s="87">
        <v>9.65</v>
      </c>
      <c r="Z458" s="87">
        <v>16.34</v>
      </c>
      <c r="AA458" s="87" t="s">
        <v>82</v>
      </c>
      <c r="AB458" s="87">
        <v>53.17</v>
      </c>
      <c r="AC458" s="87">
        <v>24.7</v>
      </c>
      <c r="AD458" s="87">
        <v>24.7</v>
      </c>
      <c r="AE458" s="87">
        <v>66.17</v>
      </c>
      <c r="AF458" s="87">
        <v>24.97</v>
      </c>
      <c r="AG458" s="87">
        <v>4535.43</v>
      </c>
      <c r="AH458" s="81"/>
      <c r="AI458" s="92" t="str">
        <f t="shared" si="85"/>
        <v>-</v>
      </c>
      <c r="AJ458" s="92">
        <f t="shared" si="84"/>
        <v>1.2322858903266454E-3</v>
      </c>
      <c r="AK458" s="92">
        <f t="shared" si="84"/>
        <v>1.2465159492103028E-2</v>
      </c>
      <c r="AL458" s="92">
        <f t="shared" si="84"/>
        <v>2.3387253946599129E-2</v>
      </c>
      <c r="AM458" s="92">
        <f t="shared" si="84"/>
        <v>1.1024468943264365E-2</v>
      </c>
      <c r="AN458" s="92">
        <f t="shared" si="84"/>
        <v>9.6696212731668396E-3</v>
      </c>
      <c r="AO458" s="92">
        <f t="shared" si="84"/>
        <v>-1.5661707126076729E-3</v>
      </c>
      <c r="AP458" s="92">
        <f t="shared" si="84"/>
        <v>3.9024390243902474E-3</v>
      </c>
      <c r="AQ458" s="92">
        <f t="shared" si="84"/>
        <v>1.1754891551645663E-2</v>
      </c>
      <c r="AR458" s="92">
        <f t="shared" si="84"/>
        <v>3.4826589595375657E-2</v>
      </c>
      <c r="AS458" s="92">
        <f t="shared" si="84"/>
        <v>8.8228964923606767E-3</v>
      </c>
      <c r="AT458" s="92" t="str">
        <f t="shared" si="86"/>
        <v>-</v>
      </c>
      <c r="AU458" s="92" t="str">
        <f t="shared" si="86"/>
        <v>-</v>
      </c>
      <c r="AV458" s="92" t="str">
        <f t="shared" si="86"/>
        <v>-</v>
      </c>
      <c r="AW458" s="92">
        <f t="shared" ref="AW458:BF485" si="89">IFERROR((Q458/Q457-1),"-")</f>
        <v>4.0123456790123413E-2</v>
      </c>
      <c r="AX458" s="92" t="str">
        <f t="shared" si="89"/>
        <v>-</v>
      </c>
      <c r="AY458" s="92">
        <f t="shared" si="89"/>
        <v>-2.0253164556962022E-2</v>
      </c>
      <c r="AZ458" s="92" t="str">
        <f t="shared" si="89"/>
        <v>-</v>
      </c>
      <c r="BA458" s="92">
        <f t="shared" si="89"/>
        <v>2.4526198439240865E-3</v>
      </c>
      <c r="BB458" s="92">
        <f t="shared" si="89"/>
        <v>2.4193548387096753E-2</v>
      </c>
      <c r="BC458" s="92" t="str">
        <f t="shared" si="89"/>
        <v>-</v>
      </c>
      <c r="BD458" s="92" t="str">
        <f t="shared" si="89"/>
        <v>-</v>
      </c>
      <c r="BE458" s="92">
        <f t="shared" si="89"/>
        <v>1.6859852476290849E-2</v>
      </c>
      <c r="BF458" s="92">
        <f t="shared" si="83"/>
        <v>-1.5069318866787196E-2</v>
      </c>
      <c r="BG458" s="92" t="str">
        <f t="shared" si="83"/>
        <v>-</v>
      </c>
      <c r="BH458" s="92">
        <f t="shared" si="83"/>
        <v>-1.2444279346211062E-2</v>
      </c>
      <c r="BI458" s="92">
        <f t="shared" si="83"/>
        <v>2.5747508305647981E-2</v>
      </c>
      <c r="BJ458" s="92">
        <f t="shared" si="83"/>
        <v>1.3541239228559654E-2</v>
      </c>
      <c r="BK458" s="92">
        <f t="shared" si="83"/>
        <v>-6.9037970883985E-3</v>
      </c>
      <c r="BL458" s="92">
        <f t="shared" si="83"/>
        <v>1.4628199918732099E-2</v>
      </c>
      <c r="BM458" s="92">
        <f t="shared" si="88"/>
        <v>5.7790777869193288E-3</v>
      </c>
      <c r="BN458" s="81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1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1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1"/>
      <c r="DH458" s="81"/>
      <c r="DI458" s="81"/>
      <c r="DJ458" s="81"/>
      <c r="DK458" s="81"/>
      <c r="DL458" s="81"/>
      <c r="DM458" s="81"/>
    </row>
    <row r="459" spans="1:117" x14ac:dyDescent="0.35">
      <c r="A459" s="81"/>
      <c r="B459" s="86">
        <f t="shared" si="87"/>
        <v>44449</v>
      </c>
      <c r="C459" s="87" t="s">
        <v>82</v>
      </c>
      <c r="D459" s="87">
        <v>93.12</v>
      </c>
      <c r="E459" s="87">
        <v>128.32</v>
      </c>
      <c r="F459" s="87">
        <v>51.87</v>
      </c>
      <c r="G459" s="87">
        <v>36.42</v>
      </c>
      <c r="H459" s="87">
        <v>24.61</v>
      </c>
      <c r="I459" s="87">
        <v>49.23</v>
      </c>
      <c r="J459" s="87">
        <v>68.5</v>
      </c>
      <c r="K459" s="87">
        <v>132.49</v>
      </c>
      <c r="L459" s="87">
        <v>68.7</v>
      </c>
      <c r="M459" s="87">
        <v>44.83</v>
      </c>
      <c r="N459" s="87" t="s">
        <v>82</v>
      </c>
      <c r="O459" s="87" t="s">
        <v>82</v>
      </c>
      <c r="P459" s="87" t="s">
        <v>82</v>
      </c>
      <c r="Q459" s="87">
        <v>10.050000000000001</v>
      </c>
      <c r="R459" s="87" t="s">
        <v>82</v>
      </c>
      <c r="S459" s="87">
        <v>7.36</v>
      </c>
      <c r="T459" s="87" t="s">
        <v>82</v>
      </c>
      <c r="U459" s="87">
        <v>88.05</v>
      </c>
      <c r="V459" s="87">
        <v>27.43</v>
      </c>
      <c r="W459" s="87" t="s">
        <v>82</v>
      </c>
      <c r="X459" s="87" t="s">
        <v>82</v>
      </c>
      <c r="Y459" s="87">
        <v>9.3000000000000007</v>
      </c>
      <c r="Z459" s="87">
        <v>15.97</v>
      </c>
      <c r="AA459" s="87" t="s">
        <v>82</v>
      </c>
      <c r="AB459" s="87">
        <v>52.49</v>
      </c>
      <c r="AC459" s="87">
        <v>23.6</v>
      </c>
      <c r="AD459" s="87">
        <v>23.6</v>
      </c>
      <c r="AE459" s="87">
        <v>63.41</v>
      </c>
      <c r="AF459" s="87">
        <v>24.28</v>
      </c>
      <c r="AG459" s="87">
        <v>4458.58</v>
      </c>
      <c r="AH459" s="81"/>
      <c r="AI459" s="92" t="str">
        <f t="shared" si="85"/>
        <v>-</v>
      </c>
      <c r="AJ459" s="92">
        <f t="shared" si="84"/>
        <v>-4.4923076923076843E-2</v>
      </c>
      <c r="AK459" s="92">
        <f t="shared" si="84"/>
        <v>-1.8735183910682962E-2</v>
      </c>
      <c r="AL459" s="92">
        <f t="shared" si="84"/>
        <v>-1.2188154637212012E-2</v>
      </c>
      <c r="AM459" s="92">
        <f t="shared" si="84"/>
        <v>-3.1382978723404231E-2</v>
      </c>
      <c r="AN459" s="92">
        <f t="shared" si="84"/>
        <v>-1.7956903431763704E-2</v>
      </c>
      <c r="AO459" s="92">
        <f t="shared" si="84"/>
        <v>-3.4705882352941253E-2</v>
      </c>
      <c r="AP459" s="92">
        <f t="shared" si="84"/>
        <v>-4.9007358045258909E-2</v>
      </c>
      <c r="AQ459" s="92">
        <f t="shared" si="84"/>
        <v>-6.8960347800014477E-3</v>
      </c>
      <c r="AR459" s="92">
        <f t="shared" si="84"/>
        <v>-4.0636782572266439E-2</v>
      </c>
      <c r="AS459" s="92">
        <f t="shared" ref="AS459:AZ504" si="90">IFERROR((M459/M458-1),"-")</f>
        <v>-4.3728668941979576E-2</v>
      </c>
      <c r="AT459" s="92" t="str">
        <f t="shared" si="90"/>
        <v>-</v>
      </c>
      <c r="AU459" s="92" t="str">
        <f t="shared" si="90"/>
        <v>-</v>
      </c>
      <c r="AV459" s="92" t="str">
        <f t="shared" si="90"/>
        <v>-</v>
      </c>
      <c r="AW459" s="92">
        <f t="shared" si="89"/>
        <v>-5.9347181008900796E-3</v>
      </c>
      <c r="AX459" s="92" t="str">
        <f t="shared" si="89"/>
        <v>-</v>
      </c>
      <c r="AY459" s="92">
        <f t="shared" si="89"/>
        <v>-4.9095607235142058E-2</v>
      </c>
      <c r="AZ459" s="92" t="str">
        <f t="shared" si="89"/>
        <v>-</v>
      </c>
      <c r="BA459" s="92">
        <f t="shared" si="89"/>
        <v>-2.0796263345195798E-2</v>
      </c>
      <c r="BB459" s="92">
        <f t="shared" si="89"/>
        <v>-1.8253400143164011E-2</v>
      </c>
      <c r="BC459" s="92" t="str">
        <f t="shared" si="89"/>
        <v>-</v>
      </c>
      <c r="BD459" s="92" t="str">
        <f t="shared" si="89"/>
        <v>-</v>
      </c>
      <c r="BE459" s="92">
        <f t="shared" si="89"/>
        <v>-3.6269430051813378E-2</v>
      </c>
      <c r="BF459" s="92">
        <f t="shared" si="83"/>
        <v>-2.2643818849449104E-2</v>
      </c>
      <c r="BG459" s="92" t="str">
        <f t="shared" si="83"/>
        <v>-</v>
      </c>
      <c r="BH459" s="92">
        <f t="shared" si="83"/>
        <v>-1.2789166823396592E-2</v>
      </c>
      <c r="BI459" s="92">
        <f t="shared" si="83"/>
        <v>-4.4534412955465452E-2</v>
      </c>
      <c r="BJ459" s="92">
        <f t="shared" si="83"/>
        <v>-4.4534412955465452E-2</v>
      </c>
      <c r="BK459" s="92">
        <f t="shared" si="83"/>
        <v>-4.1710745050627218E-2</v>
      </c>
      <c r="BL459" s="92">
        <f t="shared" si="83"/>
        <v>-2.7633159791749962E-2</v>
      </c>
      <c r="BM459" s="92">
        <f t="shared" si="88"/>
        <v>-1.6944369111638879E-2</v>
      </c>
      <c r="BN459" s="81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1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1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1"/>
      <c r="DH459" s="81"/>
      <c r="DI459" s="81"/>
      <c r="DJ459" s="81"/>
      <c r="DK459" s="81"/>
      <c r="DL459" s="81"/>
      <c r="DM459" s="81"/>
    </row>
    <row r="460" spans="1:117" x14ac:dyDescent="0.35">
      <c r="A460" s="81"/>
      <c r="B460" s="86">
        <f t="shared" si="87"/>
        <v>44456</v>
      </c>
      <c r="C460" s="87" t="s">
        <v>82</v>
      </c>
      <c r="D460" s="87">
        <v>89.09</v>
      </c>
      <c r="E460" s="87">
        <v>125.07</v>
      </c>
      <c r="F460" s="87">
        <v>51.19</v>
      </c>
      <c r="G460" s="87">
        <v>34.92</v>
      </c>
      <c r="H460" s="87">
        <v>24.03</v>
      </c>
      <c r="I460" s="87">
        <v>47.96</v>
      </c>
      <c r="J460" s="87">
        <v>64.25</v>
      </c>
      <c r="K460" s="87">
        <v>133.38</v>
      </c>
      <c r="L460" s="87">
        <v>68.02</v>
      </c>
      <c r="M460" s="87">
        <v>42.88</v>
      </c>
      <c r="N460" s="87" t="s">
        <v>82</v>
      </c>
      <c r="O460" s="87" t="s">
        <v>82</v>
      </c>
      <c r="P460" s="87" t="s">
        <v>82</v>
      </c>
      <c r="Q460" s="87">
        <v>10.11</v>
      </c>
      <c r="R460" s="87" t="s">
        <v>82</v>
      </c>
      <c r="S460" s="87">
        <v>7.9</v>
      </c>
      <c r="T460" s="87" t="s">
        <v>82</v>
      </c>
      <c r="U460" s="87">
        <v>86.93</v>
      </c>
      <c r="V460" s="87">
        <v>27.1</v>
      </c>
      <c r="W460" s="87" t="s">
        <v>82</v>
      </c>
      <c r="X460" s="87" t="s">
        <v>82</v>
      </c>
      <c r="Y460" s="87">
        <v>9.1</v>
      </c>
      <c r="Z460" s="87">
        <v>15.96</v>
      </c>
      <c r="AA460" s="87" t="s">
        <v>82</v>
      </c>
      <c r="AB460" s="87">
        <v>55.17</v>
      </c>
      <c r="AC460" s="87">
        <v>22.95</v>
      </c>
      <c r="AD460" s="87">
        <v>22.75</v>
      </c>
      <c r="AE460" s="87">
        <v>62.54</v>
      </c>
      <c r="AF460" s="87">
        <v>25.28</v>
      </c>
      <c r="AG460" s="87">
        <v>4432.99</v>
      </c>
      <c r="AH460" s="81"/>
      <c r="AI460" s="92" t="str">
        <f t="shared" si="85"/>
        <v>-</v>
      </c>
      <c r="AJ460" s="92">
        <f t="shared" si="85"/>
        <v>-4.3277491408934665E-2</v>
      </c>
      <c r="AK460" s="92">
        <f t="shared" si="85"/>
        <v>-2.5327306733167076E-2</v>
      </c>
      <c r="AL460" s="92">
        <f t="shared" si="85"/>
        <v>-1.3109697320223601E-2</v>
      </c>
      <c r="AM460" s="92">
        <f t="shared" si="85"/>
        <v>-4.1186161449752845E-2</v>
      </c>
      <c r="AN460" s="92">
        <f t="shared" si="85"/>
        <v>-2.3567655424624023E-2</v>
      </c>
      <c r="AO460" s="92">
        <f t="shared" si="85"/>
        <v>-2.579727808247001E-2</v>
      </c>
      <c r="AP460" s="92">
        <f t="shared" si="85"/>
        <v>-6.2043795620437936E-2</v>
      </c>
      <c r="AQ460" s="92">
        <f t="shared" si="85"/>
        <v>6.7174881123102104E-3</v>
      </c>
      <c r="AR460" s="92">
        <f t="shared" si="85"/>
        <v>-9.8981077147016761E-3</v>
      </c>
      <c r="AS460" s="92">
        <f t="shared" si="90"/>
        <v>-4.3497657818425073E-2</v>
      </c>
      <c r="AT460" s="92" t="str">
        <f t="shared" si="90"/>
        <v>-</v>
      </c>
      <c r="AU460" s="92" t="str">
        <f t="shared" si="90"/>
        <v>-</v>
      </c>
      <c r="AV460" s="92" t="str">
        <f t="shared" si="90"/>
        <v>-</v>
      </c>
      <c r="AW460" s="92">
        <f t="shared" si="89"/>
        <v>5.9701492537311829E-3</v>
      </c>
      <c r="AX460" s="92" t="str">
        <f t="shared" si="89"/>
        <v>-</v>
      </c>
      <c r="AY460" s="92">
        <f t="shared" si="89"/>
        <v>7.3369565217391353E-2</v>
      </c>
      <c r="AZ460" s="92" t="str">
        <f t="shared" si="89"/>
        <v>-</v>
      </c>
      <c r="BA460" s="92">
        <f t="shared" si="89"/>
        <v>-1.2720045428733617E-2</v>
      </c>
      <c r="BB460" s="92">
        <f t="shared" si="89"/>
        <v>-1.2030623405030916E-2</v>
      </c>
      <c r="BC460" s="92" t="str">
        <f t="shared" si="89"/>
        <v>-</v>
      </c>
      <c r="BD460" s="92" t="str">
        <f t="shared" si="89"/>
        <v>-</v>
      </c>
      <c r="BE460" s="92">
        <f t="shared" si="89"/>
        <v>-2.1505376344086113E-2</v>
      </c>
      <c r="BF460" s="92">
        <f t="shared" si="83"/>
        <v>-6.2617407639320444E-4</v>
      </c>
      <c r="BG460" s="92" t="str">
        <f t="shared" si="83"/>
        <v>-</v>
      </c>
      <c r="BH460" s="92">
        <f t="shared" si="83"/>
        <v>5.1057344256048687E-2</v>
      </c>
      <c r="BI460" s="92">
        <f t="shared" si="83"/>
        <v>-2.754237288135597E-2</v>
      </c>
      <c r="BJ460" s="92">
        <f t="shared" si="83"/>
        <v>-3.6016949152542388E-2</v>
      </c>
      <c r="BK460" s="92">
        <f t="shared" si="83"/>
        <v>-1.3720233401671611E-2</v>
      </c>
      <c r="BL460" s="92">
        <f t="shared" si="83"/>
        <v>4.1186161449752845E-2</v>
      </c>
      <c r="BM460" s="92">
        <f t="shared" si="88"/>
        <v>-5.7394955344527432E-3</v>
      </c>
      <c r="BN460" s="81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1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1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1"/>
      <c r="DH460" s="81"/>
      <c r="DI460" s="81"/>
      <c r="DJ460" s="81"/>
      <c r="DK460" s="81"/>
      <c r="DL460" s="81"/>
      <c r="DM460" s="81"/>
    </row>
    <row r="461" spans="1:117" x14ac:dyDescent="0.35">
      <c r="A461" s="81"/>
      <c r="B461" s="86">
        <f t="shared" si="87"/>
        <v>44463</v>
      </c>
      <c r="C461" s="87" t="s">
        <v>82</v>
      </c>
      <c r="D461" s="87">
        <v>88.22</v>
      </c>
      <c r="E461" s="87">
        <v>122.2</v>
      </c>
      <c r="F461" s="87">
        <v>51.8</v>
      </c>
      <c r="G461" s="87">
        <v>34.68</v>
      </c>
      <c r="H461" s="87">
        <v>24.01</v>
      </c>
      <c r="I461" s="87">
        <v>46.26</v>
      </c>
      <c r="J461" s="87">
        <v>63.84</v>
      </c>
      <c r="K461" s="87">
        <v>129.77000000000001</v>
      </c>
      <c r="L461" s="87">
        <v>67.430000000000007</v>
      </c>
      <c r="M461" s="87">
        <v>42.69</v>
      </c>
      <c r="N461" s="87" t="s">
        <v>82</v>
      </c>
      <c r="O461" s="87" t="s">
        <v>82</v>
      </c>
      <c r="P461" s="87" t="s">
        <v>82</v>
      </c>
      <c r="Q461" s="87">
        <v>10.24</v>
      </c>
      <c r="R461" s="87" t="s">
        <v>82</v>
      </c>
      <c r="S461" s="87">
        <v>7.83</v>
      </c>
      <c r="T461" s="87" t="s">
        <v>82</v>
      </c>
      <c r="U461" s="87">
        <v>94.67</v>
      </c>
      <c r="V461" s="87">
        <v>26.9</v>
      </c>
      <c r="W461" s="87" t="s">
        <v>82</v>
      </c>
      <c r="X461" s="87" t="s">
        <v>82</v>
      </c>
      <c r="Y461" s="87">
        <v>9.2799999999999994</v>
      </c>
      <c r="Z461" s="87">
        <v>16.53</v>
      </c>
      <c r="AA461" s="87" t="s">
        <v>82</v>
      </c>
      <c r="AB461" s="87">
        <v>57.47</v>
      </c>
      <c r="AC461" s="87">
        <v>22.65</v>
      </c>
      <c r="AD461" s="87">
        <v>21.75</v>
      </c>
      <c r="AE461" s="87">
        <v>61.08</v>
      </c>
      <c r="AF461" s="87">
        <v>25.4</v>
      </c>
      <c r="AG461" s="87">
        <v>4455.4799999999996</v>
      </c>
      <c r="AH461" s="81"/>
      <c r="AI461" s="92" t="str">
        <f t="shared" si="85"/>
        <v>-</v>
      </c>
      <c r="AJ461" s="92">
        <f t="shared" si="85"/>
        <v>-9.7654057694466223E-3</v>
      </c>
      <c r="AK461" s="92">
        <f t="shared" si="85"/>
        <v>-2.2947149596226013E-2</v>
      </c>
      <c r="AL461" s="92">
        <f t="shared" si="85"/>
        <v>1.1916389919906178E-2</v>
      </c>
      <c r="AM461" s="92">
        <f t="shared" si="85"/>
        <v>-6.8728522336770626E-3</v>
      </c>
      <c r="AN461" s="92">
        <f t="shared" si="85"/>
        <v>-8.3229296712439282E-4</v>
      </c>
      <c r="AO461" s="92">
        <f t="shared" si="85"/>
        <v>-3.5446205170975853E-2</v>
      </c>
      <c r="AP461" s="92">
        <f t="shared" si="85"/>
        <v>-6.3813229571983987E-3</v>
      </c>
      <c r="AQ461" s="92">
        <f t="shared" si="85"/>
        <v>-2.7065527065527006E-2</v>
      </c>
      <c r="AR461" s="92">
        <f t="shared" si="85"/>
        <v>-8.6739194354600313E-3</v>
      </c>
      <c r="AS461" s="92">
        <f t="shared" si="90"/>
        <v>-4.4309701492538656E-3</v>
      </c>
      <c r="AT461" s="92" t="str">
        <f t="shared" si="90"/>
        <v>-</v>
      </c>
      <c r="AU461" s="92" t="str">
        <f t="shared" si="90"/>
        <v>-</v>
      </c>
      <c r="AV461" s="92" t="str">
        <f t="shared" si="90"/>
        <v>-</v>
      </c>
      <c r="AW461" s="92">
        <f t="shared" si="89"/>
        <v>1.2858555885262302E-2</v>
      </c>
      <c r="AX461" s="92" t="str">
        <f t="shared" si="89"/>
        <v>-</v>
      </c>
      <c r="AY461" s="92">
        <f t="shared" si="89"/>
        <v>-8.8607594936709333E-3</v>
      </c>
      <c r="AZ461" s="92" t="str">
        <f t="shared" si="89"/>
        <v>-</v>
      </c>
      <c r="BA461" s="92">
        <f t="shared" si="89"/>
        <v>8.90371563326815E-2</v>
      </c>
      <c r="BB461" s="92">
        <f t="shared" si="89"/>
        <v>-7.3800738007381295E-3</v>
      </c>
      <c r="BC461" s="92" t="str">
        <f t="shared" si="89"/>
        <v>-</v>
      </c>
      <c r="BD461" s="92" t="str">
        <f t="shared" si="89"/>
        <v>-</v>
      </c>
      <c r="BE461" s="92">
        <f t="shared" si="89"/>
        <v>1.978021978021971E-2</v>
      </c>
      <c r="BF461" s="92">
        <f t="shared" si="83"/>
        <v>3.5714285714285809E-2</v>
      </c>
      <c r="BG461" s="92" t="str">
        <f t="shared" si="83"/>
        <v>-</v>
      </c>
      <c r="BH461" s="92">
        <f t="shared" si="83"/>
        <v>4.1689323907921016E-2</v>
      </c>
      <c r="BI461" s="92">
        <f t="shared" si="83"/>
        <v>-1.3071895424836666E-2</v>
      </c>
      <c r="BJ461" s="92">
        <f t="shared" si="83"/>
        <v>-4.3956043956043911E-2</v>
      </c>
      <c r="BK461" s="92">
        <f t="shared" si="83"/>
        <v>-2.334505916213625E-2</v>
      </c>
      <c r="BL461" s="92">
        <f t="shared" si="83"/>
        <v>4.7468354430377779E-3</v>
      </c>
      <c r="BM461" s="92">
        <f t="shared" si="88"/>
        <v>5.0733252274424157E-3</v>
      </c>
      <c r="BN461" s="81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1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1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1"/>
      <c r="DH461" s="81"/>
      <c r="DI461" s="81"/>
      <c r="DJ461" s="81"/>
      <c r="DK461" s="81"/>
      <c r="DL461" s="81"/>
      <c r="DM461" s="81"/>
    </row>
    <row r="462" spans="1:117" x14ac:dyDescent="0.35">
      <c r="A462" s="81"/>
      <c r="B462" s="86">
        <f t="shared" si="87"/>
        <v>44470</v>
      </c>
      <c r="C462" s="87" t="s">
        <v>82</v>
      </c>
      <c r="D462" s="87">
        <v>88.78</v>
      </c>
      <c r="E462" s="87">
        <v>124.4</v>
      </c>
      <c r="F462" s="87">
        <v>54.1</v>
      </c>
      <c r="G462" s="87">
        <v>35.6</v>
      </c>
      <c r="H462" s="87">
        <v>24.3</v>
      </c>
      <c r="I462" s="87">
        <v>46.34</v>
      </c>
      <c r="J462" s="87">
        <v>65.010000000000005</v>
      </c>
      <c r="K462" s="87">
        <v>125.58</v>
      </c>
      <c r="L462" s="87">
        <v>67.739999999999995</v>
      </c>
      <c r="M462" s="87">
        <v>43.4</v>
      </c>
      <c r="N462" s="87" t="s">
        <v>82</v>
      </c>
      <c r="O462" s="87" t="s">
        <v>82</v>
      </c>
      <c r="P462" s="87" t="s">
        <v>82</v>
      </c>
      <c r="Q462" s="87">
        <v>10.71</v>
      </c>
      <c r="R462" s="87" t="s">
        <v>82</v>
      </c>
      <c r="S462" s="87">
        <v>8.49</v>
      </c>
      <c r="T462" s="87" t="s">
        <v>82</v>
      </c>
      <c r="U462" s="87">
        <v>98.83</v>
      </c>
      <c r="V462" s="87">
        <v>29.13</v>
      </c>
      <c r="W462" s="87" t="s">
        <v>82</v>
      </c>
      <c r="X462" s="87" t="s">
        <v>82</v>
      </c>
      <c r="Y462" s="87">
        <v>9.75</v>
      </c>
      <c r="Z462" s="87">
        <v>16.91</v>
      </c>
      <c r="AA462" s="87" t="s">
        <v>82</v>
      </c>
      <c r="AB462" s="87">
        <v>59.45</v>
      </c>
      <c r="AC462" s="87">
        <v>22.55</v>
      </c>
      <c r="AD462" s="87">
        <v>21.25</v>
      </c>
      <c r="AE462" s="87">
        <v>62.09</v>
      </c>
      <c r="AF462" s="87">
        <v>26.4</v>
      </c>
      <c r="AG462" s="87">
        <v>4357.04</v>
      </c>
      <c r="AH462" s="81"/>
      <c r="AI462" s="92" t="str">
        <f t="shared" si="85"/>
        <v>-</v>
      </c>
      <c r="AJ462" s="92">
        <f t="shared" si="85"/>
        <v>6.3477669462708164E-3</v>
      </c>
      <c r="AK462" s="92">
        <f t="shared" si="85"/>
        <v>1.8003273322422242E-2</v>
      </c>
      <c r="AL462" s="92">
        <f t="shared" si="85"/>
        <v>4.4401544401544424E-2</v>
      </c>
      <c r="AM462" s="92">
        <f t="shared" si="85"/>
        <v>2.6528258362168433E-2</v>
      </c>
      <c r="AN462" s="92">
        <f t="shared" si="85"/>
        <v>1.2078300708038281E-2</v>
      </c>
      <c r="AO462" s="92">
        <f t="shared" si="85"/>
        <v>1.7293558149591437E-3</v>
      </c>
      <c r="AP462" s="92">
        <f t="shared" si="85"/>
        <v>1.8327067669172914E-2</v>
      </c>
      <c r="AQ462" s="92">
        <f t="shared" si="85"/>
        <v>-3.2287893966248093E-2</v>
      </c>
      <c r="AR462" s="92">
        <f t="shared" si="85"/>
        <v>4.5973602254187895E-3</v>
      </c>
      <c r="AS462" s="92">
        <f t="shared" si="90"/>
        <v>1.6631529632232356E-2</v>
      </c>
      <c r="AT462" s="92" t="str">
        <f t="shared" si="90"/>
        <v>-</v>
      </c>
      <c r="AU462" s="92" t="str">
        <f t="shared" si="90"/>
        <v>-</v>
      </c>
      <c r="AV462" s="92" t="str">
        <f t="shared" si="90"/>
        <v>-</v>
      </c>
      <c r="AW462" s="92">
        <f t="shared" si="89"/>
        <v>4.58984375E-2</v>
      </c>
      <c r="AX462" s="92" t="str">
        <f t="shared" si="89"/>
        <v>-</v>
      </c>
      <c r="AY462" s="92">
        <f t="shared" si="89"/>
        <v>8.4291187739463647E-2</v>
      </c>
      <c r="AZ462" s="92" t="str">
        <f t="shared" si="89"/>
        <v>-</v>
      </c>
      <c r="BA462" s="92">
        <f t="shared" si="89"/>
        <v>4.3942114714270675E-2</v>
      </c>
      <c r="BB462" s="92">
        <f t="shared" si="89"/>
        <v>8.2899628252788071E-2</v>
      </c>
      <c r="BC462" s="92" t="str">
        <f t="shared" si="89"/>
        <v>-</v>
      </c>
      <c r="BD462" s="92" t="str">
        <f t="shared" si="89"/>
        <v>-</v>
      </c>
      <c r="BE462" s="92">
        <f t="shared" si="89"/>
        <v>5.06465517241379E-2</v>
      </c>
      <c r="BF462" s="92">
        <f t="shared" si="83"/>
        <v>2.2988505747126409E-2</v>
      </c>
      <c r="BG462" s="92" t="str">
        <f t="shared" si="83"/>
        <v>-</v>
      </c>
      <c r="BH462" s="92">
        <f t="shared" si="83"/>
        <v>3.4452757960675262E-2</v>
      </c>
      <c r="BI462" s="92">
        <f t="shared" si="83"/>
        <v>-4.4150110375275053E-3</v>
      </c>
      <c r="BJ462" s="92">
        <f t="shared" si="83"/>
        <v>-2.2988505747126409E-2</v>
      </c>
      <c r="BK462" s="92">
        <f t="shared" si="83"/>
        <v>1.6535690897184097E-2</v>
      </c>
      <c r="BL462" s="92">
        <f t="shared" si="83"/>
        <v>3.937007874015741E-2</v>
      </c>
      <c r="BM462" s="92">
        <f t="shared" si="88"/>
        <v>-2.2094140249759753E-2</v>
      </c>
      <c r="BN462" s="81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1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1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1"/>
      <c r="DH462" s="81"/>
      <c r="DI462" s="81"/>
      <c r="DJ462" s="81"/>
      <c r="DK462" s="81"/>
      <c r="DL462" s="81"/>
      <c r="DM462" s="81"/>
    </row>
    <row r="463" spans="1:117" x14ac:dyDescent="0.35">
      <c r="A463" s="81"/>
      <c r="B463" s="86">
        <f t="shared" si="87"/>
        <v>44477</v>
      </c>
      <c r="C463" s="87" t="s">
        <v>82</v>
      </c>
      <c r="D463" s="87">
        <v>89.96</v>
      </c>
      <c r="E463" s="87">
        <v>126.84</v>
      </c>
      <c r="F463" s="87">
        <v>56.79</v>
      </c>
      <c r="G463" s="87">
        <v>37</v>
      </c>
      <c r="H463" s="87">
        <v>24.43</v>
      </c>
      <c r="I463" s="87">
        <v>46.83</v>
      </c>
      <c r="J463" s="87">
        <v>67.709999999999994</v>
      </c>
      <c r="K463" s="87">
        <v>124.62</v>
      </c>
      <c r="L463" s="87">
        <v>64.34</v>
      </c>
      <c r="M463" s="87">
        <v>44.21</v>
      </c>
      <c r="N463" s="87" t="s">
        <v>82</v>
      </c>
      <c r="O463" s="87" t="s">
        <v>82</v>
      </c>
      <c r="P463" s="87" t="s">
        <v>82</v>
      </c>
      <c r="Q463" s="87">
        <v>10.97</v>
      </c>
      <c r="R463" s="87" t="s">
        <v>82</v>
      </c>
      <c r="S463" s="87">
        <v>8.59</v>
      </c>
      <c r="T463" s="87" t="s">
        <v>82</v>
      </c>
      <c r="U463" s="87">
        <v>99.67</v>
      </c>
      <c r="V463" s="87">
        <v>31.38</v>
      </c>
      <c r="W463" s="87" t="s">
        <v>82</v>
      </c>
      <c r="X463" s="87" t="s">
        <v>82</v>
      </c>
      <c r="Y463" s="87">
        <v>9.94</v>
      </c>
      <c r="Z463" s="87">
        <v>17.47</v>
      </c>
      <c r="AA463" s="87" t="s">
        <v>82</v>
      </c>
      <c r="AB463" s="87">
        <v>61.63</v>
      </c>
      <c r="AC463" s="87">
        <v>22.73</v>
      </c>
      <c r="AD463" s="87">
        <v>22.55</v>
      </c>
      <c r="AE463" s="87">
        <v>63.75</v>
      </c>
      <c r="AF463" s="87">
        <v>28.32</v>
      </c>
      <c r="AG463" s="87">
        <v>4391.34</v>
      </c>
      <c r="AH463" s="81"/>
      <c r="AI463" s="92" t="str">
        <f t="shared" si="85"/>
        <v>-</v>
      </c>
      <c r="AJ463" s="92">
        <f t="shared" si="85"/>
        <v>1.3291281820229761E-2</v>
      </c>
      <c r="AK463" s="92">
        <f t="shared" si="85"/>
        <v>1.961414790996785E-2</v>
      </c>
      <c r="AL463" s="92">
        <f t="shared" si="85"/>
        <v>4.9722735674676555E-2</v>
      </c>
      <c r="AM463" s="92">
        <f t="shared" si="85"/>
        <v>3.9325842696629199E-2</v>
      </c>
      <c r="AN463" s="92">
        <f t="shared" si="85"/>
        <v>5.3497942386830921E-3</v>
      </c>
      <c r="AO463" s="92">
        <f t="shared" si="85"/>
        <v>1.0574018126888074E-2</v>
      </c>
      <c r="AP463" s="92">
        <f t="shared" si="85"/>
        <v>4.1532071988924502E-2</v>
      </c>
      <c r="AQ463" s="92">
        <f t="shared" si="85"/>
        <v>-7.6445293836597816E-3</v>
      </c>
      <c r="AR463" s="92">
        <f t="shared" si="85"/>
        <v>-5.0191910245054538E-2</v>
      </c>
      <c r="AS463" s="92">
        <f t="shared" si="90"/>
        <v>1.8663594470046174E-2</v>
      </c>
      <c r="AT463" s="92" t="str">
        <f t="shared" si="90"/>
        <v>-</v>
      </c>
      <c r="AU463" s="92" t="str">
        <f t="shared" si="90"/>
        <v>-</v>
      </c>
      <c r="AV463" s="92" t="str">
        <f t="shared" si="90"/>
        <v>-</v>
      </c>
      <c r="AW463" s="92">
        <f t="shared" si="89"/>
        <v>2.4276377217553602E-2</v>
      </c>
      <c r="AX463" s="92" t="str">
        <f t="shared" si="89"/>
        <v>-</v>
      </c>
      <c r="AY463" s="92">
        <f t="shared" si="89"/>
        <v>1.1778563015311994E-2</v>
      </c>
      <c r="AZ463" s="92" t="str">
        <f t="shared" si="89"/>
        <v>-</v>
      </c>
      <c r="BA463" s="92">
        <f t="shared" si="89"/>
        <v>8.4994434888192583E-3</v>
      </c>
      <c r="BB463" s="92">
        <f t="shared" si="89"/>
        <v>7.7239958805355391E-2</v>
      </c>
      <c r="BC463" s="92" t="str">
        <f t="shared" si="89"/>
        <v>-</v>
      </c>
      <c r="BD463" s="92" t="str">
        <f t="shared" si="89"/>
        <v>-</v>
      </c>
      <c r="BE463" s="92">
        <f t="shared" si="89"/>
        <v>1.9487179487179374E-2</v>
      </c>
      <c r="BF463" s="92">
        <f t="shared" si="83"/>
        <v>3.3116499112950892E-2</v>
      </c>
      <c r="BG463" s="92" t="str">
        <f t="shared" si="83"/>
        <v>-</v>
      </c>
      <c r="BH463" s="92">
        <f t="shared" si="83"/>
        <v>3.6669470142977278E-2</v>
      </c>
      <c r="BI463" s="92">
        <f t="shared" si="83"/>
        <v>7.9822616407982938E-3</v>
      </c>
      <c r="BJ463" s="92">
        <f t="shared" si="83"/>
        <v>6.1176470588235388E-2</v>
      </c>
      <c r="BK463" s="92">
        <f t="shared" si="83"/>
        <v>2.67353841198259E-2</v>
      </c>
      <c r="BL463" s="92">
        <f t="shared" si="83"/>
        <v>7.2727272727272751E-2</v>
      </c>
      <c r="BM463" s="92">
        <f t="shared" si="88"/>
        <v>7.8723169858436748E-3</v>
      </c>
      <c r="BN463" s="81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1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1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1"/>
      <c r="DH463" s="81"/>
      <c r="DI463" s="81"/>
      <c r="DJ463" s="81"/>
      <c r="DK463" s="81"/>
      <c r="DL463" s="81"/>
      <c r="DM463" s="81"/>
    </row>
    <row r="464" spans="1:117" x14ac:dyDescent="0.35">
      <c r="A464" s="81"/>
      <c r="B464" s="86">
        <f t="shared" si="87"/>
        <v>44484</v>
      </c>
      <c r="C464" s="87" t="s">
        <v>82</v>
      </c>
      <c r="D464" s="87">
        <v>93</v>
      </c>
      <c r="E464" s="87">
        <v>127.46</v>
      </c>
      <c r="F464" s="87">
        <v>57.79</v>
      </c>
      <c r="G464" s="87">
        <v>37.700000000000003</v>
      </c>
      <c r="H464" s="87">
        <v>24.88</v>
      </c>
      <c r="I464" s="87">
        <v>47.4</v>
      </c>
      <c r="J464" s="87">
        <v>67.88</v>
      </c>
      <c r="K464" s="87">
        <v>128.41</v>
      </c>
      <c r="L464" s="87">
        <v>68.77</v>
      </c>
      <c r="M464" s="87">
        <v>44.16</v>
      </c>
      <c r="N464" s="87" t="s">
        <v>82</v>
      </c>
      <c r="O464" s="87" t="s">
        <v>82</v>
      </c>
      <c r="P464" s="87" t="s">
        <v>82</v>
      </c>
      <c r="Q464" s="87">
        <v>11.35</v>
      </c>
      <c r="R464" s="87" t="s">
        <v>82</v>
      </c>
      <c r="S464" s="87">
        <v>8.64</v>
      </c>
      <c r="T464" s="87" t="s">
        <v>82</v>
      </c>
      <c r="U464" s="87">
        <v>110.49</v>
      </c>
      <c r="V464" s="87">
        <v>32.92</v>
      </c>
      <c r="W464" s="87" t="s">
        <v>82</v>
      </c>
      <c r="X464" s="87" t="s">
        <v>82</v>
      </c>
      <c r="Y464" s="87">
        <v>9.99</v>
      </c>
      <c r="Z464" s="87">
        <v>18.46</v>
      </c>
      <c r="AA464" s="87" t="s">
        <v>82</v>
      </c>
      <c r="AB464" s="87">
        <v>65.12</v>
      </c>
      <c r="AC464" s="87">
        <v>22.08</v>
      </c>
      <c r="AD464" s="87">
        <v>22.05</v>
      </c>
      <c r="AE464" s="87">
        <v>64.319999999999993</v>
      </c>
      <c r="AF464" s="87">
        <v>29.55</v>
      </c>
      <c r="AG464" s="87">
        <v>4471.37</v>
      </c>
      <c r="AH464" s="81"/>
      <c r="AI464" s="92" t="str">
        <f t="shared" si="85"/>
        <v>-</v>
      </c>
      <c r="AJ464" s="92">
        <f t="shared" si="85"/>
        <v>3.3792796798577163E-2</v>
      </c>
      <c r="AK464" s="92">
        <f t="shared" si="85"/>
        <v>4.8880479344055594E-3</v>
      </c>
      <c r="AL464" s="92">
        <f t="shared" si="85"/>
        <v>1.7608733932030329E-2</v>
      </c>
      <c r="AM464" s="92">
        <f t="shared" si="85"/>
        <v>1.8918918918918948E-2</v>
      </c>
      <c r="AN464" s="92">
        <f t="shared" si="85"/>
        <v>1.841997544003271E-2</v>
      </c>
      <c r="AO464" s="92">
        <f t="shared" si="85"/>
        <v>1.2171684817424699E-2</v>
      </c>
      <c r="AP464" s="92">
        <f t="shared" si="85"/>
        <v>2.5107074287402664E-3</v>
      </c>
      <c r="AQ464" s="92">
        <f t="shared" si="85"/>
        <v>3.0412453859733457E-2</v>
      </c>
      <c r="AR464" s="92">
        <f t="shared" si="85"/>
        <v>6.8852968604289577E-2</v>
      </c>
      <c r="AS464" s="92">
        <f t="shared" si="90"/>
        <v>-1.1309658448316329E-3</v>
      </c>
      <c r="AT464" s="92" t="str">
        <f t="shared" si="90"/>
        <v>-</v>
      </c>
      <c r="AU464" s="92" t="str">
        <f t="shared" si="90"/>
        <v>-</v>
      </c>
      <c r="AV464" s="92" t="str">
        <f t="shared" si="90"/>
        <v>-</v>
      </c>
      <c r="AW464" s="92">
        <f t="shared" si="89"/>
        <v>3.4639927073837562E-2</v>
      </c>
      <c r="AX464" s="92" t="str">
        <f t="shared" si="89"/>
        <v>-</v>
      </c>
      <c r="AY464" s="92">
        <f t="shared" si="89"/>
        <v>5.8207217694994373E-3</v>
      </c>
      <c r="AZ464" s="92" t="str">
        <f t="shared" si="89"/>
        <v>-</v>
      </c>
      <c r="BA464" s="92">
        <f t="shared" si="89"/>
        <v>0.10855824219925747</v>
      </c>
      <c r="BB464" s="92">
        <f t="shared" si="89"/>
        <v>4.9075844486934361E-2</v>
      </c>
      <c r="BC464" s="92" t="str">
        <f t="shared" si="89"/>
        <v>-</v>
      </c>
      <c r="BD464" s="92" t="str">
        <f t="shared" si="89"/>
        <v>-</v>
      </c>
      <c r="BE464" s="92">
        <f t="shared" si="89"/>
        <v>5.0301810865192031E-3</v>
      </c>
      <c r="BF464" s="92">
        <f t="shared" si="83"/>
        <v>5.6668574699485053E-2</v>
      </c>
      <c r="BG464" s="92" t="str">
        <f t="shared" si="83"/>
        <v>-</v>
      </c>
      <c r="BH464" s="92">
        <f t="shared" si="83"/>
        <v>5.6628265455135551E-2</v>
      </c>
      <c r="BI464" s="92">
        <f t="shared" si="83"/>
        <v>-2.8596568411790702E-2</v>
      </c>
      <c r="BJ464" s="92">
        <f t="shared" si="83"/>
        <v>-2.2172949002217335E-2</v>
      </c>
      <c r="BK464" s="92">
        <f t="shared" si="83"/>
        <v>8.9411764705882302E-3</v>
      </c>
      <c r="BL464" s="92">
        <f t="shared" si="83"/>
        <v>4.3432203389830448E-2</v>
      </c>
      <c r="BM464" s="92">
        <f t="shared" si="88"/>
        <v>1.8224505504014665E-2</v>
      </c>
      <c r="BN464" s="81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1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1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1"/>
      <c r="DH464" s="81"/>
      <c r="DI464" s="81"/>
      <c r="DJ464" s="81"/>
      <c r="DK464" s="81"/>
      <c r="DL464" s="81"/>
      <c r="DM464" s="81"/>
    </row>
    <row r="465" spans="1:117" x14ac:dyDescent="0.35">
      <c r="A465" s="81"/>
      <c r="B465" s="86">
        <f t="shared" si="87"/>
        <v>44491</v>
      </c>
      <c r="C465" s="87" t="s">
        <v>82</v>
      </c>
      <c r="D465" s="87">
        <v>94.04</v>
      </c>
      <c r="E465" s="87">
        <v>130.03</v>
      </c>
      <c r="F465" s="87">
        <v>58.19</v>
      </c>
      <c r="G465" s="87">
        <v>37.94</v>
      </c>
      <c r="H465" s="87">
        <v>25.05</v>
      </c>
      <c r="I465" s="87">
        <v>46.78</v>
      </c>
      <c r="J465" s="87">
        <v>67.95</v>
      </c>
      <c r="K465" s="87">
        <v>131.16999999999999</v>
      </c>
      <c r="L465" s="87">
        <v>69.180000000000007</v>
      </c>
      <c r="M465" s="87">
        <v>44.33</v>
      </c>
      <c r="N465" s="87" t="s">
        <v>82</v>
      </c>
      <c r="O465" s="87" t="s">
        <v>82</v>
      </c>
      <c r="P465" s="87" t="s">
        <v>82</v>
      </c>
      <c r="Q465" s="87">
        <v>11.45</v>
      </c>
      <c r="R465" s="87" t="s">
        <v>82</v>
      </c>
      <c r="S465" s="87">
        <v>8.6199999999999992</v>
      </c>
      <c r="T465" s="87" t="s">
        <v>82</v>
      </c>
      <c r="U465" s="87">
        <v>105.27</v>
      </c>
      <c r="V465" s="87">
        <v>32.75</v>
      </c>
      <c r="W465" s="87" t="s">
        <v>82</v>
      </c>
      <c r="X465" s="87" t="s">
        <v>82</v>
      </c>
      <c r="Y465" s="87">
        <v>9.8800000000000008</v>
      </c>
      <c r="Z465" s="87">
        <v>17.670000000000002</v>
      </c>
      <c r="AA465" s="87" t="s">
        <v>82</v>
      </c>
      <c r="AB465" s="87">
        <v>64.81</v>
      </c>
      <c r="AC465" s="87">
        <v>22.25</v>
      </c>
      <c r="AD465" s="87">
        <v>22.94</v>
      </c>
      <c r="AE465" s="87">
        <v>64.25</v>
      </c>
      <c r="AF465" s="87">
        <v>28.65</v>
      </c>
      <c r="AG465" s="87">
        <v>4544.8999999999996</v>
      </c>
      <c r="AH465" s="81"/>
      <c r="AI465" s="92" t="str">
        <f t="shared" si="85"/>
        <v>-</v>
      </c>
      <c r="AJ465" s="92">
        <f t="shared" si="85"/>
        <v>1.1182795698924775E-2</v>
      </c>
      <c r="AK465" s="92">
        <f t="shared" si="85"/>
        <v>2.0163188451278957E-2</v>
      </c>
      <c r="AL465" s="92">
        <f t="shared" si="85"/>
        <v>6.9216127357674129E-3</v>
      </c>
      <c r="AM465" s="92">
        <f t="shared" si="85"/>
        <v>6.3660477453579833E-3</v>
      </c>
      <c r="AN465" s="92">
        <f t="shared" si="85"/>
        <v>6.8327974276527481E-3</v>
      </c>
      <c r="AO465" s="92">
        <f t="shared" si="85"/>
        <v>-1.3080168776371304E-2</v>
      </c>
      <c r="AP465" s="92">
        <f t="shared" si="85"/>
        <v>1.0312315851503939E-3</v>
      </c>
      <c r="AQ465" s="92">
        <f t="shared" si="85"/>
        <v>2.1493653142278468E-2</v>
      </c>
      <c r="AR465" s="92">
        <f t="shared" si="85"/>
        <v>5.9619019921479666E-3</v>
      </c>
      <c r="AS465" s="92">
        <f t="shared" si="90"/>
        <v>3.8496376811594235E-3</v>
      </c>
      <c r="AT465" s="92" t="str">
        <f t="shared" si="90"/>
        <v>-</v>
      </c>
      <c r="AU465" s="92" t="str">
        <f t="shared" si="90"/>
        <v>-</v>
      </c>
      <c r="AV465" s="92" t="str">
        <f t="shared" si="90"/>
        <v>-</v>
      </c>
      <c r="AW465" s="92">
        <f t="shared" si="89"/>
        <v>8.8105726872247381E-3</v>
      </c>
      <c r="AX465" s="92" t="str">
        <f t="shared" si="89"/>
        <v>-</v>
      </c>
      <c r="AY465" s="92">
        <f t="shared" si="89"/>
        <v>-2.3148148148149916E-3</v>
      </c>
      <c r="AZ465" s="92" t="str">
        <f t="shared" si="89"/>
        <v>-</v>
      </c>
      <c r="BA465" s="92">
        <f t="shared" si="89"/>
        <v>-4.7244094488189003E-2</v>
      </c>
      <c r="BB465" s="92">
        <f t="shared" si="89"/>
        <v>-5.1640340218712666E-3</v>
      </c>
      <c r="BC465" s="92" t="str">
        <f t="shared" si="89"/>
        <v>-</v>
      </c>
      <c r="BD465" s="92" t="str">
        <f t="shared" si="89"/>
        <v>-</v>
      </c>
      <c r="BE465" s="92">
        <f t="shared" si="89"/>
        <v>-1.1011011011010985E-2</v>
      </c>
      <c r="BF465" s="92">
        <f t="shared" si="83"/>
        <v>-4.2795232936078009E-2</v>
      </c>
      <c r="BG465" s="92" t="str">
        <f t="shared" si="83"/>
        <v>-</v>
      </c>
      <c r="BH465" s="92">
        <f t="shared" si="83"/>
        <v>-4.7604422604422547E-3</v>
      </c>
      <c r="BI465" s="92">
        <f t="shared" si="83"/>
        <v>7.699275362318847E-3</v>
      </c>
      <c r="BJ465" s="92">
        <f t="shared" si="83"/>
        <v>4.0362811791383235E-2</v>
      </c>
      <c r="BK465" s="92">
        <f t="shared" si="83"/>
        <v>-1.0883084577113511E-3</v>
      </c>
      <c r="BL465" s="92">
        <f t="shared" si="83"/>
        <v>-3.0456852791878264E-2</v>
      </c>
      <c r="BM465" s="92">
        <f t="shared" si="88"/>
        <v>1.6444624354504223E-2</v>
      </c>
      <c r="BN465" s="81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1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1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1"/>
      <c r="DH465" s="81"/>
      <c r="DI465" s="81"/>
      <c r="DJ465" s="81"/>
      <c r="DK465" s="81"/>
      <c r="DL465" s="81"/>
      <c r="DM465" s="81"/>
    </row>
    <row r="466" spans="1:117" x14ac:dyDescent="0.35">
      <c r="A466" s="81"/>
      <c r="B466" s="86">
        <f t="shared" si="87"/>
        <v>44498</v>
      </c>
      <c r="C466" s="87" t="s">
        <v>82</v>
      </c>
      <c r="D466" s="87">
        <v>92.12</v>
      </c>
      <c r="E466" s="87">
        <v>131.07</v>
      </c>
      <c r="F466" s="87">
        <v>57.43</v>
      </c>
      <c r="G466" s="87">
        <v>37.81</v>
      </c>
      <c r="H466" s="87">
        <v>24.67</v>
      </c>
      <c r="I466" s="87">
        <v>45.09</v>
      </c>
      <c r="J466" s="87">
        <v>67.3</v>
      </c>
      <c r="K466" s="87">
        <v>127.63</v>
      </c>
      <c r="L466" s="87">
        <v>69.25</v>
      </c>
      <c r="M466" s="87">
        <v>43.41</v>
      </c>
      <c r="N466" s="87" t="s">
        <v>82</v>
      </c>
      <c r="O466" s="87" t="s">
        <v>82</v>
      </c>
      <c r="P466" s="87" t="s">
        <v>82</v>
      </c>
      <c r="Q466" s="87">
        <v>10.64</v>
      </c>
      <c r="R466" s="87" t="s">
        <v>82</v>
      </c>
      <c r="S466" s="87">
        <v>8.19</v>
      </c>
      <c r="T466" s="87" t="s">
        <v>82</v>
      </c>
      <c r="U466" s="87">
        <v>103.4</v>
      </c>
      <c r="V466" s="87">
        <v>31.1</v>
      </c>
      <c r="W466" s="87" t="s">
        <v>82</v>
      </c>
      <c r="X466" s="87" t="s">
        <v>82</v>
      </c>
      <c r="Y466" s="87">
        <v>9.51</v>
      </c>
      <c r="Z466" s="87">
        <v>16.75</v>
      </c>
      <c r="AA466" s="87" t="s">
        <v>82</v>
      </c>
      <c r="AB466" s="87">
        <v>63.62</v>
      </c>
      <c r="AC466" s="87">
        <v>22.12</v>
      </c>
      <c r="AD466" s="87">
        <v>22.76</v>
      </c>
      <c r="AE466" s="87">
        <v>62.76</v>
      </c>
      <c r="AF466" s="87">
        <v>28.09</v>
      </c>
      <c r="AG466" s="87">
        <v>4605.38</v>
      </c>
      <c r="AH466" s="81"/>
      <c r="AI466" s="92" t="str">
        <f t="shared" si="85"/>
        <v>-</v>
      </c>
      <c r="AJ466" s="92">
        <f t="shared" si="85"/>
        <v>-2.0416843896214343E-2</v>
      </c>
      <c r="AK466" s="92">
        <f t="shared" si="85"/>
        <v>7.9981542720910515E-3</v>
      </c>
      <c r="AL466" s="92">
        <f t="shared" si="85"/>
        <v>-1.3060663344217183E-2</v>
      </c>
      <c r="AM466" s="92">
        <f t="shared" si="85"/>
        <v>-3.4264628360568539E-3</v>
      </c>
      <c r="AN466" s="92">
        <f t="shared" si="85"/>
        <v>-1.5169660678642671E-2</v>
      </c>
      <c r="AO466" s="92">
        <f t="shared" si="85"/>
        <v>-3.6126549807609987E-2</v>
      </c>
      <c r="AP466" s="92">
        <f t="shared" si="85"/>
        <v>-9.5658572479765391E-3</v>
      </c>
      <c r="AQ466" s="92">
        <f t="shared" si="85"/>
        <v>-2.6987878325836601E-2</v>
      </c>
      <c r="AR466" s="92">
        <f t="shared" si="85"/>
        <v>1.0118531367446781E-3</v>
      </c>
      <c r="AS466" s="92">
        <f t="shared" si="90"/>
        <v>-2.0753440108278842E-2</v>
      </c>
      <c r="AT466" s="92" t="str">
        <f t="shared" si="90"/>
        <v>-</v>
      </c>
      <c r="AU466" s="92" t="str">
        <f t="shared" si="90"/>
        <v>-</v>
      </c>
      <c r="AV466" s="92" t="str">
        <f t="shared" si="90"/>
        <v>-</v>
      </c>
      <c r="AW466" s="92">
        <f t="shared" si="89"/>
        <v>-7.0742358078602519E-2</v>
      </c>
      <c r="AX466" s="92" t="str">
        <f t="shared" si="89"/>
        <v>-</v>
      </c>
      <c r="AY466" s="92">
        <f t="shared" si="89"/>
        <v>-4.9883990719257532E-2</v>
      </c>
      <c r="AZ466" s="92" t="str">
        <f t="shared" si="89"/>
        <v>-</v>
      </c>
      <c r="BA466" s="92">
        <f t="shared" si="89"/>
        <v>-1.7763845350052154E-2</v>
      </c>
      <c r="BB466" s="92">
        <f t="shared" si="89"/>
        <v>-5.0381679389312928E-2</v>
      </c>
      <c r="BC466" s="92" t="str">
        <f t="shared" si="89"/>
        <v>-</v>
      </c>
      <c r="BD466" s="92" t="str">
        <f t="shared" si="89"/>
        <v>-</v>
      </c>
      <c r="BE466" s="92">
        <f t="shared" si="89"/>
        <v>-3.7449392712550655E-2</v>
      </c>
      <c r="BF466" s="92">
        <f t="shared" si="83"/>
        <v>-5.2065647990945152E-2</v>
      </c>
      <c r="BG466" s="92" t="str">
        <f t="shared" si="83"/>
        <v>-</v>
      </c>
      <c r="BH466" s="92">
        <f t="shared" si="83"/>
        <v>-1.8361363987039137E-2</v>
      </c>
      <c r="BI466" s="92">
        <f t="shared" si="83"/>
        <v>-5.8426966292134397E-3</v>
      </c>
      <c r="BJ466" s="92">
        <f t="shared" si="83"/>
        <v>-7.8465562336530459E-3</v>
      </c>
      <c r="BK466" s="92">
        <f t="shared" si="83"/>
        <v>-2.3190661478599273E-2</v>
      </c>
      <c r="BL466" s="92">
        <f t="shared" si="83"/>
        <v>-1.9546247818499118E-2</v>
      </c>
      <c r="BM466" s="92">
        <f t="shared" si="88"/>
        <v>1.3307223481264785E-2</v>
      </c>
      <c r="BN466" s="81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1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1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1"/>
      <c r="DH466" s="81"/>
      <c r="DI466" s="81"/>
      <c r="DJ466" s="81"/>
      <c r="DK466" s="81"/>
      <c r="DL466" s="81"/>
      <c r="DM466" s="81"/>
    </row>
    <row r="467" spans="1:117" x14ac:dyDescent="0.35">
      <c r="A467" s="81"/>
      <c r="B467" s="86">
        <f t="shared" si="87"/>
        <v>44505</v>
      </c>
      <c r="C467" s="87" t="s">
        <v>82</v>
      </c>
      <c r="D467" s="87">
        <v>93.99</v>
      </c>
      <c r="E467" s="87">
        <v>135.44</v>
      </c>
      <c r="F467" s="87">
        <v>59.32</v>
      </c>
      <c r="G467" s="87">
        <v>39.119999999999997</v>
      </c>
      <c r="H467" s="87">
        <v>25.31</v>
      </c>
      <c r="I467" s="87">
        <v>47.03</v>
      </c>
      <c r="J467" s="87">
        <v>69.27</v>
      </c>
      <c r="K467" s="87">
        <v>127.35</v>
      </c>
      <c r="L467" s="87">
        <v>71.16</v>
      </c>
      <c r="M467" s="87">
        <v>44.64</v>
      </c>
      <c r="N467" s="87" t="s">
        <v>82</v>
      </c>
      <c r="O467" s="87" t="s">
        <v>82</v>
      </c>
      <c r="P467" s="87" t="s">
        <v>82</v>
      </c>
      <c r="Q467" s="87">
        <v>10.78</v>
      </c>
      <c r="R467" s="87" t="s">
        <v>82</v>
      </c>
      <c r="S467" s="87">
        <v>8.7200000000000006</v>
      </c>
      <c r="T467" s="87" t="s">
        <v>82</v>
      </c>
      <c r="U467" s="87">
        <v>107.82</v>
      </c>
      <c r="V467" s="87">
        <v>29.52</v>
      </c>
      <c r="W467" s="87" t="s">
        <v>82</v>
      </c>
      <c r="X467" s="87" t="s">
        <v>82</v>
      </c>
      <c r="Y467" s="87">
        <v>9.3000000000000007</v>
      </c>
      <c r="Z467" s="87">
        <v>16.95</v>
      </c>
      <c r="AA467" s="87" t="s">
        <v>82</v>
      </c>
      <c r="AB467" s="87">
        <v>64.72</v>
      </c>
      <c r="AC467" s="87">
        <v>22.24</v>
      </c>
      <c r="AD467" s="87">
        <v>22.68</v>
      </c>
      <c r="AE467" s="87">
        <v>63.35</v>
      </c>
      <c r="AF467" s="87">
        <v>28.56</v>
      </c>
      <c r="AG467" s="87">
        <v>4697.53</v>
      </c>
      <c r="AH467" s="81"/>
      <c r="AI467" s="92" t="str">
        <f t="shared" si="85"/>
        <v>-</v>
      </c>
      <c r="AJ467" s="92">
        <f t="shared" si="85"/>
        <v>2.0299609205384206E-2</v>
      </c>
      <c r="AK467" s="92">
        <f t="shared" si="85"/>
        <v>3.3340962844281785E-2</v>
      </c>
      <c r="AL467" s="92">
        <f t="shared" si="85"/>
        <v>3.2909629113703653E-2</v>
      </c>
      <c r="AM467" s="92">
        <f t="shared" si="85"/>
        <v>3.4646918804548843E-2</v>
      </c>
      <c r="AN467" s="92">
        <f t="shared" si="85"/>
        <v>2.5942440210782181E-2</v>
      </c>
      <c r="AO467" s="92">
        <f t="shared" si="85"/>
        <v>4.3025060989132724E-2</v>
      </c>
      <c r="AP467" s="92">
        <f t="shared" si="85"/>
        <v>2.9271916790490238E-2</v>
      </c>
      <c r="AQ467" s="92">
        <f t="shared" si="85"/>
        <v>-2.1938415732978278E-3</v>
      </c>
      <c r="AR467" s="92">
        <f t="shared" si="85"/>
        <v>2.7581227436823008E-2</v>
      </c>
      <c r="AS467" s="92">
        <f t="shared" si="90"/>
        <v>2.8334485141672472E-2</v>
      </c>
      <c r="AT467" s="92" t="str">
        <f t="shared" si="90"/>
        <v>-</v>
      </c>
      <c r="AU467" s="92" t="str">
        <f t="shared" si="90"/>
        <v>-</v>
      </c>
      <c r="AV467" s="92" t="str">
        <f t="shared" si="90"/>
        <v>-</v>
      </c>
      <c r="AW467" s="92">
        <f t="shared" si="89"/>
        <v>1.3157894736842035E-2</v>
      </c>
      <c r="AX467" s="92" t="str">
        <f t="shared" si="89"/>
        <v>-</v>
      </c>
      <c r="AY467" s="92">
        <f t="shared" si="89"/>
        <v>6.4713064713064927E-2</v>
      </c>
      <c r="AZ467" s="92" t="str">
        <f t="shared" si="89"/>
        <v>-</v>
      </c>
      <c r="BA467" s="92">
        <f t="shared" si="89"/>
        <v>4.2746615087040585E-2</v>
      </c>
      <c r="BB467" s="92">
        <f t="shared" si="89"/>
        <v>-5.0803858520900413E-2</v>
      </c>
      <c r="BC467" s="92" t="str">
        <f t="shared" si="89"/>
        <v>-</v>
      </c>
      <c r="BD467" s="92" t="str">
        <f t="shared" si="89"/>
        <v>-</v>
      </c>
      <c r="BE467" s="92">
        <f t="shared" si="89"/>
        <v>-2.2082018927444658E-2</v>
      </c>
      <c r="BF467" s="92">
        <f t="shared" si="83"/>
        <v>1.1940298507462588E-2</v>
      </c>
      <c r="BG467" s="92" t="str">
        <f t="shared" si="83"/>
        <v>-</v>
      </c>
      <c r="BH467" s="92">
        <f t="shared" si="83"/>
        <v>1.7290160326941306E-2</v>
      </c>
      <c r="BI467" s="92">
        <f t="shared" si="83"/>
        <v>5.4249547920433017E-3</v>
      </c>
      <c r="BJ467" s="92">
        <f t="shared" si="83"/>
        <v>-3.5149384885765356E-3</v>
      </c>
      <c r="BK467" s="92">
        <f t="shared" si="83"/>
        <v>9.4008922880817192E-3</v>
      </c>
      <c r="BL467" s="92">
        <f t="shared" si="83"/>
        <v>1.6731933072267724E-2</v>
      </c>
      <c r="BM467" s="92">
        <f t="shared" si="88"/>
        <v>2.0009206623557541E-2</v>
      </c>
      <c r="BN467" s="81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1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1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1"/>
      <c r="DH467" s="81"/>
      <c r="DI467" s="81"/>
      <c r="DJ467" s="81"/>
      <c r="DK467" s="81"/>
      <c r="DL467" s="81"/>
      <c r="DM467" s="81"/>
    </row>
    <row r="468" spans="1:117" x14ac:dyDescent="0.35">
      <c r="A468" s="81"/>
      <c r="B468" s="86">
        <f t="shared" si="87"/>
        <v>44512</v>
      </c>
      <c r="C468" s="87" t="s">
        <v>82</v>
      </c>
      <c r="D468" s="87">
        <v>95.43</v>
      </c>
      <c r="E468" s="87">
        <v>132.13999999999999</v>
      </c>
      <c r="F468" s="87">
        <v>60.2</v>
      </c>
      <c r="G468" s="87">
        <v>38.840000000000003</v>
      </c>
      <c r="H468" s="87">
        <v>25.08</v>
      </c>
      <c r="I468" s="87">
        <v>46.07</v>
      </c>
      <c r="J468" s="87">
        <v>66.89</v>
      </c>
      <c r="K468" s="87">
        <v>122.1</v>
      </c>
      <c r="L468" s="87">
        <v>69.569999999999993</v>
      </c>
      <c r="M468" s="87">
        <v>44.82</v>
      </c>
      <c r="N468" s="87" t="s">
        <v>82</v>
      </c>
      <c r="O468" s="87" t="s">
        <v>82</v>
      </c>
      <c r="P468" s="87" t="s">
        <v>82</v>
      </c>
      <c r="Q468" s="87">
        <v>10.61</v>
      </c>
      <c r="R468" s="87" t="s">
        <v>82</v>
      </c>
      <c r="S468" s="87">
        <v>8.2200000000000006</v>
      </c>
      <c r="T468" s="87" t="s">
        <v>82</v>
      </c>
      <c r="U468" s="87">
        <v>104.31</v>
      </c>
      <c r="V468" s="87">
        <v>30.59</v>
      </c>
      <c r="W468" s="87" t="s">
        <v>82</v>
      </c>
      <c r="X468" s="87" t="s">
        <v>82</v>
      </c>
      <c r="Y468" s="87">
        <v>9.1300000000000008</v>
      </c>
      <c r="Z468" s="87">
        <v>16.68</v>
      </c>
      <c r="AA468" s="87" t="s">
        <v>82</v>
      </c>
      <c r="AB468" s="87">
        <v>63.09</v>
      </c>
      <c r="AC468" s="87">
        <v>22.22</v>
      </c>
      <c r="AD468" s="87">
        <v>24.15</v>
      </c>
      <c r="AE468" s="87">
        <v>62.02</v>
      </c>
      <c r="AF468" s="87">
        <v>28.64</v>
      </c>
      <c r="AG468" s="87">
        <v>4682.8500000000004</v>
      </c>
      <c r="AH468" s="81"/>
      <c r="AI468" s="92" t="str">
        <f t="shared" si="85"/>
        <v>-</v>
      </c>
      <c r="AJ468" s="92">
        <f t="shared" si="85"/>
        <v>1.5320778806256152E-2</v>
      </c>
      <c r="AK468" s="92">
        <f t="shared" si="85"/>
        <v>-2.436503248671007E-2</v>
      </c>
      <c r="AL468" s="92">
        <f t="shared" si="85"/>
        <v>1.4834794335805812E-2</v>
      </c>
      <c r="AM468" s="92">
        <f t="shared" si="85"/>
        <v>-7.1574642126788213E-3</v>
      </c>
      <c r="AN468" s="92">
        <f t="shared" si="85"/>
        <v>-9.0873172659028389E-3</v>
      </c>
      <c r="AO468" s="92">
        <f t="shared" si="85"/>
        <v>-2.0412502657877973E-2</v>
      </c>
      <c r="AP468" s="92">
        <f t="shared" si="85"/>
        <v>-3.4358308069871502E-2</v>
      </c>
      <c r="AQ468" s="92">
        <f t="shared" si="85"/>
        <v>-4.1224970553592422E-2</v>
      </c>
      <c r="AR468" s="92">
        <f t="shared" si="85"/>
        <v>-2.2344013490725123E-2</v>
      </c>
      <c r="AS468" s="92">
        <f t="shared" si="90"/>
        <v>4.0322580645160144E-3</v>
      </c>
      <c r="AT468" s="92" t="str">
        <f t="shared" si="90"/>
        <v>-</v>
      </c>
      <c r="AU468" s="92" t="str">
        <f t="shared" si="90"/>
        <v>-</v>
      </c>
      <c r="AV468" s="92" t="str">
        <f t="shared" si="90"/>
        <v>-</v>
      </c>
      <c r="AW468" s="92">
        <f t="shared" si="89"/>
        <v>-1.576994434137291E-2</v>
      </c>
      <c r="AX468" s="92" t="str">
        <f t="shared" si="89"/>
        <v>-</v>
      </c>
      <c r="AY468" s="92">
        <f t="shared" si="89"/>
        <v>-5.7339449541284448E-2</v>
      </c>
      <c r="AZ468" s="92" t="str">
        <f t="shared" si="89"/>
        <v>-</v>
      </c>
      <c r="BA468" s="92">
        <f t="shared" si="89"/>
        <v>-3.2554257095158468E-2</v>
      </c>
      <c r="BB468" s="92">
        <f t="shared" si="89"/>
        <v>3.6246612466124706E-2</v>
      </c>
      <c r="BC468" s="92" t="str">
        <f t="shared" si="89"/>
        <v>-</v>
      </c>
      <c r="BD468" s="92" t="str">
        <f t="shared" si="89"/>
        <v>-</v>
      </c>
      <c r="BE468" s="92">
        <f t="shared" si="89"/>
        <v>-1.8279569892473146E-2</v>
      </c>
      <c r="BF468" s="92">
        <f t="shared" si="83"/>
        <v>-1.5929203539822967E-2</v>
      </c>
      <c r="BG468" s="92" t="str">
        <f t="shared" si="83"/>
        <v>-</v>
      </c>
      <c r="BH468" s="92">
        <f t="shared" si="83"/>
        <v>-2.5185414091470903E-2</v>
      </c>
      <c r="BI468" s="92">
        <f t="shared" si="83"/>
        <v>-8.9928057553956275E-4</v>
      </c>
      <c r="BJ468" s="92">
        <f t="shared" si="83"/>
        <v>6.4814814814814659E-2</v>
      </c>
      <c r="BK468" s="92">
        <f t="shared" si="83"/>
        <v>-2.0994475138121471E-2</v>
      </c>
      <c r="BL468" s="92">
        <f t="shared" si="83"/>
        <v>2.8011204481792618E-3</v>
      </c>
      <c r="BM468" s="92">
        <f t="shared" si="88"/>
        <v>-3.1250465670255023E-3</v>
      </c>
      <c r="BN468" s="81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1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1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1"/>
      <c r="DH468" s="81"/>
      <c r="DI468" s="81"/>
      <c r="DJ468" s="81"/>
      <c r="DK468" s="81"/>
      <c r="DL468" s="81"/>
      <c r="DM468" s="81"/>
    </row>
    <row r="469" spans="1:117" x14ac:dyDescent="0.35">
      <c r="A469" s="81"/>
      <c r="B469" s="86">
        <f t="shared" si="87"/>
        <v>44519</v>
      </c>
      <c r="C469" s="87" t="s">
        <v>82</v>
      </c>
      <c r="D469" s="87">
        <v>94.9</v>
      </c>
      <c r="E469" s="87">
        <v>132.16999999999999</v>
      </c>
      <c r="F469" s="87">
        <v>58.95</v>
      </c>
      <c r="G469" s="87">
        <v>38.22</v>
      </c>
      <c r="H469" s="87">
        <v>25.22</v>
      </c>
      <c r="I469" s="87">
        <v>45.61</v>
      </c>
      <c r="J469" s="87">
        <v>67.95</v>
      </c>
      <c r="K469" s="87">
        <v>122.76</v>
      </c>
      <c r="L469" s="87">
        <v>69.94</v>
      </c>
      <c r="M469" s="87">
        <v>43.9</v>
      </c>
      <c r="N469" s="87" t="s">
        <v>82</v>
      </c>
      <c r="O469" s="87" t="s">
        <v>82</v>
      </c>
      <c r="P469" s="87" t="s">
        <v>82</v>
      </c>
      <c r="Q469" s="87">
        <v>10.16</v>
      </c>
      <c r="R469" s="87" t="s">
        <v>82</v>
      </c>
      <c r="S469" s="87">
        <v>7.59</v>
      </c>
      <c r="T469" s="87" t="s">
        <v>82</v>
      </c>
      <c r="U469" s="87">
        <v>104.23</v>
      </c>
      <c r="V469" s="87">
        <v>28.32</v>
      </c>
      <c r="W469" s="87" t="s">
        <v>82</v>
      </c>
      <c r="X469" s="87" t="s">
        <v>82</v>
      </c>
      <c r="Y469" s="87">
        <v>8.6999999999999993</v>
      </c>
      <c r="Z469" s="87">
        <v>16.16</v>
      </c>
      <c r="AA469" s="87" t="s">
        <v>82</v>
      </c>
      <c r="AB469" s="87">
        <v>61.38</v>
      </c>
      <c r="AC469" s="87">
        <v>22.1</v>
      </c>
      <c r="AD469" s="87">
        <v>24.23</v>
      </c>
      <c r="AE469" s="87">
        <v>61.64</v>
      </c>
      <c r="AF469" s="87">
        <v>27.42</v>
      </c>
      <c r="AG469" s="87">
        <v>4697.96</v>
      </c>
      <c r="AH469" s="81"/>
      <c r="AI469" s="92" t="str">
        <f t="shared" si="85"/>
        <v>-</v>
      </c>
      <c r="AJ469" s="92">
        <f t="shared" si="85"/>
        <v>-5.5538090747144775E-3</v>
      </c>
      <c r="AK469" s="92">
        <f t="shared" si="85"/>
        <v>2.2703193582573888E-4</v>
      </c>
      <c r="AL469" s="92">
        <f t="shared" si="85"/>
        <v>-2.0764119601328956E-2</v>
      </c>
      <c r="AM469" s="92">
        <f t="shared" si="85"/>
        <v>-1.5962924819773572E-2</v>
      </c>
      <c r="AN469" s="92">
        <f t="shared" si="85"/>
        <v>5.5821371610844661E-3</v>
      </c>
      <c r="AO469" s="92">
        <f t="shared" si="85"/>
        <v>-9.9848057304102733E-3</v>
      </c>
      <c r="AP469" s="92">
        <f t="shared" si="85"/>
        <v>1.5846912841979366E-2</v>
      </c>
      <c r="AQ469" s="92">
        <f t="shared" si="85"/>
        <v>5.4054054054055722E-3</v>
      </c>
      <c r="AR469" s="92">
        <f t="shared" si="85"/>
        <v>5.3183843610753456E-3</v>
      </c>
      <c r="AS469" s="92">
        <f t="shared" si="90"/>
        <v>-2.0526550647032571E-2</v>
      </c>
      <c r="AT469" s="92" t="str">
        <f t="shared" si="90"/>
        <v>-</v>
      </c>
      <c r="AU469" s="92" t="str">
        <f t="shared" si="90"/>
        <v>-</v>
      </c>
      <c r="AV469" s="92" t="str">
        <f t="shared" si="90"/>
        <v>-</v>
      </c>
      <c r="AW469" s="92">
        <f t="shared" si="89"/>
        <v>-4.2412818096135618E-2</v>
      </c>
      <c r="AX469" s="92" t="str">
        <f t="shared" si="89"/>
        <v>-</v>
      </c>
      <c r="AY469" s="92">
        <f t="shared" si="89"/>
        <v>-7.6642335766423431E-2</v>
      </c>
      <c r="AZ469" s="92" t="str">
        <f t="shared" si="89"/>
        <v>-</v>
      </c>
      <c r="BA469" s="92">
        <f t="shared" si="89"/>
        <v>-7.6694468411464545E-4</v>
      </c>
      <c r="BB469" s="92">
        <f t="shared" si="89"/>
        <v>-7.4207257273618765E-2</v>
      </c>
      <c r="BC469" s="92" t="str">
        <f t="shared" si="89"/>
        <v>-</v>
      </c>
      <c r="BD469" s="92" t="str">
        <f t="shared" si="89"/>
        <v>-</v>
      </c>
      <c r="BE469" s="92">
        <f t="shared" si="89"/>
        <v>-4.7097480832420713E-2</v>
      </c>
      <c r="BF469" s="92">
        <f t="shared" si="83"/>
        <v>-3.1175059952038398E-2</v>
      </c>
      <c r="BG469" s="92" t="str">
        <f t="shared" si="83"/>
        <v>-</v>
      </c>
      <c r="BH469" s="92">
        <f t="shared" si="83"/>
        <v>-2.7104136947218249E-2</v>
      </c>
      <c r="BI469" s="92">
        <f t="shared" si="83"/>
        <v>-5.4005400540052539E-3</v>
      </c>
      <c r="BJ469" s="92">
        <f t="shared" si="83"/>
        <v>3.3126293995859868E-3</v>
      </c>
      <c r="BK469" s="92">
        <f t="shared" si="83"/>
        <v>-6.1270557884554044E-3</v>
      </c>
      <c r="BL469" s="92">
        <f t="shared" si="83"/>
        <v>-4.2597765363128426E-2</v>
      </c>
      <c r="BM469" s="92">
        <f t="shared" si="88"/>
        <v>3.2266675208472151E-3</v>
      </c>
      <c r="BN469" s="81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1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1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1"/>
      <c r="DH469" s="81"/>
      <c r="DI469" s="81"/>
      <c r="DJ469" s="81"/>
      <c r="DK469" s="81"/>
      <c r="DL469" s="81"/>
      <c r="DM469" s="81"/>
    </row>
    <row r="470" spans="1:117" x14ac:dyDescent="0.35">
      <c r="A470" s="81"/>
      <c r="B470" s="86">
        <f t="shared" si="87"/>
        <v>44526</v>
      </c>
      <c r="C470" s="87" t="s">
        <v>82</v>
      </c>
      <c r="D470" s="87">
        <v>93.38</v>
      </c>
      <c r="E470" s="87">
        <v>130.56</v>
      </c>
      <c r="F470" s="87">
        <v>60.18</v>
      </c>
      <c r="G470" s="87">
        <v>37.56</v>
      </c>
      <c r="H470" s="87">
        <v>24.99</v>
      </c>
      <c r="I470" s="87">
        <v>44.25</v>
      </c>
      <c r="J470" s="87">
        <v>66.03</v>
      </c>
      <c r="K470" s="87">
        <v>121.68</v>
      </c>
      <c r="L470" s="87">
        <v>69.25</v>
      </c>
      <c r="M470" s="87">
        <v>44.16</v>
      </c>
      <c r="N470" s="87" t="s">
        <v>82</v>
      </c>
      <c r="O470" s="87" t="s">
        <v>82</v>
      </c>
      <c r="P470" s="87" t="s">
        <v>82</v>
      </c>
      <c r="Q470" s="87">
        <v>10.25</v>
      </c>
      <c r="R470" s="87" t="s">
        <v>82</v>
      </c>
      <c r="S470" s="87">
        <v>7.73</v>
      </c>
      <c r="T470" s="87" t="s">
        <v>82</v>
      </c>
      <c r="U470" s="87">
        <v>106.89</v>
      </c>
      <c r="V470" s="87">
        <v>28.55</v>
      </c>
      <c r="W470" s="87" t="s">
        <v>82</v>
      </c>
      <c r="X470" s="87" t="s">
        <v>82</v>
      </c>
      <c r="Y470" s="87">
        <v>8.84</v>
      </c>
      <c r="Z470" s="87">
        <v>16.260000000000002</v>
      </c>
      <c r="AA470" s="87" t="s">
        <v>82</v>
      </c>
      <c r="AB470" s="87">
        <v>62.47</v>
      </c>
      <c r="AC470" s="87">
        <v>21.58</v>
      </c>
      <c r="AD470" s="87">
        <v>24.28</v>
      </c>
      <c r="AE470" s="87">
        <v>61.49</v>
      </c>
      <c r="AF470" s="87">
        <v>28.24</v>
      </c>
      <c r="AG470" s="87">
        <v>4594.62</v>
      </c>
      <c r="AH470" s="81"/>
      <c r="AI470" s="92" t="str">
        <f t="shared" si="85"/>
        <v>-</v>
      </c>
      <c r="AJ470" s="92">
        <f t="shared" si="85"/>
        <v>-1.6016859852476362E-2</v>
      </c>
      <c r="AK470" s="92">
        <f t="shared" si="85"/>
        <v>-1.2181281682681289E-2</v>
      </c>
      <c r="AL470" s="92">
        <f t="shared" si="85"/>
        <v>2.0865139949109324E-2</v>
      </c>
      <c r="AM470" s="92">
        <f t="shared" si="85"/>
        <v>-1.7268445839874302E-2</v>
      </c>
      <c r="AN470" s="92">
        <f t="shared" si="85"/>
        <v>-9.1197462331482626E-3</v>
      </c>
      <c r="AO470" s="92">
        <f t="shared" si="85"/>
        <v>-2.9818022363516716E-2</v>
      </c>
      <c r="AP470" s="92">
        <f t="shared" si="85"/>
        <v>-2.8256070640176656E-2</v>
      </c>
      <c r="AQ470" s="92">
        <f t="shared" si="85"/>
        <v>-8.7976539589442737E-3</v>
      </c>
      <c r="AR470" s="92">
        <f t="shared" si="85"/>
        <v>-9.8655990849298991E-3</v>
      </c>
      <c r="AS470" s="92">
        <f t="shared" si="90"/>
        <v>5.9225512528473523E-3</v>
      </c>
      <c r="AT470" s="92" t="str">
        <f t="shared" si="90"/>
        <v>-</v>
      </c>
      <c r="AU470" s="92" t="str">
        <f t="shared" si="90"/>
        <v>-</v>
      </c>
      <c r="AV470" s="92" t="str">
        <f t="shared" si="90"/>
        <v>-</v>
      </c>
      <c r="AW470" s="92">
        <f t="shared" si="89"/>
        <v>8.8582677165354173E-3</v>
      </c>
      <c r="AX470" s="92" t="str">
        <f t="shared" si="89"/>
        <v>-</v>
      </c>
      <c r="AY470" s="92">
        <f t="shared" si="89"/>
        <v>1.8445322793148922E-2</v>
      </c>
      <c r="AZ470" s="92" t="str">
        <f t="shared" si="89"/>
        <v>-</v>
      </c>
      <c r="BA470" s="92">
        <f t="shared" si="89"/>
        <v>2.5520483546003891E-2</v>
      </c>
      <c r="BB470" s="92">
        <f t="shared" si="89"/>
        <v>8.1214689265536322E-3</v>
      </c>
      <c r="BC470" s="92" t="str">
        <f t="shared" si="89"/>
        <v>-</v>
      </c>
      <c r="BD470" s="92" t="str">
        <f t="shared" si="89"/>
        <v>-</v>
      </c>
      <c r="BE470" s="92">
        <f t="shared" si="89"/>
        <v>1.6091954022988464E-2</v>
      </c>
      <c r="BF470" s="92">
        <f t="shared" si="83"/>
        <v>6.1881188118813046E-3</v>
      </c>
      <c r="BG470" s="92" t="str">
        <f t="shared" si="83"/>
        <v>-</v>
      </c>
      <c r="BH470" s="92">
        <f t="shared" si="83"/>
        <v>1.7758227435646701E-2</v>
      </c>
      <c r="BI470" s="92">
        <f t="shared" si="83"/>
        <v>-2.3529411764706021E-2</v>
      </c>
      <c r="BJ470" s="92">
        <f t="shared" si="83"/>
        <v>2.0635575732563805E-3</v>
      </c>
      <c r="BK470" s="92">
        <f t="shared" si="83"/>
        <v>-2.4334847501622514E-3</v>
      </c>
      <c r="BL470" s="92">
        <f t="shared" si="83"/>
        <v>2.9905178701677526E-2</v>
      </c>
      <c r="BM470" s="92">
        <f t="shared" si="88"/>
        <v>-2.1996781581792968E-2</v>
      </c>
      <c r="BN470" s="81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1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1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1"/>
      <c r="DH470" s="81"/>
      <c r="DI470" s="81"/>
      <c r="DJ470" s="81"/>
      <c r="DK470" s="81"/>
      <c r="DL470" s="81"/>
      <c r="DM470" s="81"/>
    </row>
    <row r="471" spans="1:117" x14ac:dyDescent="0.35">
      <c r="A471" s="81"/>
      <c r="B471" s="86">
        <f t="shared" si="87"/>
        <v>44533</v>
      </c>
      <c r="C471" s="87" t="s">
        <v>82</v>
      </c>
      <c r="D471" s="87">
        <v>92.76</v>
      </c>
      <c r="E471" s="87">
        <v>131.9</v>
      </c>
      <c r="F471" s="87">
        <v>60.54</v>
      </c>
      <c r="G471" s="87">
        <v>38.44</v>
      </c>
      <c r="H471" s="87">
        <v>25.1</v>
      </c>
      <c r="I471" s="87">
        <v>44.51</v>
      </c>
      <c r="J471" s="87">
        <v>66.59</v>
      </c>
      <c r="K471" s="87">
        <v>123.75</v>
      </c>
      <c r="L471" s="87">
        <v>66.7</v>
      </c>
      <c r="M471" s="87">
        <v>43.11</v>
      </c>
      <c r="N471" s="87" t="s">
        <v>82</v>
      </c>
      <c r="O471" s="87" t="s">
        <v>82</v>
      </c>
      <c r="P471" s="87" t="s">
        <v>82</v>
      </c>
      <c r="Q471" s="87">
        <v>9.58</v>
      </c>
      <c r="R471" s="87" t="s">
        <v>82</v>
      </c>
      <c r="S471" s="87">
        <v>7.52</v>
      </c>
      <c r="T471" s="87" t="s">
        <v>82</v>
      </c>
      <c r="U471" s="87">
        <v>103.51</v>
      </c>
      <c r="V471" s="87">
        <v>26.03</v>
      </c>
      <c r="W471" s="87" t="s">
        <v>82</v>
      </c>
      <c r="X471" s="87" t="s">
        <v>82</v>
      </c>
      <c r="Y471" s="87">
        <v>8.23</v>
      </c>
      <c r="Z471" s="87">
        <v>15.59</v>
      </c>
      <c r="AA471" s="87" t="s">
        <v>82</v>
      </c>
      <c r="AB471" s="87">
        <v>60.01</v>
      </c>
      <c r="AC471" s="87">
        <v>23.7</v>
      </c>
      <c r="AD471" s="87">
        <v>23.9</v>
      </c>
      <c r="AE471" s="87">
        <v>61.74</v>
      </c>
      <c r="AF471" s="87">
        <v>27.11</v>
      </c>
      <c r="AG471" s="87">
        <v>4538.43</v>
      </c>
      <c r="AH471" s="81"/>
      <c r="AI471" s="92" t="str">
        <f t="shared" si="85"/>
        <v>-</v>
      </c>
      <c r="AJ471" s="92">
        <f t="shared" si="85"/>
        <v>-6.6395373741700014E-3</v>
      </c>
      <c r="AK471" s="92">
        <f t="shared" si="85"/>
        <v>1.0263480392156854E-2</v>
      </c>
      <c r="AL471" s="92">
        <f t="shared" si="85"/>
        <v>5.9820538384844912E-3</v>
      </c>
      <c r="AM471" s="92">
        <f t="shared" si="85"/>
        <v>2.3429179978700532E-2</v>
      </c>
      <c r="AN471" s="92">
        <f t="shared" si="85"/>
        <v>4.4017607042818874E-3</v>
      </c>
      <c r="AO471" s="92">
        <f t="shared" si="85"/>
        <v>5.8757062146892469E-3</v>
      </c>
      <c r="AP471" s="92">
        <f t="shared" si="85"/>
        <v>8.480993487808508E-3</v>
      </c>
      <c r="AQ471" s="92">
        <f t="shared" si="85"/>
        <v>1.7011834319526464E-2</v>
      </c>
      <c r="AR471" s="92">
        <f t="shared" si="85"/>
        <v>-3.6823104693140762E-2</v>
      </c>
      <c r="AS471" s="92">
        <f t="shared" si="90"/>
        <v>-2.3777173913043459E-2</v>
      </c>
      <c r="AT471" s="92" t="str">
        <f t="shared" si="90"/>
        <v>-</v>
      </c>
      <c r="AU471" s="92" t="str">
        <f t="shared" si="90"/>
        <v>-</v>
      </c>
      <c r="AV471" s="92" t="str">
        <f t="shared" si="90"/>
        <v>-</v>
      </c>
      <c r="AW471" s="92">
        <f t="shared" si="89"/>
        <v>-6.5365853658536532E-2</v>
      </c>
      <c r="AX471" s="92" t="str">
        <f t="shared" si="89"/>
        <v>-</v>
      </c>
      <c r="AY471" s="92">
        <f t="shared" si="89"/>
        <v>-2.7166882276843607E-2</v>
      </c>
      <c r="AZ471" s="92" t="str">
        <f t="shared" si="89"/>
        <v>-</v>
      </c>
      <c r="BA471" s="92">
        <f t="shared" si="89"/>
        <v>-3.1621292917953014E-2</v>
      </c>
      <c r="BB471" s="92">
        <f t="shared" si="89"/>
        <v>-8.8266199649737254E-2</v>
      </c>
      <c r="BC471" s="92" t="str">
        <f t="shared" si="89"/>
        <v>-</v>
      </c>
      <c r="BD471" s="92" t="str">
        <f t="shared" si="89"/>
        <v>-</v>
      </c>
      <c r="BE471" s="92">
        <f t="shared" si="89"/>
        <v>-6.9004524886877805E-2</v>
      </c>
      <c r="BF471" s="92">
        <f t="shared" si="83"/>
        <v>-4.1205412054120649E-2</v>
      </c>
      <c r="BG471" s="92" t="str">
        <f t="shared" si="83"/>
        <v>-</v>
      </c>
      <c r="BH471" s="92">
        <f t="shared" si="83"/>
        <v>-3.9378901872899053E-2</v>
      </c>
      <c r="BI471" s="92">
        <f t="shared" si="83"/>
        <v>9.8239110287303033E-2</v>
      </c>
      <c r="BJ471" s="92">
        <f t="shared" si="83"/>
        <v>-1.5650741350906161E-2</v>
      </c>
      <c r="BK471" s="92">
        <f t="shared" si="83"/>
        <v>4.0657017401204421E-3</v>
      </c>
      <c r="BL471" s="92">
        <f t="shared" si="83"/>
        <v>-4.0014164305948952E-2</v>
      </c>
      <c r="BM471" s="92">
        <f t="shared" si="88"/>
        <v>-1.2229520613238898E-2</v>
      </c>
      <c r="BN471" s="81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1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1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1"/>
      <c r="DH471" s="81"/>
      <c r="DI471" s="81"/>
      <c r="DJ471" s="81"/>
      <c r="DK471" s="81"/>
      <c r="DL471" s="81"/>
      <c r="DM471" s="81"/>
    </row>
    <row r="472" spans="1:117" x14ac:dyDescent="0.35">
      <c r="A472" s="81"/>
      <c r="B472" s="86">
        <f t="shared" si="87"/>
        <v>44540</v>
      </c>
      <c r="C472" s="87" t="s">
        <v>82</v>
      </c>
      <c r="D472" s="87">
        <v>95.74</v>
      </c>
      <c r="E472" s="87">
        <v>135.1</v>
      </c>
      <c r="F472" s="87">
        <v>62.05</v>
      </c>
      <c r="G472" s="87">
        <v>39.79</v>
      </c>
      <c r="H472" s="87">
        <v>25.93</v>
      </c>
      <c r="I472" s="87">
        <v>46.96</v>
      </c>
      <c r="J472" s="87">
        <v>72.510000000000005</v>
      </c>
      <c r="K472" s="87">
        <v>126.79</v>
      </c>
      <c r="L472" s="87">
        <v>68.73</v>
      </c>
      <c r="M472" s="87">
        <v>45.73</v>
      </c>
      <c r="N472" s="87" t="s">
        <v>82</v>
      </c>
      <c r="O472" s="87" t="s">
        <v>82</v>
      </c>
      <c r="P472" s="87" t="s">
        <v>82</v>
      </c>
      <c r="Q472" s="87">
        <v>9.5500000000000007</v>
      </c>
      <c r="R472" s="87" t="s">
        <v>82</v>
      </c>
      <c r="S472" s="87">
        <v>7.43</v>
      </c>
      <c r="T472" s="87" t="s">
        <v>82</v>
      </c>
      <c r="U472" s="87">
        <v>103.04</v>
      </c>
      <c r="V472" s="87">
        <v>25.26</v>
      </c>
      <c r="W472" s="87" t="s">
        <v>82</v>
      </c>
      <c r="X472" s="87" t="s">
        <v>82</v>
      </c>
      <c r="Y472" s="87">
        <v>8.48</v>
      </c>
      <c r="Z472" s="87">
        <v>16.16</v>
      </c>
      <c r="AA472" s="87" t="s">
        <v>82</v>
      </c>
      <c r="AB472" s="87">
        <v>62</v>
      </c>
      <c r="AC472" s="87">
        <v>22.1</v>
      </c>
      <c r="AD472" s="87">
        <v>24.63</v>
      </c>
      <c r="AE472" s="87">
        <v>63.15</v>
      </c>
      <c r="AF472" s="87">
        <v>26.64</v>
      </c>
      <c r="AG472" s="87">
        <v>4712.0200000000004</v>
      </c>
      <c r="AH472" s="81"/>
      <c r="AI472" s="92" t="str">
        <f t="shared" si="85"/>
        <v>-</v>
      </c>
      <c r="AJ472" s="92">
        <f t="shared" si="85"/>
        <v>3.2125916343251237E-2</v>
      </c>
      <c r="AK472" s="92">
        <f t="shared" si="85"/>
        <v>2.4260803639120532E-2</v>
      </c>
      <c r="AL472" s="92">
        <f t="shared" si="85"/>
        <v>2.4942186983812231E-2</v>
      </c>
      <c r="AM472" s="92">
        <f t="shared" si="85"/>
        <v>3.5119667013527645E-2</v>
      </c>
      <c r="AN472" s="92">
        <f t="shared" si="85"/>
        <v>3.3067729083665176E-2</v>
      </c>
      <c r="AO472" s="92">
        <f t="shared" si="85"/>
        <v>5.5043810379689972E-2</v>
      </c>
      <c r="AP472" s="92">
        <f t="shared" si="85"/>
        <v>8.8902237573209142E-2</v>
      </c>
      <c r="AQ472" s="92">
        <f t="shared" si="85"/>
        <v>2.4565656565656679E-2</v>
      </c>
      <c r="AR472" s="92">
        <f t="shared" si="85"/>
        <v>3.0434782608695699E-2</v>
      </c>
      <c r="AS472" s="92">
        <f t="shared" si="90"/>
        <v>6.077476223614009E-2</v>
      </c>
      <c r="AT472" s="92" t="str">
        <f t="shared" si="90"/>
        <v>-</v>
      </c>
      <c r="AU472" s="92" t="str">
        <f t="shared" si="90"/>
        <v>-</v>
      </c>
      <c r="AV472" s="92" t="str">
        <f t="shared" si="90"/>
        <v>-</v>
      </c>
      <c r="AW472" s="92">
        <f t="shared" si="89"/>
        <v>-3.1315240083507057E-3</v>
      </c>
      <c r="AX472" s="92" t="str">
        <f t="shared" si="89"/>
        <v>-</v>
      </c>
      <c r="AY472" s="92">
        <f t="shared" si="89"/>
        <v>-1.196808510638292E-2</v>
      </c>
      <c r="AZ472" s="92" t="str">
        <f t="shared" si="89"/>
        <v>-</v>
      </c>
      <c r="BA472" s="92">
        <f t="shared" si="89"/>
        <v>-4.5406240942903464E-3</v>
      </c>
      <c r="BB472" s="92">
        <f t="shared" si="89"/>
        <v>-2.9581252401075675E-2</v>
      </c>
      <c r="BC472" s="92" t="str">
        <f t="shared" si="89"/>
        <v>-</v>
      </c>
      <c r="BD472" s="92" t="str">
        <f t="shared" si="89"/>
        <v>-</v>
      </c>
      <c r="BE472" s="92">
        <f t="shared" si="89"/>
        <v>3.037667071688932E-2</v>
      </c>
      <c r="BF472" s="92">
        <f t="shared" si="83"/>
        <v>3.6561898652982761E-2</v>
      </c>
      <c r="BG472" s="92" t="str">
        <f t="shared" si="83"/>
        <v>-</v>
      </c>
      <c r="BH472" s="92">
        <f t="shared" si="83"/>
        <v>3.316113981003177E-2</v>
      </c>
      <c r="BI472" s="92">
        <f t="shared" si="83"/>
        <v>-6.7510548523206704E-2</v>
      </c>
      <c r="BJ472" s="92">
        <f t="shared" si="83"/>
        <v>3.0543933054393291E-2</v>
      </c>
      <c r="BK472" s="92">
        <f t="shared" si="83"/>
        <v>2.2837706511175782E-2</v>
      </c>
      <c r="BL472" s="92">
        <f t="shared" si="83"/>
        <v>-1.7336776097381046E-2</v>
      </c>
      <c r="BM472" s="92">
        <f t="shared" si="88"/>
        <v>3.8248909865305825E-2</v>
      </c>
      <c r="BN472" s="81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1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1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1"/>
      <c r="DH472" s="81"/>
      <c r="DI472" s="81"/>
      <c r="DJ472" s="81"/>
      <c r="DK472" s="81"/>
      <c r="DL472" s="81"/>
      <c r="DM472" s="81"/>
    </row>
    <row r="473" spans="1:117" x14ac:dyDescent="0.35">
      <c r="A473" s="81"/>
      <c r="B473" s="86">
        <f t="shared" si="87"/>
        <v>44547</v>
      </c>
      <c r="C473" s="87" t="s">
        <v>82</v>
      </c>
      <c r="D473" s="87">
        <v>98.83</v>
      </c>
      <c r="E473" s="87">
        <v>140.76</v>
      </c>
      <c r="F473" s="87">
        <v>62.08</v>
      </c>
      <c r="G473" s="87">
        <v>40.35</v>
      </c>
      <c r="H473" s="87">
        <v>26.88</v>
      </c>
      <c r="I473" s="87">
        <v>47.69</v>
      </c>
      <c r="J473" s="87">
        <v>75.459999999999994</v>
      </c>
      <c r="K473" s="87">
        <v>126.87</v>
      </c>
      <c r="L473" s="87">
        <v>70.47</v>
      </c>
      <c r="M473" s="87">
        <v>44.89</v>
      </c>
      <c r="N473" s="87" t="s">
        <v>82</v>
      </c>
      <c r="O473" s="87" t="s">
        <v>82</v>
      </c>
      <c r="P473" s="87" t="s">
        <v>82</v>
      </c>
      <c r="Q473" s="87">
        <v>9.57</v>
      </c>
      <c r="R473" s="87" t="s">
        <v>82</v>
      </c>
      <c r="S473" s="87">
        <v>7.4</v>
      </c>
      <c r="T473" s="87" t="s">
        <v>82</v>
      </c>
      <c r="U473" s="87">
        <v>100.41</v>
      </c>
      <c r="V473" s="87">
        <v>25.46</v>
      </c>
      <c r="W473" s="87" t="s">
        <v>82</v>
      </c>
      <c r="X473" s="87" t="s">
        <v>82</v>
      </c>
      <c r="Y473" s="87">
        <v>8.35</v>
      </c>
      <c r="Z473" s="87">
        <v>15.6</v>
      </c>
      <c r="AA473" s="87" t="s">
        <v>82</v>
      </c>
      <c r="AB473" s="87">
        <v>57.85</v>
      </c>
      <c r="AC473" s="87">
        <v>21.74</v>
      </c>
      <c r="AD473" s="87">
        <v>25.26</v>
      </c>
      <c r="AE473" s="87">
        <v>63.94</v>
      </c>
      <c r="AF473" s="87">
        <v>25.79</v>
      </c>
      <c r="AG473" s="87">
        <v>4620.6400000000003</v>
      </c>
      <c r="AH473" s="81"/>
      <c r="AI473" s="92" t="str">
        <f t="shared" si="85"/>
        <v>-</v>
      </c>
      <c r="AJ473" s="92">
        <f t="shared" si="85"/>
        <v>3.227491121788173E-2</v>
      </c>
      <c r="AK473" s="92">
        <f t="shared" si="85"/>
        <v>4.1894892672094786E-2</v>
      </c>
      <c r="AL473" s="92">
        <f t="shared" si="85"/>
        <v>4.8348106365825316E-4</v>
      </c>
      <c r="AM473" s="92">
        <f t="shared" si="85"/>
        <v>1.4073887911535632E-2</v>
      </c>
      <c r="AN473" s="92">
        <f t="shared" si="85"/>
        <v>3.663709988430397E-2</v>
      </c>
      <c r="AO473" s="92">
        <f t="shared" si="85"/>
        <v>1.5545144804088418E-2</v>
      </c>
      <c r="AP473" s="92">
        <f t="shared" si="85"/>
        <v>4.0684043580195617E-2</v>
      </c>
      <c r="AQ473" s="92">
        <f t="shared" si="85"/>
        <v>6.3096458711253689E-4</v>
      </c>
      <c r="AR473" s="92">
        <f t="shared" si="85"/>
        <v>2.5316455696202445E-2</v>
      </c>
      <c r="AS473" s="92">
        <f t="shared" si="90"/>
        <v>-1.8368685764268422E-2</v>
      </c>
      <c r="AT473" s="92" t="str">
        <f t="shared" si="90"/>
        <v>-</v>
      </c>
      <c r="AU473" s="92" t="str">
        <f t="shared" si="90"/>
        <v>-</v>
      </c>
      <c r="AV473" s="92" t="str">
        <f t="shared" si="90"/>
        <v>-</v>
      </c>
      <c r="AW473" s="92">
        <f t="shared" si="89"/>
        <v>2.0942408376962707E-3</v>
      </c>
      <c r="AX473" s="92" t="str">
        <f t="shared" si="89"/>
        <v>-</v>
      </c>
      <c r="AY473" s="92">
        <f t="shared" si="89"/>
        <v>-4.0376850605652326E-3</v>
      </c>
      <c r="AZ473" s="92" t="str">
        <f t="shared" si="89"/>
        <v>-</v>
      </c>
      <c r="BA473" s="92">
        <f t="shared" si="89"/>
        <v>-2.5524068322981486E-2</v>
      </c>
      <c r="BB473" s="92">
        <f t="shared" si="89"/>
        <v>7.9176563737133332E-3</v>
      </c>
      <c r="BC473" s="92" t="str">
        <f t="shared" si="89"/>
        <v>-</v>
      </c>
      <c r="BD473" s="92" t="str">
        <f t="shared" si="89"/>
        <v>-</v>
      </c>
      <c r="BE473" s="92">
        <f t="shared" si="89"/>
        <v>-1.5330188679245405E-2</v>
      </c>
      <c r="BF473" s="92">
        <f t="shared" si="83"/>
        <v>-3.4653465346534684E-2</v>
      </c>
      <c r="BG473" s="92" t="str">
        <f t="shared" si="83"/>
        <v>-</v>
      </c>
      <c r="BH473" s="92">
        <f t="shared" si="83"/>
        <v>-6.6935483870967705E-2</v>
      </c>
      <c r="BI473" s="92">
        <f t="shared" si="83"/>
        <v>-1.628959276018116E-2</v>
      </c>
      <c r="BJ473" s="92">
        <f t="shared" si="83"/>
        <v>2.5578562728380216E-2</v>
      </c>
      <c r="BK473" s="92">
        <f t="shared" si="83"/>
        <v>1.2509897070467124E-2</v>
      </c>
      <c r="BL473" s="92">
        <f t="shared" si="83"/>
        <v>-3.1906906906907007E-2</v>
      </c>
      <c r="BM473" s="92">
        <f t="shared" si="88"/>
        <v>-1.9392956736176914E-2</v>
      </c>
      <c r="BN473" s="81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1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1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1"/>
      <c r="DH473" s="81"/>
      <c r="DI473" s="81"/>
      <c r="DJ473" s="81"/>
      <c r="DK473" s="81"/>
      <c r="DL473" s="81"/>
      <c r="DM473" s="81"/>
    </row>
    <row r="474" spans="1:117" x14ac:dyDescent="0.35">
      <c r="A474" s="81"/>
      <c r="B474" s="86">
        <f t="shared" si="87"/>
        <v>44554</v>
      </c>
      <c r="C474" s="87" t="s">
        <v>82</v>
      </c>
      <c r="D474" s="87">
        <v>102.73</v>
      </c>
      <c r="E474" s="87">
        <v>141.72999999999999</v>
      </c>
      <c r="F474" s="87">
        <v>63.11</v>
      </c>
      <c r="G474" s="87">
        <v>40.47</v>
      </c>
      <c r="H474" s="87">
        <v>26.87</v>
      </c>
      <c r="I474" s="87">
        <v>48.28</v>
      </c>
      <c r="J474" s="87">
        <v>75.709999999999994</v>
      </c>
      <c r="K474" s="87">
        <v>129.41</v>
      </c>
      <c r="L474" s="87">
        <v>71.28</v>
      </c>
      <c r="M474" s="87">
        <v>45.5</v>
      </c>
      <c r="N474" s="87" t="s">
        <v>82</v>
      </c>
      <c r="O474" s="87" t="s">
        <v>82</v>
      </c>
      <c r="P474" s="87" t="s">
        <v>82</v>
      </c>
      <c r="Q474" s="87">
        <v>9.6</v>
      </c>
      <c r="R474" s="87" t="s">
        <v>82</v>
      </c>
      <c r="S474" s="87">
        <v>7.53</v>
      </c>
      <c r="T474" s="87" t="s">
        <v>82</v>
      </c>
      <c r="U474" s="87">
        <v>103.95</v>
      </c>
      <c r="V474" s="87">
        <v>25.61</v>
      </c>
      <c r="W474" s="87" t="s">
        <v>82</v>
      </c>
      <c r="X474" s="87" t="s">
        <v>82</v>
      </c>
      <c r="Y474" s="87">
        <v>8.2200000000000006</v>
      </c>
      <c r="Z474" s="87">
        <v>15.64</v>
      </c>
      <c r="AA474" s="87" t="s">
        <v>82</v>
      </c>
      <c r="AB474" s="87">
        <v>58.02</v>
      </c>
      <c r="AC474" s="87">
        <v>22</v>
      </c>
      <c r="AD474" s="87">
        <v>25.8</v>
      </c>
      <c r="AE474" s="87">
        <v>64.22</v>
      </c>
      <c r="AF474" s="87">
        <v>25.85</v>
      </c>
      <c r="AG474" s="87">
        <v>4725.79</v>
      </c>
      <c r="AH474" s="81"/>
      <c r="AI474" s="92" t="str">
        <f t="shared" si="85"/>
        <v>-</v>
      </c>
      <c r="AJ474" s="92">
        <f t="shared" si="85"/>
        <v>3.9461701912374858E-2</v>
      </c>
      <c r="AK474" s="92">
        <f t="shared" si="85"/>
        <v>6.8911622620062563E-3</v>
      </c>
      <c r="AL474" s="92">
        <f t="shared" si="85"/>
        <v>1.6591494845360932E-2</v>
      </c>
      <c r="AM474" s="92">
        <f t="shared" si="85"/>
        <v>2.9739776951671626E-3</v>
      </c>
      <c r="AN474" s="92">
        <f t="shared" si="85"/>
        <v>-3.7202380952372494E-4</v>
      </c>
      <c r="AO474" s="92">
        <f t="shared" si="85"/>
        <v>1.2371566366114584E-2</v>
      </c>
      <c r="AP474" s="92">
        <f t="shared" si="85"/>
        <v>3.3130135170951203E-3</v>
      </c>
      <c r="AQ474" s="92">
        <f t="shared" si="85"/>
        <v>2.0020493418459795E-2</v>
      </c>
      <c r="AR474" s="92">
        <f t="shared" si="85"/>
        <v>1.1494252873563315E-2</v>
      </c>
      <c r="AS474" s="92">
        <f t="shared" si="90"/>
        <v>1.3588772555134687E-2</v>
      </c>
      <c r="AT474" s="92" t="str">
        <f t="shared" si="90"/>
        <v>-</v>
      </c>
      <c r="AU474" s="92" t="str">
        <f t="shared" si="90"/>
        <v>-</v>
      </c>
      <c r="AV474" s="92" t="str">
        <f t="shared" si="90"/>
        <v>-</v>
      </c>
      <c r="AW474" s="92">
        <f t="shared" si="89"/>
        <v>3.1347962382444194E-3</v>
      </c>
      <c r="AX474" s="92" t="str">
        <f t="shared" si="89"/>
        <v>-</v>
      </c>
      <c r="AY474" s="92">
        <f t="shared" si="89"/>
        <v>1.7567567567567499E-2</v>
      </c>
      <c r="AZ474" s="92" t="str">
        <f t="shared" si="89"/>
        <v>-</v>
      </c>
      <c r="BA474" s="92">
        <f t="shared" si="89"/>
        <v>3.525545264415908E-2</v>
      </c>
      <c r="BB474" s="92">
        <f t="shared" si="89"/>
        <v>5.8915946582873691E-3</v>
      </c>
      <c r="BC474" s="92" t="str">
        <f t="shared" si="89"/>
        <v>-</v>
      </c>
      <c r="BD474" s="92" t="str">
        <f t="shared" si="89"/>
        <v>-</v>
      </c>
      <c r="BE474" s="92">
        <f t="shared" si="89"/>
        <v>-1.5568862275448958E-2</v>
      </c>
      <c r="BF474" s="92">
        <f t="shared" si="83"/>
        <v>2.564102564102555E-3</v>
      </c>
      <c r="BG474" s="92" t="str">
        <f t="shared" si="83"/>
        <v>-</v>
      </c>
      <c r="BH474" s="92">
        <f t="shared" si="83"/>
        <v>2.9386343993085262E-3</v>
      </c>
      <c r="BI474" s="92">
        <f t="shared" si="83"/>
        <v>1.1959521619135272E-2</v>
      </c>
      <c r="BJ474" s="92">
        <f t="shared" si="83"/>
        <v>2.1377672209026199E-2</v>
      </c>
      <c r="BK474" s="92">
        <f t="shared" si="83"/>
        <v>4.3791054113231365E-3</v>
      </c>
      <c r="BL474" s="92">
        <f t="shared" si="83"/>
        <v>2.3264831329974367E-3</v>
      </c>
      <c r="BM474" s="92">
        <f t="shared" si="88"/>
        <v>2.2756587831988639E-2</v>
      </c>
      <c r="BN474" s="81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1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1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1"/>
      <c r="DH474" s="81"/>
      <c r="DI474" s="81"/>
      <c r="DJ474" s="81"/>
      <c r="DK474" s="81"/>
      <c r="DL474" s="81"/>
      <c r="DM474" s="81"/>
    </row>
    <row r="475" spans="1:117" x14ac:dyDescent="0.35">
      <c r="A475" s="81"/>
      <c r="B475" s="86">
        <f t="shared" si="87"/>
        <v>44561</v>
      </c>
      <c r="C475" s="87" t="s">
        <v>82</v>
      </c>
      <c r="D475" s="87">
        <v>104.77</v>
      </c>
      <c r="E475" s="87">
        <v>145.81</v>
      </c>
      <c r="F475" s="87">
        <v>63.94</v>
      </c>
      <c r="G475" s="87">
        <v>41.06</v>
      </c>
      <c r="H475" s="87">
        <v>27.61</v>
      </c>
      <c r="I475" s="87">
        <v>48.78</v>
      </c>
      <c r="J475" s="87">
        <v>77.59</v>
      </c>
      <c r="K475" s="87">
        <v>132.28</v>
      </c>
      <c r="L475" s="87">
        <v>70.05</v>
      </c>
      <c r="M475" s="87">
        <v>45.91</v>
      </c>
      <c r="N475" s="87" t="s">
        <v>82</v>
      </c>
      <c r="O475" s="87" t="s">
        <v>82</v>
      </c>
      <c r="P475" s="87" t="s">
        <v>82</v>
      </c>
      <c r="Q475" s="87">
        <v>9.68</v>
      </c>
      <c r="R475" s="87" t="s">
        <v>82</v>
      </c>
      <c r="S475" s="87">
        <v>7.48</v>
      </c>
      <c r="T475" s="87" t="s">
        <v>82</v>
      </c>
      <c r="U475" s="87">
        <v>101.42</v>
      </c>
      <c r="V475" s="87">
        <v>27.48</v>
      </c>
      <c r="W475" s="87" t="s">
        <v>82</v>
      </c>
      <c r="X475" s="87" t="s">
        <v>82</v>
      </c>
      <c r="Y475" s="87">
        <v>8.23</v>
      </c>
      <c r="Z475" s="87">
        <v>15.86</v>
      </c>
      <c r="AA475" s="87" t="s">
        <v>82</v>
      </c>
      <c r="AB475" s="87">
        <v>58.76</v>
      </c>
      <c r="AC475" s="87">
        <v>23.01</v>
      </c>
      <c r="AD475" s="87">
        <v>26.12</v>
      </c>
      <c r="AE475" s="87">
        <v>65.22</v>
      </c>
      <c r="AF475" s="87">
        <v>26.04</v>
      </c>
      <c r="AG475" s="87">
        <v>4766.18</v>
      </c>
      <c r="AH475" s="81"/>
      <c r="AI475" s="92" t="str">
        <f t="shared" si="85"/>
        <v>-</v>
      </c>
      <c r="AJ475" s="92">
        <f t="shared" si="85"/>
        <v>1.9857879879295215E-2</v>
      </c>
      <c r="AK475" s="92">
        <f t="shared" si="85"/>
        <v>2.8787130459324128E-2</v>
      </c>
      <c r="AL475" s="92">
        <f t="shared" si="85"/>
        <v>1.3151639993661757E-2</v>
      </c>
      <c r="AM475" s="92">
        <f t="shared" si="85"/>
        <v>1.45787002718063E-2</v>
      </c>
      <c r="AN475" s="92">
        <f t="shared" si="85"/>
        <v>2.7540007443245251E-2</v>
      </c>
      <c r="AO475" s="92">
        <f t="shared" si="85"/>
        <v>1.0356255178127549E-2</v>
      </c>
      <c r="AP475" s="92">
        <f t="shared" si="85"/>
        <v>2.4831594241183641E-2</v>
      </c>
      <c r="AQ475" s="92">
        <f t="shared" si="85"/>
        <v>2.2177575148752071E-2</v>
      </c>
      <c r="AR475" s="92">
        <f t="shared" si="85"/>
        <v>-1.7255892255892302E-2</v>
      </c>
      <c r="AS475" s="92">
        <f t="shared" si="90"/>
        <v>9.0109890109888457E-3</v>
      </c>
      <c r="AT475" s="92" t="str">
        <f t="shared" si="90"/>
        <v>-</v>
      </c>
      <c r="AU475" s="92" t="str">
        <f t="shared" si="90"/>
        <v>-</v>
      </c>
      <c r="AV475" s="92" t="str">
        <f t="shared" si="90"/>
        <v>-</v>
      </c>
      <c r="AW475" s="92">
        <f t="shared" si="89"/>
        <v>8.3333333333333037E-3</v>
      </c>
      <c r="AX475" s="92" t="str">
        <f t="shared" si="89"/>
        <v>-</v>
      </c>
      <c r="AY475" s="92">
        <f t="shared" si="89"/>
        <v>-6.6401062416998613E-3</v>
      </c>
      <c r="AZ475" s="92" t="str">
        <f t="shared" si="89"/>
        <v>-</v>
      </c>
      <c r="BA475" s="92">
        <f t="shared" si="89"/>
        <v>-2.4338624338624326E-2</v>
      </c>
      <c r="BB475" s="92">
        <f t="shared" si="89"/>
        <v>7.301835220616959E-2</v>
      </c>
      <c r="BC475" s="92" t="str">
        <f t="shared" si="89"/>
        <v>-</v>
      </c>
      <c r="BD475" s="92" t="str">
        <f t="shared" si="89"/>
        <v>-</v>
      </c>
      <c r="BE475" s="92">
        <f t="shared" si="89"/>
        <v>1.2165450121655041E-3</v>
      </c>
      <c r="BF475" s="92">
        <f t="shared" si="83"/>
        <v>1.4066496163682718E-2</v>
      </c>
      <c r="BG475" s="92" t="str">
        <f t="shared" si="83"/>
        <v>-</v>
      </c>
      <c r="BH475" s="92">
        <f t="shared" si="83"/>
        <v>1.2754222681833793E-2</v>
      </c>
      <c r="BI475" s="92">
        <f t="shared" si="83"/>
        <v>4.5909090909090899E-2</v>
      </c>
      <c r="BJ475" s="92">
        <f t="shared" si="83"/>
        <v>1.2403100775193909E-2</v>
      </c>
      <c r="BK475" s="92">
        <f t="shared" si="83"/>
        <v>1.5571473061351648E-2</v>
      </c>
      <c r="BL475" s="92">
        <f t="shared" si="83"/>
        <v>7.3500967117987592E-3</v>
      </c>
      <c r="BM475" s="92">
        <f t="shared" si="88"/>
        <v>8.5467191728791914E-3</v>
      </c>
      <c r="BN475" s="81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1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1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1"/>
      <c r="DH475" s="81"/>
      <c r="DI475" s="81"/>
      <c r="DJ475" s="81"/>
      <c r="DK475" s="81"/>
      <c r="DL475" s="81"/>
      <c r="DM475" s="81"/>
    </row>
    <row r="476" spans="1:117" x14ac:dyDescent="0.35">
      <c r="A476" s="81"/>
      <c r="B476" s="86">
        <f t="shared" si="87"/>
        <v>44568</v>
      </c>
      <c r="C476" s="87" t="s">
        <v>82</v>
      </c>
      <c r="D476" s="87">
        <v>105.29</v>
      </c>
      <c r="E476" s="87">
        <v>139.08000000000001</v>
      </c>
      <c r="F476" s="87">
        <v>64.819999999999993</v>
      </c>
      <c r="G476" s="87">
        <v>40.04</v>
      </c>
      <c r="H476" s="87">
        <v>27.87</v>
      </c>
      <c r="I476" s="87">
        <v>49.8</v>
      </c>
      <c r="J476" s="87">
        <v>78.97</v>
      </c>
      <c r="K476" s="87">
        <v>138.21</v>
      </c>
      <c r="L476" s="87">
        <v>68.23</v>
      </c>
      <c r="M476" s="87">
        <v>44.83</v>
      </c>
      <c r="N476" s="87" t="s">
        <v>82</v>
      </c>
      <c r="O476" s="87" t="s">
        <v>82</v>
      </c>
      <c r="P476" s="87" t="s">
        <v>82</v>
      </c>
      <c r="Q476" s="87">
        <v>10.210000000000001</v>
      </c>
      <c r="R476" s="87" t="s">
        <v>82</v>
      </c>
      <c r="S476" s="87">
        <v>8.18</v>
      </c>
      <c r="T476" s="87" t="s">
        <v>82</v>
      </c>
      <c r="U476" s="87">
        <v>108.52</v>
      </c>
      <c r="V476" s="87">
        <v>29.08</v>
      </c>
      <c r="W476" s="87" t="s">
        <v>82</v>
      </c>
      <c r="X476" s="87" t="s">
        <v>82</v>
      </c>
      <c r="Y476" s="87">
        <v>9.24</v>
      </c>
      <c r="Z476" s="87">
        <v>17.27</v>
      </c>
      <c r="AA476" s="87" t="s">
        <v>82</v>
      </c>
      <c r="AB476" s="87">
        <v>62.46</v>
      </c>
      <c r="AC476" s="87">
        <v>22.76</v>
      </c>
      <c r="AD476" s="87">
        <v>26.04</v>
      </c>
      <c r="AE476" s="87">
        <v>66.489999999999995</v>
      </c>
      <c r="AF476" s="87">
        <v>28.01</v>
      </c>
      <c r="AG476" s="87">
        <v>4677.03</v>
      </c>
      <c r="AH476" s="81"/>
      <c r="AI476" s="92" t="str">
        <f t="shared" si="85"/>
        <v>-</v>
      </c>
      <c r="AJ476" s="92">
        <f t="shared" si="85"/>
        <v>4.9632528395533448E-3</v>
      </c>
      <c r="AK476" s="92">
        <f t="shared" si="85"/>
        <v>-4.6155956381592422E-2</v>
      </c>
      <c r="AL476" s="92">
        <f t="shared" si="85"/>
        <v>1.3762902721301096E-2</v>
      </c>
      <c r="AM476" s="92">
        <f t="shared" si="85"/>
        <v>-2.4841695080370263E-2</v>
      </c>
      <c r="AN476" s="92">
        <f t="shared" si="85"/>
        <v>9.4168779427743488E-3</v>
      </c>
      <c r="AO476" s="92">
        <f t="shared" si="85"/>
        <v>2.091020910209096E-2</v>
      </c>
      <c r="AP476" s="92">
        <f t="shared" si="85"/>
        <v>1.7785797138806458E-2</v>
      </c>
      <c r="AQ476" s="92">
        <f t="shared" si="85"/>
        <v>4.4829150287269526E-2</v>
      </c>
      <c r="AR476" s="92">
        <f t="shared" si="85"/>
        <v>-2.5981441827266138E-2</v>
      </c>
      <c r="AS476" s="92">
        <f t="shared" si="90"/>
        <v>-2.3524286647789161E-2</v>
      </c>
      <c r="AT476" s="92" t="str">
        <f t="shared" si="90"/>
        <v>-</v>
      </c>
      <c r="AU476" s="92" t="str">
        <f t="shared" si="90"/>
        <v>-</v>
      </c>
      <c r="AV476" s="92" t="str">
        <f t="shared" si="90"/>
        <v>-</v>
      </c>
      <c r="AW476" s="92">
        <f t="shared" si="89"/>
        <v>5.4752066115702602E-2</v>
      </c>
      <c r="AX476" s="92" t="str">
        <f t="shared" si="89"/>
        <v>-</v>
      </c>
      <c r="AY476" s="92">
        <f t="shared" si="89"/>
        <v>9.3582887700534689E-2</v>
      </c>
      <c r="AZ476" s="92" t="str">
        <f t="shared" si="89"/>
        <v>-</v>
      </c>
      <c r="BA476" s="92">
        <f t="shared" si="89"/>
        <v>7.0005915992900736E-2</v>
      </c>
      <c r="BB476" s="92">
        <f t="shared" si="89"/>
        <v>5.8224163027656317E-2</v>
      </c>
      <c r="BC476" s="92" t="str">
        <f t="shared" si="89"/>
        <v>-</v>
      </c>
      <c r="BD476" s="92" t="str">
        <f t="shared" si="89"/>
        <v>-</v>
      </c>
      <c r="BE476" s="92">
        <f t="shared" si="89"/>
        <v>0.12272174969623317</v>
      </c>
      <c r="BF476" s="92">
        <f t="shared" si="83"/>
        <v>8.8902900378310168E-2</v>
      </c>
      <c r="BG476" s="92" t="str">
        <f t="shared" ref="BG476:BL518" si="91">IFERROR((AA476/AA475-1),"-")</f>
        <v>-</v>
      </c>
      <c r="BH476" s="92">
        <f t="shared" si="91"/>
        <v>6.2968005445881658E-2</v>
      </c>
      <c r="BI476" s="92">
        <f t="shared" si="91"/>
        <v>-1.0864841373316003E-2</v>
      </c>
      <c r="BJ476" s="92">
        <f t="shared" si="91"/>
        <v>-3.0627871362940429E-3</v>
      </c>
      <c r="BK476" s="92">
        <f t="shared" si="91"/>
        <v>1.9472554431156031E-2</v>
      </c>
      <c r="BL476" s="92">
        <f t="shared" si="91"/>
        <v>7.5652841781874036E-2</v>
      </c>
      <c r="BM476" s="92">
        <f t="shared" si="88"/>
        <v>-1.8704706914132618E-2</v>
      </c>
      <c r="BN476" s="81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1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1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1"/>
      <c r="DH476" s="81"/>
      <c r="DI476" s="81"/>
      <c r="DJ476" s="81"/>
      <c r="DK476" s="81"/>
      <c r="DL476" s="81"/>
      <c r="DM476" s="81"/>
    </row>
    <row r="477" spans="1:117" x14ac:dyDescent="0.35">
      <c r="A477" s="81"/>
      <c r="B477" s="86">
        <f t="shared" si="87"/>
        <v>44575</v>
      </c>
      <c r="C477" s="87" t="s">
        <v>82</v>
      </c>
      <c r="D477" s="87">
        <v>106.05</v>
      </c>
      <c r="E477" s="87">
        <v>135.91</v>
      </c>
      <c r="F477" s="87">
        <v>63.97</v>
      </c>
      <c r="G477" s="87">
        <v>39.21</v>
      </c>
      <c r="H477" s="87">
        <v>28.33</v>
      </c>
      <c r="I477" s="87">
        <v>49.82</v>
      </c>
      <c r="J477" s="87">
        <v>80.430000000000007</v>
      </c>
      <c r="K477" s="87">
        <v>137.96</v>
      </c>
      <c r="L477" s="87">
        <v>65.73</v>
      </c>
      <c r="M477" s="87">
        <v>46.26</v>
      </c>
      <c r="N477" s="87" t="s">
        <v>82</v>
      </c>
      <c r="O477" s="87" t="s">
        <v>82</v>
      </c>
      <c r="P477" s="87" t="s">
        <v>82</v>
      </c>
      <c r="Q477" s="87">
        <v>10.68</v>
      </c>
      <c r="R477" s="87" t="s">
        <v>82</v>
      </c>
      <c r="S477" s="87">
        <v>8.6</v>
      </c>
      <c r="T477" s="87" t="s">
        <v>82</v>
      </c>
      <c r="U477" s="87">
        <v>113</v>
      </c>
      <c r="V477" s="87">
        <v>29.01</v>
      </c>
      <c r="W477" s="87" t="s">
        <v>82</v>
      </c>
      <c r="X477" s="87" t="s">
        <v>82</v>
      </c>
      <c r="Y477" s="87">
        <v>9.59</v>
      </c>
      <c r="Z477" s="87">
        <v>17.89</v>
      </c>
      <c r="AA477" s="87" t="s">
        <v>82</v>
      </c>
      <c r="AB477" s="87">
        <v>62.61</v>
      </c>
      <c r="AC477" s="87">
        <v>22.55</v>
      </c>
      <c r="AD477" s="87">
        <v>26.03</v>
      </c>
      <c r="AE477" s="87">
        <v>66.73</v>
      </c>
      <c r="AF477" s="87">
        <v>29.29</v>
      </c>
      <c r="AG477" s="87">
        <v>4662.8500000000004</v>
      </c>
      <c r="AH477" s="81"/>
      <c r="AI477" s="92" t="str">
        <f t="shared" si="85"/>
        <v>-</v>
      </c>
      <c r="AJ477" s="92">
        <f t="shared" si="85"/>
        <v>7.218159369360766E-3</v>
      </c>
      <c r="AK477" s="92">
        <f t="shared" si="85"/>
        <v>-2.279263733103265E-2</v>
      </c>
      <c r="AL477" s="92">
        <f t="shared" si="85"/>
        <v>-1.3113236655353244E-2</v>
      </c>
      <c r="AM477" s="92">
        <f t="shared" si="85"/>
        <v>-2.0729270729270666E-2</v>
      </c>
      <c r="AN477" s="92">
        <f t="shared" si="85"/>
        <v>1.6505202726946333E-2</v>
      </c>
      <c r="AO477" s="92">
        <f t="shared" si="85"/>
        <v>4.0160642570286065E-4</v>
      </c>
      <c r="AP477" s="92">
        <f t="shared" si="85"/>
        <v>1.8488033430416717E-2</v>
      </c>
      <c r="AQ477" s="92">
        <f t="shared" si="85"/>
        <v>-1.8088416178279054E-3</v>
      </c>
      <c r="AR477" s="92">
        <f t="shared" si="85"/>
        <v>-3.6640773853143793E-2</v>
      </c>
      <c r="AS477" s="92">
        <f t="shared" si="90"/>
        <v>3.1898282400178557E-2</v>
      </c>
      <c r="AT477" s="92" t="str">
        <f t="shared" si="90"/>
        <v>-</v>
      </c>
      <c r="AU477" s="92" t="str">
        <f t="shared" si="90"/>
        <v>-</v>
      </c>
      <c r="AV477" s="92" t="str">
        <f t="shared" si="90"/>
        <v>-</v>
      </c>
      <c r="AW477" s="92">
        <f t="shared" si="89"/>
        <v>4.6033300685602185E-2</v>
      </c>
      <c r="AX477" s="92" t="str">
        <f t="shared" si="89"/>
        <v>-</v>
      </c>
      <c r="AY477" s="92">
        <f t="shared" si="89"/>
        <v>5.1344743276283689E-2</v>
      </c>
      <c r="AZ477" s="92" t="str">
        <f t="shared" si="89"/>
        <v>-</v>
      </c>
      <c r="BA477" s="92">
        <f t="shared" si="89"/>
        <v>4.1282712863988325E-2</v>
      </c>
      <c r="BB477" s="92">
        <f t="shared" si="89"/>
        <v>-2.4071526822557754E-3</v>
      </c>
      <c r="BC477" s="92" t="str">
        <f t="shared" si="89"/>
        <v>-</v>
      </c>
      <c r="BD477" s="92" t="str">
        <f t="shared" si="89"/>
        <v>-</v>
      </c>
      <c r="BE477" s="92">
        <f t="shared" si="89"/>
        <v>3.7878787878787845E-2</v>
      </c>
      <c r="BF477" s="92">
        <f t="shared" si="89"/>
        <v>3.5900405327156992E-2</v>
      </c>
      <c r="BG477" s="92" t="str">
        <f t="shared" si="91"/>
        <v>-</v>
      </c>
      <c r="BH477" s="92">
        <f t="shared" si="91"/>
        <v>2.4015369836696276E-3</v>
      </c>
      <c r="BI477" s="92">
        <f t="shared" si="91"/>
        <v>-9.2267135325132532E-3</v>
      </c>
      <c r="BJ477" s="92">
        <f t="shared" si="91"/>
        <v>-3.8402457757291675E-4</v>
      </c>
      <c r="BK477" s="92">
        <f t="shared" si="91"/>
        <v>3.6095653481726941E-3</v>
      </c>
      <c r="BL477" s="92">
        <f t="shared" si="91"/>
        <v>4.5697965012495345E-2</v>
      </c>
      <c r="BM477" s="92">
        <f t="shared" si="88"/>
        <v>-3.0318385813217219E-3</v>
      </c>
      <c r="BN477" s="81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1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1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1"/>
      <c r="DH477" s="81"/>
      <c r="DI477" s="81"/>
      <c r="DJ477" s="81"/>
      <c r="DK477" s="81"/>
      <c r="DL477" s="81"/>
      <c r="DM477" s="81"/>
    </row>
    <row r="478" spans="1:117" x14ac:dyDescent="0.35">
      <c r="A478" s="81"/>
      <c r="B478" s="86">
        <f t="shared" si="87"/>
        <v>44582</v>
      </c>
      <c r="C478" s="87" t="s">
        <v>82</v>
      </c>
      <c r="D478" s="87">
        <v>104.59</v>
      </c>
      <c r="E478" s="87">
        <v>133.32</v>
      </c>
      <c r="F478" s="87">
        <v>59.13</v>
      </c>
      <c r="G478" s="87">
        <v>38.29</v>
      </c>
      <c r="H478" s="87">
        <v>27.53</v>
      </c>
      <c r="I478" s="87">
        <v>47.54</v>
      </c>
      <c r="J478" s="87">
        <v>77.319999999999993</v>
      </c>
      <c r="K478" s="87">
        <v>134.9</v>
      </c>
      <c r="L478" s="87">
        <v>63.79</v>
      </c>
      <c r="M478" s="87">
        <v>45.23</v>
      </c>
      <c r="N478" s="87" t="s">
        <v>82</v>
      </c>
      <c r="O478" s="87" t="s">
        <v>82</v>
      </c>
      <c r="P478" s="87" t="s">
        <v>82</v>
      </c>
      <c r="Q478" s="87">
        <v>9.93</v>
      </c>
      <c r="R478" s="87" t="s">
        <v>82</v>
      </c>
      <c r="S478" s="87">
        <v>7.99</v>
      </c>
      <c r="T478" s="87" t="s">
        <v>82</v>
      </c>
      <c r="U478" s="87">
        <v>104.55</v>
      </c>
      <c r="V478" s="87">
        <v>27.86</v>
      </c>
      <c r="W478" s="87" t="s">
        <v>82</v>
      </c>
      <c r="X478" s="87" t="s">
        <v>82</v>
      </c>
      <c r="Y478" s="87">
        <v>9.17</v>
      </c>
      <c r="Z478" s="87">
        <v>17.37</v>
      </c>
      <c r="AA478" s="87" t="s">
        <v>82</v>
      </c>
      <c r="AB478" s="87">
        <v>58.53</v>
      </c>
      <c r="AC478" s="87">
        <v>22.400099999999998</v>
      </c>
      <c r="AD478" s="87">
        <v>24.38</v>
      </c>
      <c r="AE478" s="87">
        <v>64.260000000000005</v>
      </c>
      <c r="AF478" s="87">
        <v>28.76</v>
      </c>
      <c r="AG478" s="87">
        <v>4397.9399999999996</v>
      </c>
      <c r="AH478" s="81"/>
      <c r="AI478" s="92" t="str">
        <f t="shared" si="85"/>
        <v>-</v>
      </c>
      <c r="AJ478" s="92">
        <f t="shared" si="85"/>
        <v>-1.3767090994813658E-2</v>
      </c>
      <c r="AK478" s="92">
        <f t="shared" si="85"/>
        <v>-1.9056728717533722E-2</v>
      </c>
      <c r="AL478" s="92">
        <f t="shared" si="85"/>
        <v>-7.5660465843364055E-2</v>
      </c>
      <c r="AM478" s="92">
        <f t="shared" si="85"/>
        <v>-2.3463402193318106E-2</v>
      </c>
      <c r="AN478" s="92">
        <f t="shared" si="85"/>
        <v>-2.8238616307800779E-2</v>
      </c>
      <c r="AO478" s="92">
        <f t="shared" si="85"/>
        <v>-4.5764753111200318E-2</v>
      </c>
      <c r="AP478" s="92">
        <f t="shared" si="85"/>
        <v>-3.866716399353487E-2</v>
      </c>
      <c r="AQ478" s="92">
        <f t="shared" si="85"/>
        <v>-2.2180342128153119E-2</v>
      </c>
      <c r="AR478" s="92">
        <f t="shared" si="85"/>
        <v>-2.9514681271869847E-2</v>
      </c>
      <c r="AS478" s="92">
        <f t="shared" si="90"/>
        <v>-2.2265456117596227E-2</v>
      </c>
      <c r="AT478" s="92" t="str">
        <f t="shared" si="90"/>
        <v>-</v>
      </c>
      <c r="AU478" s="92" t="str">
        <f t="shared" si="90"/>
        <v>-</v>
      </c>
      <c r="AV478" s="92" t="str">
        <f t="shared" si="90"/>
        <v>-</v>
      </c>
      <c r="AW478" s="92">
        <f t="shared" si="89"/>
        <v>-7.02247191011236E-2</v>
      </c>
      <c r="AX478" s="92" t="str">
        <f t="shared" si="89"/>
        <v>-</v>
      </c>
      <c r="AY478" s="92">
        <f t="shared" si="89"/>
        <v>-7.0930232558139461E-2</v>
      </c>
      <c r="AZ478" s="92" t="str">
        <f t="shared" si="89"/>
        <v>-</v>
      </c>
      <c r="BA478" s="92">
        <f t="shared" si="89"/>
        <v>-7.4778761061946919E-2</v>
      </c>
      <c r="BB478" s="92">
        <f t="shared" si="89"/>
        <v>-3.9641502930024219E-2</v>
      </c>
      <c r="BC478" s="92" t="str">
        <f t="shared" si="89"/>
        <v>-</v>
      </c>
      <c r="BD478" s="92" t="str">
        <f t="shared" si="89"/>
        <v>-</v>
      </c>
      <c r="BE478" s="92">
        <f t="shared" si="89"/>
        <v>-4.3795620437956151E-2</v>
      </c>
      <c r="BF478" s="92">
        <f t="shared" si="89"/>
        <v>-2.9066517607602038E-2</v>
      </c>
      <c r="BG478" s="92" t="str">
        <f t="shared" si="91"/>
        <v>-</v>
      </c>
      <c r="BH478" s="92">
        <f t="shared" si="91"/>
        <v>-6.5165309056061327E-2</v>
      </c>
      <c r="BI478" s="92">
        <f t="shared" si="91"/>
        <v>-6.647450110864872E-3</v>
      </c>
      <c r="BJ478" s="92">
        <f t="shared" si="91"/>
        <v>-6.3388398002305113E-2</v>
      </c>
      <c r="BK478" s="92">
        <f t="shared" si="91"/>
        <v>-3.7014835905889387E-2</v>
      </c>
      <c r="BL478" s="92">
        <f t="shared" si="91"/>
        <v>-1.8094912939569774E-2</v>
      </c>
      <c r="BM478" s="92">
        <f t="shared" si="88"/>
        <v>-5.6812893402104048E-2</v>
      </c>
      <c r="BN478" s="81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1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1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1"/>
      <c r="DH478" s="81"/>
      <c r="DI478" s="81"/>
      <c r="DJ478" s="81"/>
      <c r="DK478" s="81"/>
      <c r="DL478" s="81"/>
      <c r="DM478" s="81"/>
    </row>
    <row r="479" spans="1:117" x14ac:dyDescent="0.35">
      <c r="A479" s="81"/>
      <c r="B479" s="86">
        <f t="shared" si="87"/>
        <v>44589</v>
      </c>
      <c r="C479" s="87" t="s">
        <v>82</v>
      </c>
      <c r="D479" s="87">
        <v>106.11</v>
      </c>
      <c r="E479" s="87">
        <v>134.43</v>
      </c>
      <c r="F479" s="87">
        <v>60.1</v>
      </c>
      <c r="G479" s="87">
        <v>39.92</v>
      </c>
      <c r="H479" s="87">
        <v>29.27</v>
      </c>
      <c r="I479" s="87">
        <v>47.51</v>
      </c>
      <c r="J479" s="87">
        <v>77.5</v>
      </c>
      <c r="K479" s="87">
        <v>136.86000000000001</v>
      </c>
      <c r="L479" s="87">
        <v>67.650000000000006</v>
      </c>
      <c r="M479" s="87">
        <v>44.97</v>
      </c>
      <c r="N479" s="87" t="s">
        <v>82</v>
      </c>
      <c r="O479" s="87" t="s">
        <v>82</v>
      </c>
      <c r="P479" s="87" t="s">
        <v>82</v>
      </c>
      <c r="Q479" s="87">
        <v>9.59</v>
      </c>
      <c r="R479" s="87" t="s">
        <v>82</v>
      </c>
      <c r="S479" s="87">
        <v>8.4</v>
      </c>
      <c r="T479" s="87" t="s">
        <v>82</v>
      </c>
      <c r="U479" s="87">
        <v>112.86</v>
      </c>
      <c r="V479" s="87">
        <v>28.4</v>
      </c>
      <c r="W479" s="87" t="s">
        <v>82</v>
      </c>
      <c r="X479" s="87" t="s">
        <v>82</v>
      </c>
      <c r="Y479" s="87">
        <v>9.5</v>
      </c>
      <c r="Z479" s="87">
        <v>17.2</v>
      </c>
      <c r="AA479" s="87" t="s">
        <v>82</v>
      </c>
      <c r="AB479" s="87">
        <v>59.29</v>
      </c>
      <c r="AC479" s="87">
        <v>22.87</v>
      </c>
      <c r="AD479" s="87">
        <v>24.62</v>
      </c>
      <c r="AE479" s="87">
        <v>65.680000000000007</v>
      </c>
      <c r="AF479" s="87">
        <v>29.64</v>
      </c>
      <c r="AG479" s="87">
        <v>4431.8500000000004</v>
      </c>
      <c r="AH479" s="81"/>
      <c r="AI479" s="92" t="str">
        <f t="shared" si="85"/>
        <v>-</v>
      </c>
      <c r="AJ479" s="92">
        <f t="shared" si="85"/>
        <v>1.4532938139401486E-2</v>
      </c>
      <c r="AK479" s="92">
        <f t="shared" si="85"/>
        <v>8.3258325832584745E-3</v>
      </c>
      <c r="AL479" s="92">
        <f t="shared" si="85"/>
        <v>1.6404532386267601E-2</v>
      </c>
      <c r="AM479" s="92">
        <f t="shared" si="85"/>
        <v>4.256986158265863E-2</v>
      </c>
      <c r="AN479" s="92">
        <f t="shared" si="85"/>
        <v>6.3203777697057761E-2</v>
      </c>
      <c r="AO479" s="92">
        <f t="shared" si="85"/>
        <v>-6.3104753891463083E-4</v>
      </c>
      <c r="AP479" s="92">
        <f t="shared" si="85"/>
        <v>2.3279875840662712E-3</v>
      </c>
      <c r="AQ479" s="92">
        <f t="shared" si="85"/>
        <v>1.4529280948851087E-2</v>
      </c>
      <c r="AR479" s="92">
        <f t="shared" si="85"/>
        <v>6.0511051889010847E-2</v>
      </c>
      <c r="AS479" s="92">
        <f t="shared" si="90"/>
        <v>-5.7483970815829233E-3</v>
      </c>
      <c r="AT479" s="92" t="str">
        <f t="shared" si="90"/>
        <v>-</v>
      </c>
      <c r="AU479" s="92" t="str">
        <f t="shared" si="90"/>
        <v>-</v>
      </c>
      <c r="AV479" s="92" t="str">
        <f t="shared" si="90"/>
        <v>-</v>
      </c>
      <c r="AW479" s="92">
        <f t="shared" si="89"/>
        <v>-3.423967774420944E-2</v>
      </c>
      <c r="AX479" s="92" t="str">
        <f t="shared" si="89"/>
        <v>-</v>
      </c>
      <c r="AY479" s="92">
        <f t="shared" si="89"/>
        <v>5.1314142678347885E-2</v>
      </c>
      <c r="AZ479" s="92" t="str">
        <f t="shared" si="89"/>
        <v>-</v>
      </c>
      <c r="BA479" s="92">
        <f t="shared" si="89"/>
        <v>7.9483500717360211E-2</v>
      </c>
      <c r="BB479" s="92">
        <f t="shared" si="89"/>
        <v>1.9382627422828369E-2</v>
      </c>
      <c r="BC479" s="92" t="str">
        <f t="shared" si="89"/>
        <v>-</v>
      </c>
      <c r="BD479" s="92" t="str">
        <f t="shared" si="89"/>
        <v>-</v>
      </c>
      <c r="BE479" s="92">
        <f t="shared" si="89"/>
        <v>3.598691384950925E-2</v>
      </c>
      <c r="BF479" s="92">
        <f t="shared" si="89"/>
        <v>-9.7869890616005817E-3</v>
      </c>
      <c r="BG479" s="92" t="str">
        <f t="shared" si="91"/>
        <v>-</v>
      </c>
      <c r="BH479" s="92">
        <f t="shared" si="91"/>
        <v>1.2984794122672172E-2</v>
      </c>
      <c r="BI479" s="92">
        <f t="shared" si="91"/>
        <v>2.0977584921495929E-2</v>
      </c>
      <c r="BJ479" s="92">
        <f t="shared" si="91"/>
        <v>9.8441345365054556E-3</v>
      </c>
      <c r="BK479" s="92">
        <f t="shared" si="91"/>
        <v>2.2097727980080917E-2</v>
      </c>
      <c r="BL479" s="92">
        <f t="shared" si="91"/>
        <v>3.0598052851182223E-2</v>
      </c>
      <c r="BM479" s="92">
        <f t="shared" si="88"/>
        <v>7.7104280640483136E-3</v>
      </c>
      <c r="BN479" s="81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1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1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1"/>
      <c r="DH479" s="81"/>
      <c r="DI479" s="81"/>
      <c r="DJ479" s="81"/>
      <c r="DK479" s="81"/>
      <c r="DL479" s="81"/>
      <c r="DM479" s="81"/>
    </row>
    <row r="480" spans="1:117" x14ac:dyDescent="0.35">
      <c r="A480" s="81"/>
      <c r="B480" s="86">
        <f t="shared" si="87"/>
        <v>44596</v>
      </c>
      <c r="C480" s="87" t="s">
        <v>82</v>
      </c>
      <c r="D480" s="87">
        <v>105.76</v>
      </c>
      <c r="E480" s="87">
        <v>132</v>
      </c>
      <c r="F480" s="87">
        <v>59.21</v>
      </c>
      <c r="G480" s="87">
        <v>39.99</v>
      </c>
      <c r="H480" s="87">
        <v>29.35</v>
      </c>
      <c r="I480" s="87">
        <v>46.97</v>
      </c>
      <c r="J480" s="87">
        <v>77.06</v>
      </c>
      <c r="K480" s="87">
        <v>136.27000000000001</v>
      </c>
      <c r="L480" s="87">
        <v>66.709999999999994</v>
      </c>
      <c r="M480" s="87">
        <v>41.75</v>
      </c>
      <c r="N480" s="87" t="s">
        <v>82</v>
      </c>
      <c r="O480" s="87" t="s">
        <v>82</v>
      </c>
      <c r="P480" s="87" t="s">
        <v>82</v>
      </c>
      <c r="Q480" s="87">
        <v>10.37</v>
      </c>
      <c r="R480" s="87" t="s">
        <v>82</v>
      </c>
      <c r="S480" s="87">
        <v>8.39</v>
      </c>
      <c r="T480" s="87" t="s">
        <v>82</v>
      </c>
      <c r="U480" s="87">
        <v>114.05</v>
      </c>
      <c r="V480" s="87">
        <v>31.1</v>
      </c>
      <c r="W480" s="87" t="s">
        <v>82</v>
      </c>
      <c r="X480" s="87" t="s">
        <v>82</v>
      </c>
      <c r="Y480" s="87">
        <v>10.24</v>
      </c>
      <c r="Z480" s="87">
        <v>17.350000000000001</v>
      </c>
      <c r="AA480" s="87" t="s">
        <v>82</v>
      </c>
      <c r="AB480" s="87">
        <v>62.89</v>
      </c>
      <c r="AC480" s="87">
        <v>21.92</v>
      </c>
      <c r="AD480" s="87">
        <v>24.95</v>
      </c>
      <c r="AE480" s="87">
        <v>63.71</v>
      </c>
      <c r="AF480" s="87">
        <v>30.58</v>
      </c>
      <c r="AG480" s="87">
        <v>4500.53</v>
      </c>
      <c r="AH480" s="81"/>
      <c r="AI480" s="92" t="str">
        <f t="shared" si="85"/>
        <v>-</v>
      </c>
      <c r="AJ480" s="92">
        <f t="shared" si="85"/>
        <v>-3.2984638582602699E-3</v>
      </c>
      <c r="AK480" s="92">
        <f t="shared" si="85"/>
        <v>-1.8076322249497956E-2</v>
      </c>
      <c r="AL480" s="92">
        <f t="shared" si="85"/>
        <v>-1.4808652246256271E-2</v>
      </c>
      <c r="AM480" s="92">
        <f t="shared" si="85"/>
        <v>1.7535070140279885E-3</v>
      </c>
      <c r="AN480" s="92">
        <f t="shared" si="85"/>
        <v>2.7331738981892784E-3</v>
      </c>
      <c r="AO480" s="92">
        <f t="shared" si="85"/>
        <v>-1.1366028204588541E-2</v>
      </c>
      <c r="AP480" s="92">
        <f t="shared" si="85"/>
        <v>-5.6774193548386753E-3</v>
      </c>
      <c r="AQ480" s="92">
        <f t="shared" si="85"/>
        <v>-4.3109747186906855E-3</v>
      </c>
      <c r="AR480" s="92">
        <f t="shared" si="85"/>
        <v>-1.3895048041389635E-2</v>
      </c>
      <c r="AS480" s="92">
        <f t="shared" si="90"/>
        <v>-7.1603291082944165E-2</v>
      </c>
      <c r="AT480" s="92" t="str">
        <f t="shared" si="90"/>
        <v>-</v>
      </c>
      <c r="AU480" s="92" t="str">
        <f t="shared" si="90"/>
        <v>-</v>
      </c>
      <c r="AV480" s="92" t="str">
        <f t="shared" si="90"/>
        <v>-</v>
      </c>
      <c r="AW480" s="92">
        <f t="shared" si="89"/>
        <v>8.1334723670489995E-2</v>
      </c>
      <c r="AX480" s="92" t="str">
        <f t="shared" si="89"/>
        <v>-</v>
      </c>
      <c r="AY480" s="92">
        <f t="shared" si="89"/>
        <v>-1.1904761904761862E-3</v>
      </c>
      <c r="AZ480" s="92" t="str">
        <f t="shared" si="89"/>
        <v>-</v>
      </c>
      <c r="BA480" s="92">
        <f t="shared" si="89"/>
        <v>1.0544036859826411E-2</v>
      </c>
      <c r="BB480" s="92">
        <f t="shared" si="89"/>
        <v>9.5070422535211474E-2</v>
      </c>
      <c r="BC480" s="92" t="str">
        <f t="shared" si="89"/>
        <v>-</v>
      </c>
      <c r="BD480" s="92" t="str">
        <f t="shared" si="89"/>
        <v>-</v>
      </c>
      <c r="BE480" s="92">
        <f t="shared" si="89"/>
        <v>7.7894736842105239E-2</v>
      </c>
      <c r="BF480" s="92">
        <f t="shared" si="89"/>
        <v>8.720930232558155E-3</v>
      </c>
      <c r="BG480" s="92" t="str">
        <f t="shared" si="91"/>
        <v>-</v>
      </c>
      <c r="BH480" s="92">
        <f t="shared" si="91"/>
        <v>6.0718502276943864E-2</v>
      </c>
      <c r="BI480" s="92">
        <f t="shared" si="91"/>
        <v>-4.1539134236991626E-2</v>
      </c>
      <c r="BJ480" s="92">
        <f t="shared" si="91"/>
        <v>1.340373679935003E-2</v>
      </c>
      <c r="BK480" s="92">
        <f t="shared" si="91"/>
        <v>-2.9993909866017132E-2</v>
      </c>
      <c r="BL480" s="92">
        <f t="shared" si="91"/>
        <v>3.1713900134952677E-2</v>
      </c>
      <c r="BM480" s="92">
        <f t="shared" si="88"/>
        <v>1.5496914381127436E-2</v>
      </c>
      <c r="BN480" s="81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1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1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1"/>
      <c r="DH480" s="81"/>
      <c r="DI480" s="81"/>
      <c r="DJ480" s="81"/>
      <c r="DK480" s="81"/>
      <c r="DL480" s="81"/>
      <c r="DM480" s="81"/>
    </row>
    <row r="481" spans="1:117" x14ac:dyDescent="0.35">
      <c r="A481" s="81"/>
      <c r="B481" s="86">
        <f t="shared" si="87"/>
        <v>44603</v>
      </c>
      <c r="C481" s="87" t="s">
        <v>82</v>
      </c>
      <c r="D481" s="87">
        <v>106.68</v>
      </c>
      <c r="E481" s="87">
        <v>130.35</v>
      </c>
      <c r="F481" s="87">
        <v>61.44</v>
      </c>
      <c r="G481" s="87">
        <v>40.159999999999997</v>
      </c>
      <c r="H481" s="87">
        <v>28.76</v>
      </c>
      <c r="I481" s="87">
        <v>46.83</v>
      </c>
      <c r="J481" s="87">
        <v>75.3</v>
      </c>
      <c r="K481" s="87">
        <v>135.97999999999999</v>
      </c>
      <c r="L481" s="87">
        <v>66.98</v>
      </c>
      <c r="M481" s="87">
        <v>38.770000000000003</v>
      </c>
      <c r="N481" s="87" t="s">
        <v>82</v>
      </c>
      <c r="O481" s="87" t="s">
        <v>82</v>
      </c>
      <c r="P481" s="87" t="s">
        <v>82</v>
      </c>
      <c r="Q481" s="87">
        <v>10.220000000000001</v>
      </c>
      <c r="R481" s="87" t="s">
        <v>82</v>
      </c>
      <c r="S481" s="87">
        <v>8.5</v>
      </c>
      <c r="T481" s="87" t="s">
        <v>82</v>
      </c>
      <c r="U481" s="87">
        <v>120.24</v>
      </c>
      <c r="V481" s="87">
        <v>31.56</v>
      </c>
      <c r="W481" s="87" t="s">
        <v>82</v>
      </c>
      <c r="X481" s="87" t="s">
        <v>82</v>
      </c>
      <c r="Y481" s="87">
        <v>10.3</v>
      </c>
      <c r="Z481" s="87">
        <v>17.54</v>
      </c>
      <c r="AA481" s="87" t="s">
        <v>82</v>
      </c>
      <c r="AB481" s="87">
        <v>64.510000000000005</v>
      </c>
      <c r="AC481" s="87">
        <v>21.48</v>
      </c>
      <c r="AD481" s="87">
        <v>24.35</v>
      </c>
      <c r="AE481" s="87">
        <v>65.14</v>
      </c>
      <c r="AF481" s="87">
        <v>30.71</v>
      </c>
      <c r="AG481" s="87">
        <v>4418.6400000000003</v>
      </c>
      <c r="AH481" s="81"/>
      <c r="AI481" s="92" t="str">
        <f t="shared" si="85"/>
        <v>-</v>
      </c>
      <c r="AJ481" s="92">
        <f t="shared" si="85"/>
        <v>8.6989409984872257E-3</v>
      </c>
      <c r="AK481" s="92">
        <f t="shared" si="85"/>
        <v>-1.2500000000000067E-2</v>
      </c>
      <c r="AL481" s="92">
        <f t="shared" si="85"/>
        <v>3.7662557000506691E-2</v>
      </c>
      <c r="AM481" s="92">
        <f t="shared" si="85"/>
        <v>4.2510627656913158E-3</v>
      </c>
      <c r="AN481" s="92">
        <f t="shared" si="85"/>
        <v>-2.0102214650766559E-2</v>
      </c>
      <c r="AO481" s="92">
        <f t="shared" si="85"/>
        <v>-2.9806259314456574E-3</v>
      </c>
      <c r="AP481" s="92">
        <f t="shared" si="85"/>
        <v>-2.2839345964183799E-2</v>
      </c>
      <c r="AQ481" s="92">
        <f t="shared" si="85"/>
        <v>-2.1281279812138676E-3</v>
      </c>
      <c r="AR481" s="92">
        <f t="shared" si="85"/>
        <v>4.047369210013585E-3</v>
      </c>
      <c r="AS481" s="92">
        <f t="shared" si="90"/>
        <v>-7.1377245508981946E-2</v>
      </c>
      <c r="AT481" s="92" t="str">
        <f t="shared" si="90"/>
        <v>-</v>
      </c>
      <c r="AU481" s="92" t="str">
        <f t="shared" si="90"/>
        <v>-</v>
      </c>
      <c r="AV481" s="92" t="str">
        <f t="shared" si="90"/>
        <v>-</v>
      </c>
      <c r="AW481" s="92">
        <f t="shared" si="89"/>
        <v>-1.4464802314368197E-2</v>
      </c>
      <c r="AX481" s="92" t="str">
        <f t="shared" si="89"/>
        <v>-</v>
      </c>
      <c r="AY481" s="92">
        <f t="shared" si="89"/>
        <v>1.3110846245530272E-2</v>
      </c>
      <c r="AZ481" s="92" t="str">
        <f t="shared" si="89"/>
        <v>-</v>
      </c>
      <c r="BA481" s="92">
        <f t="shared" si="89"/>
        <v>5.4274441034633858E-2</v>
      </c>
      <c r="BB481" s="92">
        <f t="shared" si="89"/>
        <v>1.4790996784565857E-2</v>
      </c>
      <c r="BC481" s="92" t="str">
        <f t="shared" si="89"/>
        <v>-</v>
      </c>
      <c r="BD481" s="92" t="str">
        <f t="shared" si="89"/>
        <v>-</v>
      </c>
      <c r="BE481" s="92">
        <f t="shared" si="89"/>
        <v>5.859375E-3</v>
      </c>
      <c r="BF481" s="92">
        <f t="shared" si="89"/>
        <v>1.0951008645533111E-2</v>
      </c>
      <c r="BG481" s="92" t="str">
        <f t="shared" si="91"/>
        <v>-</v>
      </c>
      <c r="BH481" s="92">
        <f t="shared" si="91"/>
        <v>2.5759262203848055E-2</v>
      </c>
      <c r="BI481" s="92">
        <f t="shared" si="91"/>
        <v>-2.007299270072993E-2</v>
      </c>
      <c r="BJ481" s="92">
        <f t="shared" si="91"/>
        <v>-2.4048096192384683E-2</v>
      </c>
      <c r="BK481" s="92">
        <f t="shared" si="91"/>
        <v>2.2445455972374795E-2</v>
      </c>
      <c r="BL481" s="92">
        <f t="shared" si="91"/>
        <v>4.2511445389143976E-3</v>
      </c>
      <c r="BM481" s="92">
        <f t="shared" si="88"/>
        <v>-1.8195634736353106E-2</v>
      </c>
      <c r="BN481" s="81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1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1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1"/>
      <c r="DH481" s="81"/>
      <c r="DI481" s="81"/>
      <c r="DJ481" s="81"/>
      <c r="DK481" s="81"/>
      <c r="DL481" s="81"/>
      <c r="DM481" s="81"/>
    </row>
    <row r="482" spans="1:117" x14ac:dyDescent="0.35">
      <c r="A482" s="81"/>
      <c r="B482" s="86">
        <f t="shared" si="87"/>
        <v>44610</v>
      </c>
      <c r="C482" s="87" t="s">
        <v>82</v>
      </c>
      <c r="D482" s="87">
        <v>106.04</v>
      </c>
      <c r="E482" s="87">
        <v>129.55000000000001</v>
      </c>
      <c r="F482" s="87">
        <v>59.68</v>
      </c>
      <c r="G482" s="87">
        <v>39.99</v>
      </c>
      <c r="H482" s="87">
        <v>28.45</v>
      </c>
      <c r="I482" s="87">
        <v>46.3</v>
      </c>
      <c r="J482" s="87">
        <v>76.959999999999994</v>
      </c>
      <c r="K482" s="87">
        <v>135.51</v>
      </c>
      <c r="L482" s="87">
        <v>65.69</v>
      </c>
      <c r="M482" s="87">
        <v>38.04</v>
      </c>
      <c r="N482" s="87" t="s">
        <v>82</v>
      </c>
      <c r="O482" s="87" t="s">
        <v>82</v>
      </c>
      <c r="P482" s="87" t="s">
        <v>82</v>
      </c>
      <c r="Q482" s="87">
        <v>9.66</v>
      </c>
      <c r="R482" s="87" t="s">
        <v>82</v>
      </c>
      <c r="S482" s="87">
        <v>8.4700000000000006</v>
      </c>
      <c r="T482" s="87" t="s">
        <v>82</v>
      </c>
      <c r="U482" s="87">
        <v>116.02</v>
      </c>
      <c r="V482" s="87">
        <v>30.41</v>
      </c>
      <c r="W482" s="87" t="s">
        <v>82</v>
      </c>
      <c r="X482" s="87" t="s">
        <v>82</v>
      </c>
      <c r="Y482" s="87">
        <v>10.050000000000001</v>
      </c>
      <c r="Z482" s="87">
        <v>16.600000000000001</v>
      </c>
      <c r="AA482" s="87" t="s">
        <v>82</v>
      </c>
      <c r="AB482" s="87">
        <v>61.81</v>
      </c>
      <c r="AC482" s="87">
        <v>21.73</v>
      </c>
      <c r="AD482" s="87">
        <v>23.35</v>
      </c>
      <c r="AE482" s="87">
        <v>62.89</v>
      </c>
      <c r="AF482" s="87">
        <v>29.62</v>
      </c>
      <c r="AG482" s="87">
        <v>4348.87</v>
      </c>
      <c r="AH482" s="81"/>
      <c r="AI482" s="92" t="str">
        <f t="shared" si="85"/>
        <v>-</v>
      </c>
      <c r="AJ482" s="92">
        <f t="shared" si="85"/>
        <v>-5.9992500937382509E-3</v>
      </c>
      <c r="AK482" s="92">
        <f t="shared" si="85"/>
        <v>-6.1373225930186903E-3</v>
      </c>
      <c r="AL482" s="92">
        <f t="shared" si="85"/>
        <v>-2.8645833333333259E-2</v>
      </c>
      <c r="AM482" s="92">
        <f t="shared" si="85"/>
        <v>-4.233067729083495E-3</v>
      </c>
      <c r="AN482" s="92">
        <f t="shared" si="85"/>
        <v>-1.0778859527121099E-2</v>
      </c>
      <c r="AO482" s="92">
        <f t="shared" si="85"/>
        <v>-1.1317531496903732E-2</v>
      </c>
      <c r="AP482" s="92">
        <f t="shared" si="85"/>
        <v>2.2045152722443451E-2</v>
      </c>
      <c r="AQ482" s="92">
        <f t="shared" ref="AQ482:BB542" si="92">IFERROR((K482/K481-1),"-")</f>
        <v>-3.4563906456831495E-3</v>
      </c>
      <c r="AR482" s="92">
        <f t="shared" si="92"/>
        <v>-1.9259480441923049E-2</v>
      </c>
      <c r="AS482" s="92">
        <f t="shared" si="90"/>
        <v>-1.8828991488264224E-2</v>
      </c>
      <c r="AT482" s="92" t="str">
        <f t="shared" si="90"/>
        <v>-</v>
      </c>
      <c r="AU482" s="92" t="str">
        <f t="shared" si="90"/>
        <v>-</v>
      </c>
      <c r="AV482" s="92" t="str">
        <f t="shared" si="90"/>
        <v>-</v>
      </c>
      <c r="AW482" s="92">
        <f t="shared" si="89"/>
        <v>-5.4794520547945202E-2</v>
      </c>
      <c r="AX482" s="92" t="str">
        <f t="shared" si="89"/>
        <v>-</v>
      </c>
      <c r="AY482" s="92">
        <f t="shared" si="89"/>
        <v>-3.529411764705781E-3</v>
      </c>
      <c r="AZ482" s="92" t="str">
        <f t="shared" si="89"/>
        <v>-</v>
      </c>
      <c r="BA482" s="92">
        <f t="shared" si="89"/>
        <v>-3.5096473719228194E-2</v>
      </c>
      <c r="BB482" s="92">
        <f t="shared" si="89"/>
        <v>-3.6438529784537321E-2</v>
      </c>
      <c r="BC482" s="92" t="str">
        <f t="shared" si="89"/>
        <v>-</v>
      </c>
      <c r="BD482" s="92" t="str">
        <f t="shared" si="89"/>
        <v>-</v>
      </c>
      <c r="BE482" s="92">
        <f t="shared" si="89"/>
        <v>-2.4271844660194164E-2</v>
      </c>
      <c r="BF482" s="92">
        <f t="shared" si="89"/>
        <v>-5.3591790193842526E-2</v>
      </c>
      <c r="BG482" s="92" t="str">
        <f t="shared" si="91"/>
        <v>-</v>
      </c>
      <c r="BH482" s="92">
        <f t="shared" si="91"/>
        <v>-4.1853976127732229E-2</v>
      </c>
      <c r="BI482" s="92">
        <f t="shared" si="91"/>
        <v>1.1638733705772841E-2</v>
      </c>
      <c r="BJ482" s="92">
        <f t="shared" si="91"/>
        <v>-4.1067761806981462E-2</v>
      </c>
      <c r="BK482" s="92">
        <f t="shared" si="91"/>
        <v>-3.4540988639852666E-2</v>
      </c>
      <c r="BL482" s="92">
        <f t="shared" si="91"/>
        <v>-3.5493324649951141E-2</v>
      </c>
      <c r="BM482" s="92">
        <f t="shared" si="88"/>
        <v>-1.5789926312168578E-2</v>
      </c>
      <c r="BN482" s="81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1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1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1"/>
      <c r="DH482" s="81"/>
      <c r="DI482" s="81"/>
      <c r="DJ482" s="81"/>
      <c r="DK482" s="81"/>
      <c r="DL482" s="81"/>
      <c r="DM482" s="81"/>
    </row>
    <row r="483" spans="1:117" x14ac:dyDescent="0.35">
      <c r="A483" s="81"/>
      <c r="B483" s="86">
        <f t="shared" si="87"/>
        <v>44617</v>
      </c>
      <c r="C483" s="87" t="s">
        <v>82</v>
      </c>
      <c r="D483" s="87">
        <v>109.09</v>
      </c>
      <c r="E483" s="87">
        <v>132.02000000000001</v>
      </c>
      <c r="F483" s="87">
        <v>61.43</v>
      </c>
      <c r="G483" s="87">
        <v>43.49</v>
      </c>
      <c r="H483" s="87">
        <v>28.98</v>
      </c>
      <c r="I483" s="87">
        <v>49.7</v>
      </c>
      <c r="J483" s="87">
        <v>81.209999999999994</v>
      </c>
      <c r="K483" s="87">
        <v>141.44</v>
      </c>
      <c r="L483" s="87">
        <v>69</v>
      </c>
      <c r="M483" s="87">
        <v>38.74</v>
      </c>
      <c r="N483" s="87" t="s">
        <v>82</v>
      </c>
      <c r="O483" s="87" t="s">
        <v>82</v>
      </c>
      <c r="P483" s="87" t="s">
        <v>82</v>
      </c>
      <c r="Q483" s="87">
        <v>9.61</v>
      </c>
      <c r="R483" s="87" t="s">
        <v>82</v>
      </c>
      <c r="S483" s="87">
        <v>8.31</v>
      </c>
      <c r="T483" s="87" t="s">
        <v>82</v>
      </c>
      <c r="U483" s="87">
        <v>129.25</v>
      </c>
      <c r="V483" s="87">
        <v>31.88</v>
      </c>
      <c r="W483" s="87" t="s">
        <v>82</v>
      </c>
      <c r="X483" s="87" t="s">
        <v>82</v>
      </c>
      <c r="Y483" s="87">
        <v>9.7899999999999991</v>
      </c>
      <c r="Z483" s="87">
        <v>17.07</v>
      </c>
      <c r="AA483" s="87" t="s">
        <v>82</v>
      </c>
      <c r="AB483" s="87">
        <v>64</v>
      </c>
      <c r="AC483" s="87">
        <v>21.6</v>
      </c>
      <c r="AD483" s="87">
        <v>33.11</v>
      </c>
      <c r="AE483" s="87">
        <v>66.17</v>
      </c>
      <c r="AF483" s="87">
        <v>30.69</v>
      </c>
      <c r="AG483" s="87">
        <v>4384.6499999999996</v>
      </c>
      <c r="AH483" s="81"/>
      <c r="AI483" s="92" t="str">
        <f t="shared" ref="AI483:AP514" si="93">IFERROR((C483/C482-1),"-")</f>
        <v>-</v>
      </c>
      <c r="AJ483" s="92">
        <f t="shared" si="93"/>
        <v>2.8762731044888801E-2</v>
      </c>
      <c r="AK483" s="92">
        <f t="shared" si="93"/>
        <v>1.9065997684291736E-2</v>
      </c>
      <c r="AL483" s="92">
        <f t="shared" si="93"/>
        <v>2.9323056300267991E-2</v>
      </c>
      <c r="AM483" s="92">
        <f t="shared" si="93"/>
        <v>8.7521880470117441E-2</v>
      </c>
      <c r="AN483" s="92">
        <f t="shared" si="93"/>
        <v>1.8629173989455294E-2</v>
      </c>
      <c r="AO483" s="92">
        <f t="shared" si="93"/>
        <v>7.3434125269978612E-2</v>
      </c>
      <c r="AP483" s="92">
        <f t="shared" si="93"/>
        <v>5.5223492723492695E-2</v>
      </c>
      <c r="AQ483" s="92">
        <f t="shared" si="92"/>
        <v>4.3760608073204921E-2</v>
      </c>
      <c r="AR483" s="92">
        <f t="shared" si="92"/>
        <v>5.0388186938651325E-2</v>
      </c>
      <c r="AS483" s="92">
        <f t="shared" si="90"/>
        <v>1.8401682439537437E-2</v>
      </c>
      <c r="AT483" s="92" t="str">
        <f t="shared" si="90"/>
        <v>-</v>
      </c>
      <c r="AU483" s="92" t="str">
        <f t="shared" si="90"/>
        <v>-</v>
      </c>
      <c r="AV483" s="92" t="str">
        <f t="shared" si="90"/>
        <v>-</v>
      </c>
      <c r="AW483" s="92">
        <f t="shared" si="89"/>
        <v>-5.1759834368531044E-3</v>
      </c>
      <c r="AX483" s="92" t="str">
        <f t="shared" si="89"/>
        <v>-</v>
      </c>
      <c r="AY483" s="92">
        <f t="shared" si="89"/>
        <v>-1.8890200708382543E-2</v>
      </c>
      <c r="AZ483" s="92" t="str">
        <f t="shared" si="89"/>
        <v>-</v>
      </c>
      <c r="BA483" s="92">
        <f t="shared" si="89"/>
        <v>0.1140320634373384</v>
      </c>
      <c r="BB483" s="92">
        <f t="shared" si="89"/>
        <v>4.8339362051956547E-2</v>
      </c>
      <c r="BC483" s="92" t="str">
        <f t="shared" si="89"/>
        <v>-</v>
      </c>
      <c r="BD483" s="92" t="str">
        <f t="shared" si="89"/>
        <v>-</v>
      </c>
      <c r="BE483" s="92">
        <f t="shared" si="89"/>
        <v>-2.5870646766169347E-2</v>
      </c>
      <c r="BF483" s="92">
        <f t="shared" si="89"/>
        <v>2.8313253012048012E-2</v>
      </c>
      <c r="BG483" s="92" t="str">
        <f t="shared" si="91"/>
        <v>-</v>
      </c>
      <c r="BH483" s="92">
        <f t="shared" si="91"/>
        <v>3.5431160006471396E-2</v>
      </c>
      <c r="BI483" s="92">
        <f t="shared" si="91"/>
        <v>-5.9825126553152419E-3</v>
      </c>
      <c r="BJ483" s="92">
        <f t="shared" si="91"/>
        <v>0.41798715203426107</v>
      </c>
      <c r="BK483" s="92">
        <f t="shared" si="91"/>
        <v>5.2154555573223016E-2</v>
      </c>
      <c r="BL483" s="92">
        <f t="shared" si="91"/>
        <v>3.6124240378123007E-2</v>
      </c>
      <c r="BM483" s="92">
        <f t="shared" si="88"/>
        <v>8.2274245953546377E-3</v>
      </c>
      <c r="BN483" s="81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1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</row>
    <row r="484" spans="1:117" x14ac:dyDescent="0.35">
      <c r="A484" s="81"/>
      <c r="B484" s="86">
        <f t="shared" si="87"/>
        <v>44624</v>
      </c>
      <c r="C484" s="87" t="s">
        <v>82</v>
      </c>
      <c r="D484" s="87">
        <v>116.15</v>
      </c>
      <c r="E484" s="87">
        <v>140.19</v>
      </c>
      <c r="F484" s="87">
        <v>65.39</v>
      </c>
      <c r="G484" s="87">
        <v>45.25</v>
      </c>
      <c r="H484" s="87">
        <v>30.48</v>
      </c>
      <c r="I484" s="87">
        <v>55.98</v>
      </c>
      <c r="J484" s="87">
        <v>87.36</v>
      </c>
      <c r="K484" s="87">
        <v>151.91999999999999</v>
      </c>
      <c r="L484" s="87">
        <v>73.63</v>
      </c>
      <c r="M484" s="87">
        <v>36.340000000000003</v>
      </c>
      <c r="N484" s="87" t="s">
        <v>82</v>
      </c>
      <c r="O484" s="87" t="s">
        <v>82</v>
      </c>
      <c r="P484" s="87" t="s">
        <v>82</v>
      </c>
      <c r="Q484" s="87">
        <v>10.210000000000001</v>
      </c>
      <c r="R484" s="87" t="s">
        <v>82</v>
      </c>
      <c r="S484" s="87">
        <v>8.84</v>
      </c>
      <c r="T484" s="87" t="s">
        <v>82</v>
      </c>
      <c r="U484" s="87">
        <v>139.63</v>
      </c>
      <c r="V484" s="87">
        <v>33.75</v>
      </c>
      <c r="W484" s="87" t="s">
        <v>82</v>
      </c>
      <c r="X484" s="87" t="s">
        <v>82</v>
      </c>
      <c r="Y484" s="87">
        <v>10.43</v>
      </c>
      <c r="Z484" s="87">
        <v>18.84</v>
      </c>
      <c r="AA484" s="87" t="s">
        <v>82</v>
      </c>
      <c r="AB484" s="87">
        <v>68.42</v>
      </c>
      <c r="AC484" s="87">
        <v>21.85</v>
      </c>
      <c r="AD484" s="87">
        <v>34.6</v>
      </c>
      <c r="AE484" s="87">
        <v>70.790000000000006</v>
      </c>
      <c r="AF484" s="87">
        <v>33.47</v>
      </c>
      <c r="AG484" s="87">
        <v>4328.87</v>
      </c>
      <c r="AH484" s="81"/>
      <c r="AI484" s="92" t="str">
        <f t="shared" si="93"/>
        <v>-</v>
      </c>
      <c r="AJ484" s="92">
        <f t="shared" si="93"/>
        <v>6.4717205976716485E-2</v>
      </c>
      <c r="AK484" s="92">
        <f t="shared" si="93"/>
        <v>6.1884562945008215E-2</v>
      </c>
      <c r="AL484" s="92">
        <f t="shared" si="93"/>
        <v>6.4463617125183115E-2</v>
      </c>
      <c r="AM484" s="92">
        <f t="shared" si="93"/>
        <v>4.0469073350195339E-2</v>
      </c>
      <c r="AN484" s="92">
        <f t="shared" si="93"/>
        <v>5.1759834368529933E-2</v>
      </c>
      <c r="AO484" s="92">
        <f t="shared" si="93"/>
        <v>0.12635814889336006</v>
      </c>
      <c r="AP484" s="92">
        <f t="shared" si="93"/>
        <v>7.5729589951976539E-2</v>
      </c>
      <c r="AQ484" s="92">
        <f t="shared" si="92"/>
        <v>7.4095022624434348E-2</v>
      </c>
      <c r="AR484" s="92">
        <f t="shared" si="92"/>
        <v>6.7101449275362324E-2</v>
      </c>
      <c r="AS484" s="92">
        <f t="shared" si="90"/>
        <v>-6.1951471347444498E-2</v>
      </c>
      <c r="AT484" s="92" t="str">
        <f t="shared" si="90"/>
        <v>-</v>
      </c>
      <c r="AU484" s="92" t="str">
        <f t="shared" si="90"/>
        <v>-</v>
      </c>
      <c r="AV484" s="92" t="str">
        <f t="shared" si="90"/>
        <v>-</v>
      </c>
      <c r="AW484" s="92">
        <f t="shared" si="89"/>
        <v>6.2434963579604652E-2</v>
      </c>
      <c r="AX484" s="92" t="str">
        <f t="shared" si="89"/>
        <v>-</v>
      </c>
      <c r="AY484" s="92">
        <f t="shared" si="89"/>
        <v>6.3778580024067333E-2</v>
      </c>
      <c r="AZ484" s="92" t="str">
        <f t="shared" si="89"/>
        <v>-</v>
      </c>
      <c r="BA484" s="92">
        <f t="shared" si="89"/>
        <v>8.0309477756286274E-2</v>
      </c>
      <c r="BB484" s="92">
        <f t="shared" si="89"/>
        <v>5.8657465495608463E-2</v>
      </c>
      <c r="BC484" s="92" t="str">
        <f t="shared" si="89"/>
        <v>-</v>
      </c>
      <c r="BD484" s="92" t="str">
        <f t="shared" si="89"/>
        <v>-</v>
      </c>
      <c r="BE484" s="92">
        <f t="shared" si="89"/>
        <v>6.5372829417773337E-2</v>
      </c>
      <c r="BF484" s="92">
        <f t="shared" si="89"/>
        <v>0.1036906854130053</v>
      </c>
      <c r="BG484" s="92" t="str">
        <f t="shared" si="91"/>
        <v>-</v>
      </c>
      <c r="BH484" s="92">
        <f t="shared" si="91"/>
        <v>6.9062500000000027E-2</v>
      </c>
      <c r="BI484" s="92">
        <f t="shared" si="91"/>
        <v>1.1574074074074181E-2</v>
      </c>
      <c r="BJ484" s="92">
        <f t="shared" si="91"/>
        <v>4.500151011778919E-2</v>
      </c>
      <c r="BK484" s="92">
        <f t="shared" si="91"/>
        <v>6.9820160193441172E-2</v>
      </c>
      <c r="BL484" s="92">
        <f t="shared" si="91"/>
        <v>9.05832518735743E-2</v>
      </c>
      <c r="BM484" s="92">
        <f t="shared" si="88"/>
        <v>-1.2721653951854761E-2</v>
      </c>
      <c r="BN484" s="81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1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1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1"/>
      <c r="DH484" s="81"/>
      <c r="DI484" s="81"/>
      <c r="DJ484" s="81"/>
      <c r="DK484" s="81"/>
      <c r="DL484" s="81"/>
      <c r="DM484" s="81"/>
    </row>
    <row r="485" spans="1:117" x14ac:dyDescent="0.35">
      <c r="A485" s="81"/>
      <c r="B485" s="86">
        <f t="shared" si="87"/>
        <v>44631</v>
      </c>
      <c r="C485" s="87" t="s">
        <v>82</v>
      </c>
      <c r="D485" s="87">
        <v>113.74</v>
      </c>
      <c r="E485" s="87">
        <v>140.51</v>
      </c>
      <c r="F485" s="87">
        <v>66.89</v>
      </c>
      <c r="G485" s="87">
        <v>44.03</v>
      </c>
      <c r="H485" s="87">
        <v>29.79</v>
      </c>
      <c r="I485" s="87">
        <v>55</v>
      </c>
      <c r="J485" s="87">
        <v>86.15</v>
      </c>
      <c r="K485" s="87">
        <v>154.21</v>
      </c>
      <c r="L485" s="87">
        <v>72.59</v>
      </c>
      <c r="M485" s="87">
        <v>33.11</v>
      </c>
      <c r="N485" s="87" t="s">
        <v>82</v>
      </c>
      <c r="O485" s="87" t="s">
        <v>82</v>
      </c>
      <c r="P485" s="87" t="s">
        <v>82</v>
      </c>
      <c r="Q485" s="87">
        <v>10.199999999999999</v>
      </c>
      <c r="R485" s="87" t="s">
        <v>82</v>
      </c>
      <c r="S485" s="87">
        <v>9.2200000000000006</v>
      </c>
      <c r="T485" s="87" t="s">
        <v>82</v>
      </c>
      <c r="U485" s="87">
        <v>129.46</v>
      </c>
      <c r="V485" s="87">
        <v>30.93</v>
      </c>
      <c r="W485" s="87" t="s">
        <v>82</v>
      </c>
      <c r="X485" s="87" t="s">
        <v>82</v>
      </c>
      <c r="Y485" s="87">
        <v>10.1</v>
      </c>
      <c r="Z485" s="87">
        <v>18.100000000000001</v>
      </c>
      <c r="AA485" s="87" t="s">
        <v>82</v>
      </c>
      <c r="AB485" s="87">
        <v>66.06</v>
      </c>
      <c r="AC485" s="87">
        <v>22.094999999999999</v>
      </c>
      <c r="AD485" s="87">
        <v>34.86</v>
      </c>
      <c r="AE485" s="87">
        <v>68.63</v>
      </c>
      <c r="AF485" s="87">
        <v>31.9</v>
      </c>
      <c r="AG485" s="87">
        <v>4204.3100000000004</v>
      </c>
      <c r="AH485" s="81"/>
      <c r="AI485" s="92" t="str">
        <f t="shared" si="93"/>
        <v>-</v>
      </c>
      <c r="AJ485" s="92">
        <f t="shared" si="93"/>
        <v>-2.0749031424881714E-2</v>
      </c>
      <c r="AK485" s="92">
        <f t="shared" si="93"/>
        <v>2.2826164491047685E-3</v>
      </c>
      <c r="AL485" s="92">
        <f t="shared" si="93"/>
        <v>2.2939287352806259E-2</v>
      </c>
      <c r="AM485" s="92">
        <f t="shared" si="93"/>
        <v>-2.6961325966850858E-2</v>
      </c>
      <c r="AN485" s="92">
        <f t="shared" si="93"/>
        <v>-2.2637795275590622E-2</v>
      </c>
      <c r="AO485" s="92">
        <f t="shared" si="93"/>
        <v>-1.7506252232940334E-2</v>
      </c>
      <c r="AP485" s="92">
        <f t="shared" si="93"/>
        <v>-1.3850732600732552E-2</v>
      </c>
      <c r="AQ485" s="92">
        <f t="shared" si="92"/>
        <v>1.507372301211185E-2</v>
      </c>
      <c r="AR485" s="92">
        <f t="shared" si="92"/>
        <v>-1.4124677441260225E-2</v>
      </c>
      <c r="AS485" s="92">
        <f t="shared" si="90"/>
        <v>-8.8882773802972048E-2</v>
      </c>
      <c r="AT485" s="92" t="str">
        <f t="shared" si="90"/>
        <v>-</v>
      </c>
      <c r="AU485" s="92" t="str">
        <f t="shared" si="90"/>
        <v>-</v>
      </c>
      <c r="AV485" s="92" t="str">
        <f t="shared" si="90"/>
        <v>-</v>
      </c>
      <c r="AW485" s="92">
        <f t="shared" si="89"/>
        <v>-9.7943192948102276E-4</v>
      </c>
      <c r="AX485" s="92" t="str">
        <f t="shared" si="89"/>
        <v>-</v>
      </c>
      <c r="AY485" s="92">
        <f t="shared" si="89"/>
        <v>4.2986425339366585E-2</v>
      </c>
      <c r="AZ485" s="92" t="str">
        <f t="shared" si="89"/>
        <v>-</v>
      </c>
      <c r="BA485" s="92">
        <f t="shared" ref="BA485:BI524" si="94">IFERROR((U485/U484-1),"-")</f>
        <v>-7.2835350569361745E-2</v>
      </c>
      <c r="BB485" s="92">
        <f t="shared" si="94"/>
        <v>-8.3555555555555605E-2</v>
      </c>
      <c r="BC485" s="92" t="str">
        <f t="shared" si="94"/>
        <v>-</v>
      </c>
      <c r="BD485" s="92" t="str">
        <f t="shared" si="94"/>
        <v>-</v>
      </c>
      <c r="BE485" s="92">
        <f t="shared" si="94"/>
        <v>-3.163950143815919E-2</v>
      </c>
      <c r="BF485" s="92">
        <f t="shared" si="94"/>
        <v>-3.9278131634819413E-2</v>
      </c>
      <c r="BG485" s="92" t="str">
        <f t="shared" si="91"/>
        <v>-</v>
      </c>
      <c r="BH485" s="92">
        <f t="shared" si="91"/>
        <v>-3.449283835135919E-2</v>
      </c>
      <c r="BI485" s="92">
        <f t="shared" si="91"/>
        <v>1.1212814645308766E-2</v>
      </c>
      <c r="BJ485" s="92">
        <f t="shared" si="91"/>
        <v>7.5144508670519361E-3</v>
      </c>
      <c r="BK485" s="92">
        <f t="shared" si="91"/>
        <v>-3.0512784291566786E-2</v>
      </c>
      <c r="BL485" s="92">
        <f t="shared" si="91"/>
        <v>-4.6907678518075868E-2</v>
      </c>
      <c r="BM485" s="92">
        <f t="shared" si="88"/>
        <v>-2.8774252865066297E-2</v>
      </c>
      <c r="BN485" s="81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1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1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1"/>
      <c r="DH485" s="81"/>
      <c r="DI485" s="81"/>
      <c r="DJ485" s="81"/>
      <c r="DK485" s="81"/>
      <c r="DL485" s="81"/>
      <c r="DM485" s="81"/>
    </row>
    <row r="486" spans="1:117" x14ac:dyDescent="0.35">
      <c r="A486" s="81"/>
      <c r="B486" s="86">
        <f t="shared" si="87"/>
        <v>44638</v>
      </c>
      <c r="C486" s="87" t="s">
        <v>82</v>
      </c>
      <c r="D486" s="87">
        <v>112.73</v>
      </c>
      <c r="E486" s="87">
        <v>131.24</v>
      </c>
      <c r="F486" s="87">
        <v>66.209999999999994</v>
      </c>
      <c r="G486" s="87">
        <v>43.46</v>
      </c>
      <c r="H486" s="87">
        <v>30.09</v>
      </c>
      <c r="I486" s="87">
        <v>52.68</v>
      </c>
      <c r="J486" s="87">
        <v>82.5</v>
      </c>
      <c r="K486" s="87">
        <v>156.29</v>
      </c>
      <c r="L486" s="87">
        <v>78.61</v>
      </c>
      <c r="M486" s="87">
        <v>35.26</v>
      </c>
      <c r="N486" s="87" t="s">
        <v>82</v>
      </c>
      <c r="O486" s="87" t="s">
        <v>82</v>
      </c>
      <c r="P486" s="87" t="s">
        <v>82</v>
      </c>
      <c r="Q486" s="87">
        <v>10.29</v>
      </c>
      <c r="R486" s="87" t="s">
        <v>82</v>
      </c>
      <c r="S486" s="87">
        <v>8.56</v>
      </c>
      <c r="T486" s="87" t="s">
        <v>82</v>
      </c>
      <c r="U486" s="87">
        <v>131.86000000000001</v>
      </c>
      <c r="V486" s="87">
        <v>31.32</v>
      </c>
      <c r="W486" s="87" t="s">
        <v>82</v>
      </c>
      <c r="X486" s="87" t="s">
        <v>82</v>
      </c>
      <c r="Y486" s="87">
        <v>9.7899999999999991</v>
      </c>
      <c r="Z486" s="87">
        <v>17.36</v>
      </c>
      <c r="AA486" s="87" t="s">
        <v>82</v>
      </c>
      <c r="AB486" s="87">
        <v>67</v>
      </c>
      <c r="AC486" s="87">
        <v>21.91</v>
      </c>
      <c r="AD486" s="87">
        <v>34.01</v>
      </c>
      <c r="AE486" s="87">
        <v>66.349999999999994</v>
      </c>
      <c r="AF486" s="87">
        <v>31.46</v>
      </c>
      <c r="AG486" s="87">
        <v>4463.12</v>
      </c>
      <c r="AH486" s="81"/>
      <c r="AI486" s="92" t="str">
        <f t="shared" si="93"/>
        <v>-</v>
      </c>
      <c r="AJ486" s="92">
        <f t="shared" si="93"/>
        <v>-8.879901529804779E-3</v>
      </c>
      <c r="AK486" s="92">
        <f t="shared" si="93"/>
        <v>-6.597395203188372E-2</v>
      </c>
      <c r="AL486" s="92">
        <f t="shared" si="93"/>
        <v>-1.0165944087307643E-2</v>
      </c>
      <c r="AM486" s="92">
        <f t="shared" si="93"/>
        <v>-1.2945718828071828E-2</v>
      </c>
      <c r="AN486" s="92">
        <f t="shared" si="93"/>
        <v>1.0070493454179319E-2</v>
      </c>
      <c r="AO486" s="92">
        <f t="shared" si="93"/>
        <v>-4.2181818181818209E-2</v>
      </c>
      <c r="AP486" s="92">
        <f t="shared" si="93"/>
        <v>-4.236796285548472E-2</v>
      </c>
      <c r="AQ486" s="92">
        <f t="shared" si="92"/>
        <v>1.3488100641981582E-2</v>
      </c>
      <c r="AR486" s="92">
        <f t="shared" si="92"/>
        <v>8.2931533269045232E-2</v>
      </c>
      <c r="AS486" s="92">
        <f t="shared" si="90"/>
        <v>6.4935064935064846E-2</v>
      </c>
      <c r="AT486" s="92" t="str">
        <f t="shared" si="90"/>
        <v>-</v>
      </c>
      <c r="AU486" s="92" t="str">
        <f t="shared" si="90"/>
        <v>-</v>
      </c>
      <c r="AV486" s="92" t="str">
        <f t="shared" si="90"/>
        <v>-</v>
      </c>
      <c r="AW486" s="92">
        <f t="shared" si="90"/>
        <v>8.8235294117646745E-3</v>
      </c>
      <c r="AX486" s="92" t="str">
        <f t="shared" si="90"/>
        <v>-</v>
      </c>
      <c r="AY486" s="92">
        <f t="shared" si="90"/>
        <v>-7.1583514099783141E-2</v>
      </c>
      <c r="AZ486" s="92" t="str">
        <f t="shared" si="90"/>
        <v>-</v>
      </c>
      <c r="BA486" s="92">
        <f t="shared" si="94"/>
        <v>1.8538544724239214E-2</v>
      </c>
      <c r="BB486" s="92">
        <f t="shared" si="94"/>
        <v>1.2609117361784605E-2</v>
      </c>
      <c r="BC486" s="92" t="str">
        <f t="shared" si="94"/>
        <v>-</v>
      </c>
      <c r="BD486" s="92" t="str">
        <f t="shared" si="94"/>
        <v>-</v>
      </c>
      <c r="BE486" s="92">
        <f t="shared" si="94"/>
        <v>-3.069306930693072E-2</v>
      </c>
      <c r="BF486" s="92">
        <f t="shared" si="94"/>
        <v>-4.0883977900552648E-2</v>
      </c>
      <c r="BG486" s="92" t="str">
        <f t="shared" si="91"/>
        <v>-</v>
      </c>
      <c r="BH486" s="92">
        <f t="shared" si="91"/>
        <v>1.4229488343929786E-2</v>
      </c>
      <c r="BI486" s="92">
        <f t="shared" si="91"/>
        <v>-8.3729350531793756E-3</v>
      </c>
      <c r="BJ486" s="92">
        <f t="shared" si="91"/>
        <v>-2.4383247274813558E-2</v>
      </c>
      <c r="BK486" s="92">
        <f t="shared" si="91"/>
        <v>-3.3221623196852734E-2</v>
      </c>
      <c r="BL486" s="92">
        <f t="shared" si="91"/>
        <v>-1.3793103448275779E-2</v>
      </c>
      <c r="BM486" s="92">
        <f t="shared" si="88"/>
        <v>6.1558258073262762E-2</v>
      </c>
      <c r="BN486" s="81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1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1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1"/>
      <c r="DH486" s="81"/>
      <c r="DI486" s="81"/>
      <c r="DJ486" s="81"/>
      <c r="DK486" s="81"/>
      <c r="DL486" s="81"/>
      <c r="DM486" s="81"/>
    </row>
    <row r="487" spans="1:117" x14ac:dyDescent="0.35">
      <c r="A487" s="81"/>
      <c r="B487" s="86">
        <f t="shared" si="87"/>
        <v>44645</v>
      </c>
      <c r="C487" s="87" t="s">
        <v>82</v>
      </c>
      <c r="D487" s="87">
        <v>118.52</v>
      </c>
      <c r="E487" s="87">
        <v>134.52000000000001</v>
      </c>
      <c r="F487" s="87">
        <v>68.59</v>
      </c>
      <c r="G487" s="87">
        <v>45.52</v>
      </c>
      <c r="H487" s="87">
        <v>31.14</v>
      </c>
      <c r="I487" s="87">
        <v>55.05</v>
      </c>
      <c r="J487" s="87">
        <v>86.84</v>
      </c>
      <c r="K487" s="87">
        <v>162.46</v>
      </c>
      <c r="L487" s="87">
        <v>79.09</v>
      </c>
      <c r="M487" s="87">
        <v>35.799999999999997</v>
      </c>
      <c r="N487" s="87" t="s">
        <v>82</v>
      </c>
      <c r="O487" s="87" t="s">
        <v>82</v>
      </c>
      <c r="P487" s="87" t="s">
        <v>82</v>
      </c>
      <c r="Q487" s="87">
        <v>11.49</v>
      </c>
      <c r="R487" s="87" t="s">
        <v>82</v>
      </c>
      <c r="S487" s="87">
        <v>9.4700000000000006</v>
      </c>
      <c r="T487" s="87" t="s">
        <v>82</v>
      </c>
      <c r="U487" s="87">
        <v>149.30000000000001</v>
      </c>
      <c r="V487" s="87">
        <v>34.549999999999997</v>
      </c>
      <c r="W487" s="87" t="s">
        <v>82</v>
      </c>
      <c r="X487" s="87" t="s">
        <v>82</v>
      </c>
      <c r="Y487" s="87">
        <v>10.57</v>
      </c>
      <c r="Z487" s="87">
        <v>19.07</v>
      </c>
      <c r="AA487" s="87" t="s">
        <v>82</v>
      </c>
      <c r="AB487" s="87">
        <v>72.27</v>
      </c>
      <c r="AC487" s="87">
        <v>20.81</v>
      </c>
      <c r="AD487" s="87">
        <v>34.14</v>
      </c>
      <c r="AE487" s="87">
        <v>69.2</v>
      </c>
      <c r="AF487" s="87">
        <v>33.880000000000003</v>
      </c>
      <c r="AG487" s="87">
        <v>4543.0600000000004</v>
      </c>
      <c r="AH487" s="81"/>
      <c r="AI487" s="92" t="str">
        <f t="shared" si="93"/>
        <v>-</v>
      </c>
      <c r="AJ487" s="92">
        <f t="shared" si="93"/>
        <v>5.1361660604985371E-2</v>
      </c>
      <c r="AK487" s="92">
        <f t="shared" si="93"/>
        <v>2.499238037183793E-2</v>
      </c>
      <c r="AL487" s="92">
        <f t="shared" si="93"/>
        <v>3.5946231687056462E-2</v>
      </c>
      <c r="AM487" s="92">
        <f t="shared" si="93"/>
        <v>4.7399907961343857E-2</v>
      </c>
      <c r="AN487" s="92">
        <f t="shared" si="93"/>
        <v>3.4895314057826532E-2</v>
      </c>
      <c r="AO487" s="92">
        <f t="shared" si="93"/>
        <v>4.4988610478359892E-2</v>
      </c>
      <c r="AP487" s="92">
        <f t="shared" si="93"/>
        <v>5.2606060606060545E-2</v>
      </c>
      <c r="AQ487" s="92">
        <f t="shared" si="92"/>
        <v>3.9477893659223273E-2</v>
      </c>
      <c r="AR487" s="92">
        <f t="shared" si="92"/>
        <v>6.1060933723444677E-3</v>
      </c>
      <c r="AS487" s="92">
        <f t="shared" si="90"/>
        <v>1.5314804310833763E-2</v>
      </c>
      <c r="AT487" s="92" t="str">
        <f t="shared" si="90"/>
        <v>-</v>
      </c>
      <c r="AU487" s="92" t="str">
        <f t="shared" si="90"/>
        <v>-</v>
      </c>
      <c r="AV487" s="92" t="str">
        <f t="shared" si="90"/>
        <v>-</v>
      </c>
      <c r="AW487" s="92">
        <f t="shared" si="90"/>
        <v>0.11661807580174943</v>
      </c>
      <c r="AX487" s="92" t="str">
        <f t="shared" si="90"/>
        <v>-</v>
      </c>
      <c r="AY487" s="92">
        <f t="shared" si="90"/>
        <v>0.10630841121495327</v>
      </c>
      <c r="AZ487" s="92" t="str">
        <f t="shared" si="90"/>
        <v>-</v>
      </c>
      <c r="BA487" s="92">
        <f t="shared" si="94"/>
        <v>0.13226148945851657</v>
      </c>
      <c r="BB487" s="92">
        <f t="shared" si="94"/>
        <v>0.10312899106002549</v>
      </c>
      <c r="BC487" s="92" t="str">
        <f t="shared" si="94"/>
        <v>-</v>
      </c>
      <c r="BD487" s="92" t="str">
        <f t="shared" si="94"/>
        <v>-</v>
      </c>
      <c r="BE487" s="92">
        <f t="shared" si="94"/>
        <v>7.9673135852911248E-2</v>
      </c>
      <c r="BF487" s="92">
        <f t="shared" si="94"/>
        <v>9.8502304147465525E-2</v>
      </c>
      <c r="BG487" s="92" t="str">
        <f t="shared" si="91"/>
        <v>-</v>
      </c>
      <c r="BH487" s="92">
        <f t="shared" si="91"/>
        <v>7.8656716417910388E-2</v>
      </c>
      <c r="BI487" s="92">
        <f t="shared" si="91"/>
        <v>-5.020538566864452E-2</v>
      </c>
      <c r="BJ487" s="92">
        <f t="shared" si="91"/>
        <v>3.8224051749486954E-3</v>
      </c>
      <c r="BK487" s="92">
        <f t="shared" si="91"/>
        <v>4.2954031650339175E-2</v>
      </c>
      <c r="BL487" s="92">
        <f t="shared" si="91"/>
        <v>7.6923076923076872E-2</v>
      </c>
      <c r="BM487" s="92">
        <f t="shared" si="88"/>
        <v>1.7911236982200984E-2</v>
      </c>
      <c r="BN487" s="81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1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1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1"/>
      <c r="DH487" s="81"/>
      <c r="DI487" s="81"/>
      <c r="DJ487" s="81"/>
      <c r="DK487" s="81"/>
      <c r="DL487" s="81"/>
      <c r="DM487" s="81"/>
    </row>
    <row r="488" spans="1:117" x14ac:dyDescent="0.35">
      <c r="A488" s="81"/>
      <c r="B488" s="86">
        <f t="shared" si="87"/>
        <v>44652</v>
      </c>
      <c r="C488" s="87" t="s">
        <v>82</v>
      </c>
      <c r="D488" s="87">
        <v>121.41</v>
      </c>
      <c r="E488" s="87">
        <v>140.57</v>
      </c>
      <c r="F488" s="87">
        <v>70.959999999999994</v>
      </c>
      <c r="G488" s="87">
        <v>47.17</v>
      </c>
      <c r="H488" s="87">
        <v>32.08</v>
      </c>
      <c r="I488" s="87">
        <v>51.91</v>
      </c>
      <c r="J488" s="87">
        <v>89.53</v>
      </c>
      <c r="K488" s="87">
        <v>170.34</v>
      </c>
      <c r="L488" s="87">
        <v>80.040000000000006</v>
      </c>
      <c r="M488" s="87">
        <v>36.700000000000003</v>
      </c>
      <c r="N488" s="87" t="s">
        <v>82</v>
      </c>
      <c r="O488" s="87" t="s">
        <v>82</v>
      </c>
      <c r="P488" s="87" t="s">
        <v>82</v>
      </c>
      <c r="Q488" s="87">
        <v>10.9</v>
      </c>
      <c r="R488" s="87" t="s">
        <v>82</v>
      </c>
      <c r="S488" s="87">
        <v>9.5</v>
      </c>
      <c r="T488" s="87" t="s">
        <v>82</v>
      </c>
      <c r="U488" s="87">
        <v>142.09</v>
      </c>
      <c r="V488" s="87">
        <v>33.159999999999997</v>
      </c>
      <c r="W488" s="87" t="s">
        <v>82</v>
      </c>
      <c r="X488" s="87" t="s">
        <v>82</v>
      </c>
      <c r="Y488" s="87">
        <v>11.52</v>
      </c>
      <c r="Z488" s="87">
        <v>19.22</v>
      </c>
      <c r="AA488" s="87" t="s">
        <v>82</v>
      </c>
      <c r="AB488" s="87">
        <v>71.430000000000007</v>
      </c>
      <c r="AC488" s="87">
        <v>21.75</v>
      </c>
      <c r="AD488" s="87">
        <v>34.85</v>
      </c>
      <c r="AE488" s="87">
        <v>72.63</v>
      </c>
      <c r="AF488" s="87">
        <v>33.83</v>
      </c>
      <c r="AG488" s="87">
        <v>4545.8599999999997</v>
      </c>
      <c r="AH488" s="81"/>
      <c r="AI488" s="92" t="str">
        <f t="shared" si="93"/>
        <v>-</v>
      </c>
      <c r="AJ488" s="92">
        <f t="shared" si="93"/>
        <v>2.4384070199122476E-2</v>
      </c>
      <c r="AK488" s="92">
        <f t="shared" si="93"/>
        <v>4.4974724947963063E-2</v>
      </c>
      <c r="AL488" s="92">
        <f t="shared" si="93"/>
        <v>3.4553141857413427E-2</v>
      </c>
      <c r="AM488" s="92">
        <f t="shared" si="93"/>
        <v>3.6247803163444559E-2</v>
      </c>
      <c r="AN488" s="92">
        <f t="shared" si="93"/>
        <v>3.018625561978161E-2</v>
      </c>
      <c r="AO488" s="92">
        <f t="shared" si="93"/>
        <v>-5.7039055404178085E-2</v>
      </c>
      <c r="AP488" s="92">
        <f t="shared" si="93"/>
        <v>3.0976508521418644E-2</v>
      </c>
      <c r="AQ488" s="92">
        <f t="shared" si="92"/>
        <v>4.8504247199310679E-2</v>
      </c>
      <c r="AR488" s="92">
        <f t="shared" si="92"/>
        <v>1.201163231761293E-2</v>
      </c>
      <c r="AS488" s="92">
        <f t="shared" si="90"/>
        <v>2.5139664804469497E-2</v>
      </c>
      <c r="AT488" s="92" t="str">
        <f t="shared" si="90"/>
        <v>-</v>
      </c>
      <c r="AU488" s="92" t="str">
        <f t="shared" si="90"/>
        <v>-</v>
      </c>
      <c r="AV488" s="92" t="str">
        <f t="shared" si="90"/>
        <v>-</v>
      </c>
      <c r="AW488" s="92">
        <f t="shared" si="90"/>
        <v>-5.1348999129677941E-2</v>
      </c>
      <c r="AX488" s="92" t="str">
        <f t="shared" si="90"/>
        <v>-</v>
      </c>
      <c r="AY488" s="92">
        <f t="shared" si="90"/>
        <v>3.1678986272438703E-3</v>
      </c>
      <c r="AZ488" s="92" t="str">
        <f t="shared" si="90"/>
        <v>-</v>
      </c>
      <c r="BA488" s="92">
        <f t="shared" si="94"/>
        <v>-4.8292029470864084E-2</v>
      </c>
      <c r="BB488" s="92">
        <f t="shared" si="94"/>
        <v>-4.0231548480463064E-2</v>
      </c>
      <c r="BC488" s="92" t="str">
        <f t="shared" si="94"/>
        <v>-</v>
      </c>
      <c r="BD488" s="92" t="str">
        <f t="shared" si="94"/>
        <v>-</v>
      </c>
      <c r="BE488" s="92">
        <f t="shared" si="94"/>
        <v>8.9877010406811619E-2</v>
      </c>
      <c r="BF488" s="92">
        <f t="shared" si="94"/>
        <v>7.8657577346616936E-3</v>
      </c>
      <c r="BG488" s="92" t="str">
        <f t="shared" si="91"/>
        <v>-</v>
      </c>
      <c r="BH488" s="92">
        <f t="shared" si="91"/>
        <v>-1.16230801162307E-2</v>
      </c>
      <c r="BI488" s="92">
        <f t="shared" si="91"/>
        <v>4.5170591061989507E-2</v>
      </c>
      <c r="BJ488" s="92">
        <f t="shared" si="91"/>
        <v>2.0796719390744123E-2</v>
      </c>
      <c r="BK488" s="92">
        <f t="shared" si="91"/>
        <v>4.9566473988439164E-2</v>
      </c>
      <c r="BL488" s="92">
        <f t="shared" si="91"/>
        <v>-1.4757969303424989E-3</v>
      </c>
      <c r="BM488" s="92">
        <f t="shared" si="88"/>
        <v>6.1632467984118477E-4</v>
      </c>
      <c r="BN488" s="81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1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1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1"/>
      <c r="DH488" s="81"/>
      <c r="DI488" s="81"/>
      <c r="DJ488" s="81"/>
      <c r="DK488" s="81"/>
      <c r="DL488" s="81"/>
      <c r="DM488" s="81"/>
    </row>
    <row r="489" spans="1:117" x14ac:dyDescent="0.35">
      <c r="A489" s="81"/>
      <c r="B489" s="86">
        <f t="shared" si="87"/>
        <v>44659</v>
      </c>
      <c r="C489" s="87" t="s">
        <v>82</v>
      </c>
      <c r="D489" s="87">
        <v>121.71</v>
      </c>
      <c r="E489" s="87">
        <v>139.68</v>
      </c>
      <c r="F489" s="87">
        <v>70.28</v>
      </c>
      <c r="G489" s="87">
        <v>46.17</v>
      </c>
      <c r="H489" s="87">
        <v>32.049999999999997</v>
      </c>
      <c r="I489" s="87">
        <v>51.41</v>
      </c>
      <c r="J489" s="87">
        <v>91.88</v>
      </c>
      <c r="K489" s="87">
        <v>169.79</v>
      </c>
      <c r="L489" s="87">
        <v>77.95</v>
      </c>
      <c r="M489" s="87">
        <v>36.35</v>
      </c>
      <c r="N489" s="87" t="s">
        <v>82</v>
      </c>
      <c r="O489" s="87" t="s">
        <v>82</v>
      </c>
      <c r="P489" s="87" t="s">
        <v>82</v>
      </c>
      <c r="Q489" s="87">
        <v>10.9</v>
      </c>
      <c r="R489" s="87" t="s">
        <v>82</v>
      </c>
      <c r="S489" s="87">
        <v>9.36</v>
      </c>
      <c r="T489" s="87" t="s">
        <v>82</v>
      </c>
      <c r="U489" s="87">
        <v>144.18</v>
      </c>
      <c r="V489" s="87">
        <v>34.32</v>
      </c>
      <c r="W489" s="87" t="s">
        <v>82</v>
      </c>
      <c r="X489" s="87" t="s">
        <v>82</v>
      </c>
      <c r="Y489" s="87">
        <v>11.23</v>
      </c>
      <c r="Z489" s="87">
        <v>19.48</v>
      </c>
      <c r="AA489" s="87" t="s">
        <v>82</v>
      </c>
      <c r="AB489" s="87">
        <v>71.61</v>
      </c>
      <c r="AC489" s="87">
        <v>21.96</v>
      </c>
      <c r="AD489" s="87">
        <v>34.47</v>
      </c>
      <c r="AE489" s="87">
        <v>76.05</v>
      </c>
      <c r="AF489" s="87">
        <v>34.42</v>
      </c>
      <c r="AG489" s="87">
        <v>4488.28</v>
      </c>
      <c r="AH489" s="81"/>
      <c r="AI489" s="92" t="str">
        <f t="shared" si="93"/>
        <v>-</v>
      </c>
      <c r="AJ489" s="92">
        <f t="shared" si="93"/>
        <v>2.4709661477637646E-3</v>
      </c>
      <c r="AK489" s="92">
        <f t="shared" si="93"/>
        <v>-6.3313651561498485E-3</v>
      </c>
      <c r="AL489" s="92">
        <f t="shared" si="93"/>
        <v>-9.5828635851182842E-3</v>
      </c>
      <c r="AM489" s="92">
        <f t="shared" si="93"/>
        <v>-2.1199915200339148E-2</v>
      </c>
      <c r="AN489" s="92">
        <f t="shared" si="93"/>
        <v>-9.3516209476307566E-4</v>
      </c>
      <c r="AO489" s="92">
        <f t="shared" si="93"/>
        <v>-9.6320554806396119E-3</v>
      </c>
      <c r="AP489" s="92">
        <f t="shared" si="93"/>
        <v>2.6248184965933063E-2</v>
      </c>
      <c r="AQ489" s="92">
        <f t="shared" si="92"/>
        <v>-3.2288364447575768E-3</v>
      </c>
      <c r="AR489" s="92">
        <f t="shared" si="92"/>
        <v>-2.6111944027986E-2</v>
      </c>
      <c r="AS489" s="92">
        <f t="shared" si="90"/>
        <v>-9.5367847411444995E-3</v>
      </c>
      <c r="AT489" s="92" t="str">
        <f t="shared" si="90"/>
        <v>-</v>
      </c>
      <c r="AU489" s="92" t="str">
        <f t="shared" si="90"/>
        <v>-</v>
      </c>
      <c r="AV489" s="92" t="str">
        <f t="shared" si="90"/>
        <v>-</v>
      </c>
      <c r="AW489" s="92">
        <f t="shared" si="90"/>
        <v>0</v>
      </c>
      <c r="AX489" s="92" t="str">
        <f t="shared" si="90"/>
        <v>-</v>
      </c>
      <c r="AY489" s="92">
        <f t="shared" si="90"/>
        <v>-1.473684210526327E-2</v>
      </c>
      <c r="AZ489" s="92" t="str">
        <f t="shared" si="90"/>
        <v>-</v>
      </c>
      <c r="BA489" s="92">
        <f t="shared" si="94"/>
        <v>1.4708987261594864E-2</v>
      </c>
      <c r="BB489" s="92">
        <f t="shared" si="94"/>
        <v>3.4981905910735911E-2</v>
      </c>
      <c r="BC489" s="92" t="str">
        <f t="shared" si="94"/>
        <v>-</v>
      </c>
      <c r="BD489" s="92" t="str">
        <f t="shared" si="94"/>
        <v>-</v>
      </c>
      <c r="BE489" s="92">
        <f t="shared" si="94"/>
        <v>-2.5173611111111049E-2</v>
      </c>
      <c r="BF489" s="92">
        <f t="shared" si="94"/>
        <v>1.3527575442247697E-2</v>
      </c>
      <c r="BG489" s="92" t="str">
        <f t="shared" si="91"/>
        <v>-</v>
      </c>
      <c r="BH489" s="92">
        <f t="shared" si="91"/>
        <v>2.5199496010079869E-3</v>
      </c>
      <c r="BI489" s="92">
        <f t="shared" si="91"/>
        <v>9.6551724137932116E-3</v>
      </c>
      <c r="BJ489" s="92">
        <f t="shared" si="91"/>
        <v>-1.0903873744619874E-2</v>
      </c>
      <c r="BK489" s="92">
        <f t="shared" si="91"/>
        <v>4.7087980173482036E-2</v>
      </c>
      <c r="BL489" s="92">
        <f t="shared" si="91"/>
        <v>1.7440141885900262E-2</v>
      </c>
      <c r="BM489" s="92">
        <f t="shared" si="88"/>
        <v>-1.266647015086253E-2</v>
      </c>
      <c r="BN489" s="81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1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1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1"/>
      <c r="DH489" s="81"/>
      <c r="DI489" s="81"/>
      <c r="DJ489" s="81"/>
      <c r="DK489" s="81"/>
      <c r="DL489" s="81"/>
      <c r="DM489" s="81"/>
    </row>
    <row r="490" spans="1:117" x14ac:dyDescent="0.35">
      <c r="A490" s="81"/>
      <c r="B490" s="86">
        <f t="shared" si="87"/>
        <v>44666</v>
      </c>
      <c r="C490" s="87" t="s">
        <v>82</v>
      </c>
      <c r="D490" s="87">
        <v>119.74</v>
      </c>
      <c r="E490" s="87">
        <v>136.56</v>
      </c>
      <c r="F490" s="87">
        <v>71.53</v>
      </c>
      <c r="G490" s="87">
        <v>45.79</v>
      </c>
      <c r="H490" s="87">
        <v>31.75</v>
      </c>
      <c r="I490" s="87">
        <v>49.88</v>
      </c>
      <c r="J490" s="87">
        <v>89.02</v>
      </c>
      <c r="K490" s="87">
        <v>171.25</v>
      </c>
      <c r="L490" s="87">
        <v>83.5</v>
      </c>
      <c r="M490" s="87">
        <v>35.729999999999997</v>
      </c>
      <c r="N490" s="87" t="s">
        <v>82</v>
      </c>
      <c r="O490" s="87" t="s">
        <v>82</v>
      </c>
      <c r="P490" s="87" t="s">
        <v>82</v>
      </c>
      <c r="Q490" s="87">
        <v>11.28</v>
      </c>
      <c r="R490" s="87" t="s">
        <v>82</v>
      </c>
      <c r="S490" s="87">
        <v>9.64</v>
      </c>
      <c r="T490" s="87" t="s">
        <v>82</v>
      </c>
      <c r="U490" s="87">
        <v>139.53</v>
      </c>
      <c r="V490" s="87">
        <v>36.65</v>
      </c>
      <c r="W490" s="87" t="s">
        <v>82</v>
      </c>
      <c r="X490" s="87" t="s">
        <v>82</v>
      </c>
      <c r="Y490" s="87">
        <v>11.53</v>
      </c>
      <c r="Z490" s="87">
        <v>19.37</v>
      </c>
      <c r="AA490" s="87" t="s">
        <v>82</v>
      </c>
      <c r="AB490" s="87">
        <v>71.3</v>
      </c>
      <c r="AC490" s="87">
        <v>21.24</v>
      </c>
      <c r="AD490" s="87">
        <v>34.56</v>
      </c>
      <c r="AE490" s="87">
        <v>75.489999999999995</v>
      </c>
      <c r="AF490" s="87">
        <v>35.520000000000003</v>
      </c>
      <c r="AG490" s="87">
        <v>4392.59</v>
      </c>
      <c r="AH490" s="81"/>
      <c r="AI490" s="92" t="str">
        <f t="shared" si="93"/>
        <v>-</v>
      </c>
      <c r="AJ490" s="92">
        <f t="shared" si="93"/>
        <v>-1.6186015939528398E-2</v>
      </c>
      <c r="AK490" s="92">
        <f t="shared" si="93"/>
        <v>-2.2336769759450203E-2</v>
      </c>
      <c r="AL490" s="92">
        <f t="shared" si="93"/>
        <v>1.7785998861695962E-2</v>
      </c>
      <c r="AM490" s="92">
        <f t="shared" si="93"/>
        <v>-8.2304526748971929E-3</v>
      </c>
      <c r="AN490" s="92">
        <f t="shared" si="93"/>
        <v>-9.3603744149765022E-3</v>
      </c>
      <c r="AO490" s="92">
        <f t="shared" si="93"/>
        <v>-2.9760746936393634E-2</v>
      </c>
      <c r="AP490" s="92">
        <f t="shared" si="93"/>
        <v>-3.1127557683935603E-2</v>
      </c>
      <c r="AQ490" s="92">
        <f t="shared" si="92"/>
        <v>8.598857412097427E-3</v>
      </c>
      <c r="AR490" s="92">
        <f t="shared" si="92"/>
        <v>7.1199486850545224E-2</v>
      </c>
      <c r="AS490" s="92">
        <f t="shared" si="90"/>
        <v>-1.7056396148555808E-2</v>
      </c>
      <c r="AT490" s="92" t="str">
        <f t="shared" si="90"/>
        <v>-</v>
      </c>
      <c r="AU490" s="92" t="str">
        <f t="shared" si="90"/>
        <v>-</v>
      </c>
      <c r="AV490" s="92" t="str">
        <f t="shared" si="90"/>
        <v>-</v>
      </c>
      <c r="AW490" s="92">
        <f t="shared" si="90"/>
        <v>3.4862385321100753E-2</v>
      </c>
      <c r="AX490" s="92" t="str">
        <f t="shared" si="90"/>
        <v>-</v>
      </c>
      <c r="AY490" s="92">
        <f t="shared" si="90"/>
        <v>2.991452991453003E-2</v>
      </c>
      <c r="AZ490" s="92" t="str">
        <f t="shared" si="90"/>
        <v>-</v>
      </c>
      <c r="BA490" s="92">
        <f t="shared" si="94"/>
        <v>-3.2251352476071582E-2</v>
      </c>
      <c r="BB490" s="92">
        <f t="shared" si="94"/>
        <v>6.789044289044277E-2</v>
      </c>
      <c r="BC490" s="92" t="str">
        <f t="shared" si="94"/>
        <v>-</v>
      </c>
      <c r="BD490" s="92" t="str">
        <f t="shared" si="94"/>
        <v>-</v>
      </c>
      <c r="BE490" s="92">
        <f t="shared" si="94"/>
        <v>2.6714158504006935E-2</v>
      </c>
      <c r="BF490" s="92">
        <f t="shared" si="94"/>
        <v>-5.6468172484599455E-3</v>
      </c>
      <c r="BG490" s="92" t="str">
        <f t="shared" si="91"/>
        <v>-</v>
      </c>
      <c r="BH490" s="92">
        <f t="shared" si="91"/>
        <v>-4.3290043290044045E-3</v>
      </c>
      <c r="BI490" s="92">
        <f t="shared" si="91"/>
        <v>-3.2786885245901787E-2</v>
      </c>
      <c r="BJ490" s="92">
        <f t="shared" si="91"/>
        <v>2.6109660574413773E-3</v>
      </c>
      <c r="BK490" s="92">
        <f t="shared" si="91"/>
        <v>-7.3635765943458331E-3</v>
      </c>
      <c r="BL490" s="92">
        <f t="shared" si="91"/>
        <v>3.1958163858222033E-2</v>
      </c>
      <c r="BM490" s="92">
        <f t="shared" si="88"/>
        <v>-2.1319971124796E-2</v>
      </c>
      <c r="BN490" s="81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1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1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1"/>
      <c r="DH490" s="81"/>
      <c r="DI490" s="81"/>
      <c r="DJ490" s="81"/>
      <c r="DK490" s="81"/>
      <c r="DL490" s="81"/>
      <c r="DM490" s="81"/>
    </row>
    <row r="491" spans="1:117" x14ac:dyDescent="0.35">
      <c r="A491" s="81"/>
      <c r="B491" s="86">
        <f t="shared" si="87"/>
        <v>44673</v>
      </c>
      <c r="C491" s="87" t="s">
        <v>82</v>
      </c>
      <c r="D491" s="87">
        <v>118.7</v>
      </c>
      <c r="E491" s="87">
        <v>135.16</v>
      </c>
      <c r="F491" s="87">
        <v>72.09</v>
      </c>
      <c r="G491" s="87">
        <v>45.85</v>
      </c>
      <c r="H491" s="87">
        <v>30.87</v>
      </c>
      <c r="I491" s="87">
        <v>51.08</v>
      </c>
      <c r="J491" s="87">
        <v>88.39</v>
      </c>
      <c r="K491" s="87">
        <v>168.24</v>
      </c>
      <c r="L491" s="87">
        <v>90.26</v>
      </c>
      <c r="M491" s="87">
        <v>36.630000000000003</v>
      </c>
      <c r="N491" s="87" t="s">
        <v>82</v>
      </c>
      <c r="O491" s="87" t="s">
        <v>82</v>
      </c>
      <c r="P491" s="87" t="s">
        <v>82</v>
      </c>
      <c r="Q491" s="87">
        <v>10.56</v>
      </c>
      <c r="R491" s="87" t="s">
        <v>82</v>
      </c>
      <c r="S491" s="87">
        <v>9.36</v>
      </c>
      <c r="T491" s="87" t="s">
        <v>82</v>
      </c>
      <c r="U491" s="87">
        <v>135.69999999999999</v>
      </c>
      <c r="V491" s="87">
        <v>35.42</v>
      </c>
      <c r="W491" s="87" t="s">
        <v>82</v>
      </c>
      <c r="X491" s="87" t="s">
        <v>82</v>
      </c>
      <c r="Y491" s="87">
        <v>11.28</v>
      </c>
      <c r="Z491" s="87">
        <v>19.149999999999999</v>
      </c>
      <c r="AA491" s="87" t="s">
        <v>82</v>
      </c>
      <c r="AB491" s="87">
        <v>69.28</v>
      </c>
      <c r="AC491" s="87">
        <v>21.15</v>
      </c>
      <c r="AD491" s="87">
        <v>34.44</v>
      </c>
      <c r="AE491" s="87">
        <v>77</v>
      </c>
      <c r="AF491" s="87">
        <v>35.1</v>
      </c>
      <c r="AG491" s="87">
        <v>4271.78</v>
      </c>
      <c r="AH491" s="81"/>
      <c r="AI491" s="92" t="str">
        <f t="shared" si="93"/>
        <v>-</v>
      </c>
      <c r="AJ491" s="92">
        <f t="shared" si="93"/>
        <v>-8.6854852179721886E-3</v>
      </c>
      <c r="AK491" s="92">
        <f t="shared" si="93"/>
        <v>-1.0251903925014738E-2</v>
      </c>
      <c r="AL491" s="92">
        <f t="shared" si="93"/>
        <v>7.8288829861596909E-3</v>
      </c>
      <c r="AM491" s="92">
        <f t="shared" si="93"/>
        <v>1.3103297663246138E-3</v>
      </c>
      <c r="AN491" s="92">
        <f t="shared" si="93"/>
        <v>-2.7716535433070844E-2</v>
      </c>
      <c r="AO491" s="92">
        <f t="shared" si="93"/>
        <v>2.4057738572573983E-2</v>
      </c>
      <c r="AP491" s="92">
        <f t="shared" si="93"/>
        <v>-7.0770613345315647E-3</v>
      </c>
      <c r="AQ491" s="92">
        <f t="shared" si="92"/>
        <v>-1.757664233576639E-2</v>
      </c>
      <c r="AR491" s="92">
        <f t="shared" si="92"/>
        <v>8.0958083832335381E-2</v>
      </c>
      <c r="AS491" s="92">
        <f t="shared" si="90"/>
        <v>2.518891687657443E-2</v>
      </c>
      <c r="AT491" s="92" t="str">
        <f t="shared" si="90"/>
        <v>-</v>
      </c>
      <c r="AU491" s="92" t="str">
        <f t="shared" si="90"/>
        <v>-</v>
      </c>
      <c r="AV491" s="92" t="str">
        <f t="shared" si="90"/>
        <v>-</v>
      </c>
      <c r="AW491" s="92">
        <f t="shared" si="90"/>
        <v>-6.3829787234042423E-2</v>
      </c>
      <c r="AX491" s="92" t="str">
        <f t="shared" si="90"/>
        <v>-</v>
      </c>
      <c r="AY491" s="92">
        <f t="shared" si="90"/>
        <v>-2.904564315352709E-2</v>
      </c>
      <c r="AZ491" s="92" t="str">
        <f t="shared" si="90"/>
        <v>-</v>
      </c>
      <c r="BA491" s="92">
        <f t="shared" si="94"/>
        <v>-2.7449294058625506E-2</v>
      </c>
      <c r="BB491" s="92">
        <f t="shared" si="94"/>
        <v>-3.3560709413369638E-2</v>
      </c>
      <c r="BC491" s="92" t="str">
        <f t="shared" si="94"/>
        <v>-</v>
      </c>
      <c r="BD491" s="92" t="str">
        <f t="shared" si="94"/>
        <v>-</v>
      </c>
      <c r="BE491" s="92">
        <f t="shared" si="94"/>
        <v>-2.1682567215958404E-2</v>
      </c>
      <c r="BF491" s="92">
        <f t="shared" si="94"/>
        <v>-1.1357769747031621E-2</v>
      </c>
      <c r="BG491" s="92" t="str">
        <f t="shared" si="91"/>
        <v>-</v>
      </c>
      <c r="BH491" s="92">
        <f t="shared" si="91"/>
        <v>-2.8330995792426261E-2</v>
      </c>
      <c r="BI491" s="92">
        <f t="shared" si="91"/>
        <v>-4.237288135593209E-3</v>
      </c>
      <c r="BJ491" s="92">
        <f t="shared" si="91"/>
        <v>-3.4722222222223209E-3</v>
      </c>
      <c r="BK491" s="92">
        <f t="shared" si="91"/>
        <v>2.0002649357530933E-2</v>
      </c>
      <c r="BL491" s="92">
        <f t="shared" si="91"/>
        <v>-1.1824324324324342E-2</v>
      </c>
      <c r="BM491" s="92">
        <f t="shared" si="88"/>
        <v>-2.7503135963065195E-2</v>
      </c>
      <c r="BN491" s="81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1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1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1"/>
      <c r="DH491" s="81"/>
      <c r="DI491" s="81"/>
      <c r="DJ491" s="81"/>
      <c r="DK491" s="81"/>
      <c r="DL491" s="81"/>
      <c r="DM491" s="81"/>
    </row>
    <row r="492" spans="1:117" x14ac:dyDescent="0.35">
      <c r="A492" s="81"/>
      <c r="B492" s="86">
        <f t="shared" si="87"/>
        <v>44680</v>
      </c>
      <c r="C492" s="87" t="s">
        <v>82</v>
      </c>
      <c r="D492" s="87">
        <v>113.4</v>
      </c>
      <c r="E492" s="87">
        <v>125.17</v>
      </c>
      <c r="F492" s="87">
        <v>70.13</v>
      </c>
      <c r="G492" s="87">
        <v>43.16</v>
      </c>
      <c r="H492" s="87">
        <v>29.12</v>
      </c>
      <c r="I492" s="87">
        <v>47.83</v>
      </c>
      <c r="J492" s="87">
        <v>84.37</v>
      </c>
      <c r="K492" s="87">
        <v>161.36000000000001</v>
      </c>
      <c r="L492" s="87">
        <v>88.11</v>
      </c>
      <c r="M492" s="87">
        <v>34.299999999999997</v>
      </c>
      <c r="N492" s="87" t="s">
        <v>82</v>
      </c>
      <c r="O492" s="87" t="s">
        <v>82</v>
      </c>
      <c r="P492" s="87" t="s">
        <v>82</v>
      </c>
      <c r="Q492" s="87">
        <v>10.27</v>
      </c>
      <c r="R492" s="87" t="s">
        <v>82</v>
      </c>
      <c r="S492" s="87">
        <v>8.7100000000000009</v>
      </c>
      <c r="T492" s="87" t="s">
        <v>82</v>
      </c>
      <c r="U492" s="87">
        <v>135.81</v>
      </c>
      <c r="V492" s="87">
        <v>34.200000000000003</v>
      </c>
      <c r="W492" s="87" t="s">
        <v>82</v>
      </c>
      <c r="X492" s="87" t="s">
        <v>82</v>
      </c>
      <c r="Y492" s="87">
        <v>11.08</v>
      </c>
      <c r="Z492" s="87">
        <v>18.149999999999999</v>
      </c>
      <c r="AA492" s="87" t="s">
        <v>82</v>
      </c>
      <c r="AB492" s="87">
        <v>63.33</v>
      </c>
      <c r="AC492" s="87">
        <v>20.745000000000001</v>
      </c>
      <c r="AD492" s="87">
        <v>34.19</v>
      </c>
      <c r="AE492" s="87">
        <v>72.75</v>
      </c>
      <c r="AF492" s="87">
        <v>34.29</v>
      </c>
      <c r="AG492" s="87">
        <v>4131.93</v>
      </c>
      <c r="AH492" s="81"/>
      <c r="AI492" s="92" t="str">
        <f t="shared" si="93"/>
        <v>-</v>
      </c>
      <c r="AJ492" s="92">
        <f t="shared" si="93"/>
        <v>-4.4650379106992433E-2</v>
      </c>
      <c r="AK492" s="92">
        <f t="shared" si="93"/>
        <v>-7.3912400118378185E-2</v>
      </c>
      <c r="AL492" s="92">
        <f t="shared" si="93"/>
        <v>-2.7188236926064757E-2</v>
      </c>
      <c r="AM492" s="92">
        <f t="shared" si="93"/>
        <v>-5.8669574700109139E-2</v>
      </c>
      <c r="AN492" s="92">
        <f t="shared" si="93"/>
        <v>-5.6689342403628107E-2</v>
      </c>
      <c r="AO492" s="92">
        <f t="shared" si="93"/>
        <v>-6.362568519968681E-2</v>
      </c>
      <c r="AP492" s="92">
        <f t="shared" si="93"/>
        <v>-4.5480257947731584E-2</v>
      </c>
      <c r="AQ492" s="92">
        <f t="shared" si="92"/>
        <v>-4.0893961008083624E-2</v>
      </c>
      <c r="AR492" s="92">
        <f t="shared" si="92"/>
        <v>-2.3820075337912749E-2</v>
      </c>
      <c r="AS492" s="92">
        <f t="shared" si="90"/>
        <v>-6.360906360906371E-2</v>
      </c>
      <c r="AT492" s="92" t="str">
        <f t="shared" si="90"/>
        <v>-</v>
      </c>
      <c r="AU492" s="92" t="str">
        <f t="shared" si="90"/>
        <v>-</v>
      </c>
      <c r="AV492" s="92" t="str">
        <f t="shared" si="90"/>
        <v>-</v>
      </c>
      <c r="AW492" s="92">
        <f t="shared" si="90"/>
        <v>-2.7462121212121327E-2</v>
      </c>
      <c r="AX492" s="92" t="str">
        <f t="shared" si="90"/>
        <v>-</v>
      </c>
      <c r="AY492" s="92">
        <f t="shared" si="90"/>
        <v>-6.9444444444444309E-2</v>
      </c>
      <c r="AZ492" s="92" t="str">
        <f t="shared" si="90"/>
        <v>-</v>
      </c>
      <c r="BA492" s="92">
        <f t="shared" si="94"/>
        <v>8.1061164333107172E-4</v>
      </c>
      <c r="BB492" s="92">
        <f t="shared" si="94"/>
        <v>-3.4443817052512649E-2</v>
      </c>
      <c r="BC492" s="92" t="str">
        <f t="shared" si="94"/>
        <v>-</v>
      </c>
      <c r="BD492" s="92" t="str">
        <f t="shared" si="94"/>
        <v>-</v>
      </c>
      <c r="BE492" s="92">
        <f t="shared" si="94"/>
        <v>-1.7730496453900679E-2</v>
      </c>
      <c r="BF492" s="92">
        <f t="shared" si="94"/>
        <v>-5.2219321148825104E-2</v>
      </c>
      <c r="BG492" s="92" t="str">
        <f t="shared" si="91"/>
        <v>-</v>
      </c>
      <c r="BH492" s="92">
        <f t="shared" si="91"/>
        <v>-8.5883371824480359E-2</v>
      </c>
      <c r="BI492" s="92">
        <f t="shared" si="91"/>
        <v>-1.9148936170212627E-2</v>
      </c>
      <c r="BJ492" s="92">
        <f t="shared" si="91"/>
        <v>-7.2590011614401817E-3</v>
      </c>
      <c r="BK492" s="92">
        <f t="shared" si="91"/>
        <v>-5.5194805194805241E-2</v>
      </c>
      <c r="BL492" s="92">
        <f t="shared" si="91"/>
        <v>-2.3076923076923106E-2</v>
      </c>
      <c r="BM492" s="92">
        <f t="shared" si="88"/>
        <v>-3.2738109172288699E-2</v>
      </c>
      <c r="BN492" s="81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1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1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1"/>
      <c r="DH492" s="81"/>
      <c r="DI492" s="81"/>
      <c r="DJ492" s="81"/>
      <c r="DK492" s="81"/>
      <c r="DL492" s="81"/>
      <c r="DM492" s="81"/>
    </row>
    <row r="493" spans="1:117" x14ac:dyDescent="0.35">
      <c r="A493" s="81"/>
      <c r="B493" s="86">
        <f t="shared" si="87"/>
        <v>44687</v>
      </c>
      <c r="C493" s="87" t="s">
        <v>82</v>
      </c>
      <c r="D493" s="87">
        <v>114.9</v>
      </c>
      <c r="E493" s="87">
        <v>127.56</v>
      </c>
      <c r="F493" s="87">
        <v>69.98</v>
      </c>
      <c r="G493" s="87">
        <v>43.76</v>
      </c>
      <c r="H493" s="87">
        <v>29.49</v>
      </c>
      <c r="I493" s="87">
        <v>49.34</v>
      </c>
      <c r="J493" s="87">
        <v>85.13</v>
      </c>
      <c r="K493" s="87">
        <v>164.9</v>
      </c>
      <c r="L493" s="87">
        <v>87.66</v>
      </c>
      <c r="M493" s="87">
        <v>37.69</v>
      </c>
      <c r="N493" s="87" t="s">
        <v>82</v>
      </c>
      <c r="O493" s="87" t="s">
        <v>82</v>
      </c>
      <c r="P493" s="87" t="s">
        <v>82</v>
      </c>
      <c r="Q493" s="87">
        <v>10.63</v>
      </c>
      <c r="R493" s="87" t="s">
        <v>82</v>
      </c>
      <c r="S493" s="87">
        <v>8.92</v>
      </c>
      <c r="T493" s="87" t="s">
        <v>82</v>
      </c>
      <c r="U493" s="87">
        <v>147.27000000000001</v>
      </c>
      <c r="V493" s="87">
        <v>35.85</v>
      </c>
      <c r="W493" s="87" t="s">
        <v>82</v>
      </c>
      <c r="X493" s="87" t="s">
        <v>82</v>
      </c>
      <c r="Y493" s="87">
        <v>11.63</v>
      </c>
      <c r="Z493" s="87">
        <v>19.3</v>
      </c>
      <c r="AA493" s="87" t="s">
        <v>82</v>
      </c>
      <c r="AB493" s="87">
        <v>65.599999999999994</v>
      </c>
      <c r="AC493" s="87">
        <v>20.94</v>
      </c>
      <c r="AD493" s="87">
        <v>34.31</v>
      </c>
      <c r="AE493" s="87">
        <v>73.95</v>
      </c>
      <c r="AF493" s="87">
        <v>36.67</v>
      </c>
      <c r="AG493" s="87">
        <v>4123.34</v>
      </c>
      <c r="AH493" s="81"/>
      <c r="AI493" s="92" t="str">
        <f t="shared" si="93"/>
        <v>-</v>
      </c>
      <c r="AJ493" s="92">
        <f t="shared" si="93"/>
        <v>1.3227513227513255E-2</v>
      </c>
      <c r="AK493" s="92">
        <f t="shared" si="93"/>
        <v>1.9094032116321769E-2</v>
      </c>
      <c r="AL493" s="92">
        <f t="shared" si="93"/>
        <v>-2.1388849279907474E-3</v>
      </c>
      <c r="AM493" s="92">
        <f t="shared" si="93"/>
        <v>1.3901760889712733E-2</v>
      </c>
      <c r="AN493" s="92">
        <f t="shared" si="93"/>
        <v>1.27060439560438E-2</v>
      </c>
      <c r="AO493" s="92">
        <f t="shared" si="93"/>
        <v>3.1570144260924193E-2</v>
      </c>
      <c r="AP493" s="92">
        <f t="shared" si="93"/>
        <v>9.007941211330861E-3</v>
      </c>
      <c r="AQ493" s="92">
        <f t="shared" si="92"/>
        <v>2.1938522558254681E-2</v>
      </c>
      <c r="AR493" s="92">
        <f t="shared" si="92"/>
        <v>-5.1072522982635871E-3</v>
      </c>
      <c r="AS493" s="92">
        <f t="shared" si="90"/>
        <v>9.8833819241982424E-2</v>
      </c>
      <c r="AT493" s="92" t="str">
        <f t="shared" si="90"/>
        <v>-</v>
      </c>
      <c r="AU493" s="92" t="str">
        <f t="shared" si="90"/>
        <v>-</v>
      </c>
      <c r="AV493" s="92" t="str">
        <f t="shared" si="90"/>
        <v>-</v>
      </c>
      <c r="AW493" s="92">
        <f t="shared" si="90"/>
        <v>3.5053554040895829E-2</v>
      </c>
      <c r="AX493" s="92" t="str">
        <f t="shared" si="90"/>
        <v>-</v>
      </c>
      <c r="AY493" s="92">
        <f t="shared" si="90"/>
        <v>2.4110218140068751E-2</v>
      </c>
      <c r="AZ493" s="92" t="str">
        <f t="shared" si="90"/>
        <v>-</v>
      </c>
      <c r="BA493" s="92">
        <f t="shared" si="94"/>
        <v>8.4382593328915512E-2</v>
      </c>
      <c r="BB493" s="92">
        <f t="shared" si="94"/>
        <v>4.8245614035087758E-2</v>
      </c>
      <c r="BC493" s="92" t="str">
        <f t="shared" si="94"/>
        <v>-</v>
      </c>
      <c r="BD493" s="92" t="str">
        <f t="shared" si="94"/>
        <v>-</v>
      </c>
      <c r="BE493" s="92">
        <f t="shared" si="94"/>
        <v>4.963898916967513E-2</v>
      </c>
      <c r="BF493" s="92">
        <f t="shared" si="94"/>
        <v>6.336088154269981E-2</v>
      </c>
      <c r="BG493" s="92" t="str">
        <f t="shared" si="91"/>
        <v>-</v>
      </c>
      <c r="BH493" s="92">
        <f t="shared" si="91"/>
        <v>3.5843991789041407E-2</v>
      </c>
      <c r="BI493" s="92">
        <f t="shared" si="91"/>
        <v>9.3998553868401835E-3</v>
      </c>
      <c r="BJ493" s="92">
        <f t="shared" si="91"/>
        <v>3.5097981866043515E-3</v>
      </c>
      <c r="BK493" s="92">
        <f t="shared" si="91"/>
        <v>1.6494845360824684E-2</v>
      </c>
      <c r="BL493" s="92">
        <f t="shared" si="91"/>
        <v>6.9407990667833319E-2</v>
      </c>
      <c r="BM493" s="92">
        <f t="shared" si="88"/>
        <v>-2.0789316372736844E-3</v>
      </c>
      <c r="BN493" s="81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1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1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1"/>
      <c r="DH493" s="81"/>
      <c r="DI493" s="81"/>
      <c r="DJ493" s="81"/>
      <c r="DK493" s="81"/>
      <c r="DL493" s="81"/>
      <c r="DM493" s="81"/>
    </row>
    <row r="494" spans="1:117" x14ac:dyDescent="0.35">
      <c r="A494" s="81"/>
      <c r="B494" s="86">
        <f t="shared" si="87"/>
        <v>44694</v>
      </c>
      <c r="C494" s="87" t="s">
        <v>82</v>
      </c>
      <c r="D494" s="87">
        <v>112.96</v>
      </c>
      <c r="E494" s="87">
        <v>126.57</v>
      </c>
      <c r="F494" s="87">
        <v>67.23</v>
      </c>
      <c r="G494" s="87">
        <v>44.02</v>
      </c>
      <c r="H494" s="87">
        <v>30.32</v>
      </c>
      <c r="I494" s="87">
        <v>50.63</v>
      </c>
      <c r="J494" s="87">
        <v>84.9</v>
      </c>
      <c r="K494" s="87">
        <v>161.06</v>
      </c>
      <c r="L494" s="87">
        <v>91.16</v>
      </c>
      <c r="M494" s="87">
        <v>38.89</v>
      </c>
      <c r="N494" s="87" t="s">
        <v>82</v>
      </c>
      <c r="O494" s="87" t="s">
        <v>82</v>
      </c>
      <c r="P494" s="87" t="s">
        <v>82</v>
      </c>
      <c r="Q494" s="87">
        <v>10.19</v>
      </c>
      <c r="R494" s="87" t="s">
        <v>82</v>
      </c>
      <c r="S494" s="87">
        <v>9.01</v>
      </c>
      <c r="T494" s="87" t="s">
        <v>82</v>
      </c>
      <c r="U494" s="87">
        <v>135.53</v>
      </c>
      <c r="V494" s="87">
        <v>33.67</v>
      </c>
      <c r="W494" s="87" t="s">
        <v>82</v>
      </c>
      <c r="X494" s="87" t="s">
        <v>82</v>
      </c>
      <c r="Y494" s="87">
        <v>11.05</v>
      </c>
      <c r="Z494" s="87">
        <v>18.739999999999998</v>
      </c>
      <c r="AA494" s="87" t="s">
        <v>82</v>
      </c>
      <c r="AB494" s="87">
        <v>64.650000000000006</v>
      </c>
      <c r="AC494" s="87">
        <v>19.78</v>
      </c>
      <c r="AD494" s="87">
        <v>33.4</v>
      </c>
      <c r="AE494" s="87">
        <v>74.5</v>
      </c>
      <c r="AF494" s="87">
        <v>34.79</v>
      </c>
      <c r="AG494" s="87">
        <v>4023.89</v>
      </c>
      <c r="AH494" s="81"/>
      <c r="AI494" s="92" t="str">
        <f t="shared" si="93"/>
        <v>-</v>
      </c>
      <c r="AJ494" s="92">
        <f t="shared" si="93"/>
        <v>-1.6884247171453537E-2</v>
      </c>
      <c r="AK494" s="92">
        <f t="shared" si="93"/>
        <v>-7.7610536218251092E-3</v>
      </c>
      <c r="AL494" s="92">
        <f t="shared" si="93"/>
        <v>-3.9296941983423817E-2</v>
      </c>
      <c r="AM494" s="92">
        <f t="shared" si="93"/>
        <v>5.9414990859232297E-3</v>
      </c>
      <c r="AN494" s="92">
        <f t="shared" si="93"/>
        <v>2.8145133943709766E-2</v>
      </c>
      <c r="AO494" s="92">
        <f t="shared" si="93"/>
        <v>2.6145115524929041E-2</v>
      </c>
      <c r="AP494" s="92">
        <f t="shared" si="93"/>
        <v>-2.7017502643015279E-3</v>
      </c>
      <c r="AQ494" s="92">
        <f t="shared" si="92"/>
        <v>-2.3286840509399664E-2</v>
      </c>
      <c r="AR494" s="92">
        <f t="shared" si="92"/>
        <v>3.9926990645676508E-2</v>
      </c>
      <c r="AS494" s="92">
        <f t="shared" si="90"/>
        <v>3.1838684001061379E-2</v>
      </c>
      <c r="AT494" s="92" t="str">
        <f t="shared" si="90"/>
        <v>-</v>
      </c>
      <c r="AU494" s="92" t="str">
        <f t="shared" si="90"/>
        <v>-</v>
      </c>
      <c r="AV494" s="92" t="str">
        <f t="shared" si="90"/>
        <v>-</v>
      </c>
      <c r="AW494" s="92">
        <f t="shared" si="90"/>
        <v>-4.1392285983066879E-2</v>
      </c>
      <c r="AX494" s="92" t="str">
        <f t="shared" si="90"/>
        <v>-</v>
      </c>
      <c r="AY494" s="92">
        <f t="shared" si="90"/>
        <v>1.0089686098654793E-2</v>
      </c>
      <c r="AZ494" s="92" t="str">
        <f t="shared" si="90"/>
        <v>-</v>
      </c>
      <c r="BA494" s="92">
        <f t="shared" si="94"/>
        <v>-7.9717525633190789E-2</v>
      </c>
      <c r="BB494" s="92">
        <f t="shared" si="94"/>
        <v>-6.0808926080892611E-2</v>
      </c>
      <c r="BC494" s="92" t="str">
        <f t="shared" si="94"/>
        <v>-</v>
      </c>
      <c r="BD494" s="92" t="str">
        <f t="shared" si="94"/>
        <v>-</v>
      </c>
      <c r="BE494" s="92">
        <f t="shared" si="94"/>
        <v>-4.9871023215821153E-2</v>
      </c>
      <c r="BF494" s="92">
        <f t="shared" si="94"/>
        <v>-2.9015544041450902E-2</v>
      </c>
      <c r="BG494" s="92" t="str">
        <f t="shared" si="91"/>
        <v>-</v>
      </c>
      <c r="BH494" s="92">
        <f t="shared" si="91"/>
        <v>-1.4481707317072989E-2</v>
      </c>
      <c r="BI494" s="92">
        <f t="shared" si="91"/>
        <v>-5.5396370582617038E-2</v>
      </c>
      <c r="BJ494" s="92">
        <f t="shared" si="91"/>
        <v>-2.6522879626931006E-2</v>
      </c>
      <c r="BK494" s="92">
        <f t="shared" si="91"/>
        <v>7.4374577417173349E-3</v>
      </c>
      <c r="BL494" s="92">
        <f t="shared" si="91"/>
        <v>-5.1268066539405521E-2</v>
      </c>
      <c r="BM494" s="92">
        <f t="shared" si="88"/>
        <v>-2.4118796897660721E-2</v>
      </c>
      <c r="BN494" s="81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1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1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1"/>
      <c r="DH494" s="81"/>
      <c r="DI494" s="81"/>
      <c r="DJ494" s="81"/>
      <c r="DK494" s="81"/>
      <c r="DL494" s="81"/>
      <c r="DM494" s="81"/>
    </row>
    <row r="495" spans="1:117" x14ac:dyDescent="0.35">
      <c r="A495" s="81"/>
      <c r="B495" s="86">
        <f t="shared" si="87"/>
        <v>44701</v>
      </c>
      <c r="C495" s="87" t="s">
        <v>82</v>
      </c>
      <c r="D495" s="87">
        <v>111.7</v>
      </c>
      <c r="E495" s="87">
        <v>131.13</v>
      </c>
      <c r="F495" s="87">
        <v>68.95</v>
      </c>
      <c r="G495" s="87">
        <v>44.91</v>
      </c>
      <c r="H495" s="87">
        <v>30.28</v>
      </c>
      <c r="I495" s="87">
        <v>51.78</v>
      </c>
      <c r="J495" s="87">
        <v>85.69</v>
      </c>
      <c r="K495" s="87">
        <v>160.11000000000001</v>
      </c>
      <c r="L495" s="87">
        <v>93.97</v>
      </c>
      <c r="M495" s="87">
        <v>40.479999999999997</v>
      </c>
      <c r="N495" s="87" t="s">
        <v>82</v>
      </c>
      <c r="O495" s="87" t="s">
        <v>82</v>
      </c>
      <c r="P495" s="87" t="s">
        <v>82</v>
      </c>
      <c r="Q495" s="87">
        <v>10.220000000000001</v>
      </c>
      <c r="R495" s="87" t="s">
        <v>82</v>
      </c>
      <c r="S495" s="87">
        <v>9.23</v>
      </c>
      <c r="T495" s="87" t="s">
        <v>82</v>
      </c>
      <c r="U495" s="87">
        <v>130.4</v>
      </c>
      <c r="V495" s="87">
        <v>33.06</v>
      </c>
      <c r="W495" s="87" t="s">
        <v>82</v>
      </c>
      <c r="X495" s="87" t="s">
        <v>82</v>
      </c>
      <c r="Y495" s="87">
        <v>11.11</v>
      </c>
      <c r="Z495" s="87">
        <v>19.03</v>
      </c>
      <c r="AA495" s="87" t="s">
        <v>82</v>
      </c>
      <c r="AB495" s="87">
        <v>63.54</v>
      </c>
      <c r="AC495" s="87">
        <v>20.149999999999999</v>
      </c>
      <c r="AD495" s="87">
        <v>34.28</v>
      </c>
      <c r="AE495" s="87">
        <v>75.36</v>
      </c>
      <c r="AF495" s="87">
        <v>35.380000000000003</v>
      </c>
      <c r="AG495" s="87">
        <v>3901.36</v>
      </c>
      <c r="AH495" s="81"/>
      <c r="AI495" s="92" t="str">
        <f t="shared" si="93"/>
        <v>-</v>
      </c>
      <c r="AJ495" s="92">
        <f t="shared" si="93"/>
        <v>-1.1154390934844161E-2</v>
      </c>
      <c r="AK495" s="92">
        <f t="shared" si="93"/>
        <v>3.602749466698274E-2</v>
      </c>
      <c r="AL495" s="92">
        <f t="shared" si="93"/>
        <v>2.558381674847543E-2</v>
      </c>
      <c r="AM495" s="92">
        <f t="shared" si="93"/>
        <v>2.0218082689686279E-2</v>
      </c>
      <c r="AN495" s="92">
        <f t="shared" si="93"/>
        <v>-1.3192612137202797E-3</v>
      </c>
      <c r="AO495" s="92">
        <f t="shared" si="93"/>
        <v>2.2713806043847429E-2</v>
      </c>
      <c r="AP495" s="92">
        <f t="shared" si="93"/>
        <v>9.3050647820964727E-3</v>
      </c>
      <c r="AQ495" s="92">
        <f t="shared" si="92"/>
        <v>-5.898422947969606E-3</v>
      </c>
      <c r="AR495" s="92">
        <f t="shared" si="92"/>
        <v>3.0824923211935085E-2</v>
      </c>
      <c r="AS495" s="92">
        <f t="shared" si="90"/>
        <v>4.0884546155824042E-2</v>
      </c>
      <c r="AT495" s="92" t="str">
        <f t="shared" si="90"/>
        <v>-</v>
      </c>
      <c r="AU495" s="92" t="str">
        <f t="shared" si="90"/>
        <v>-</v>
      </c>
      <c r="AV495" s="92" t="str">
        <f t="shared" si="90"/>
        <v>-</v>
      </c>
      <c r="AW495" s="92">
        <f t="shared" si="90"/>
        <v>2.9440628066732533E-3</v>
      </c>
      <c r="AX495" s="92" t="str">
        <f t="shared" si="90"/>
        <v>-</v>
      </c>
      <c r="AY495" s="92">
        <f t="shared" si="90"/>
        <v>2.441731409544956E-2</v>
      </c>
      <c r="AZ495" s="92" t="str">
        <f t="shared" si="90"/>
        <v>-</v>
      </c>
      <c r="BA495" s="92">
        <f t="shared" si="94"/>
        <v>-3.7851398214417409E-2</v>
      </c>
      <c r="BB495" s="92">
        <f t="shared" si="94"/>
        <v>-1.8117018117018047E-2</v>
      </c>
      <c r="BC495" s="92" t="str">
        <f t="shared" si="94"/>
        <v>-</v>
      </c>
      <c r="BD495" s="92" t="str">
        <f t="shared" si="94"/>
        <v>-</v>
      </c>
      <c r="BE495" s="92">
        <f t="shared" si="94"/>
        <v>5.4298642533936459E-3</v>
      </c>
      <c r="BF495" s="92">
        <f t="shared" si="94"/>
        <v>1.5474919957310762E-2</v>
      </c>
      <c r="BG495" s="92" t="str">
        <f t="shared" si="91"/>
        <v>-</v>
      </c>
      <c r="BH495" s="92">
        <f t="shared" si="91"/>
        <v>-1.7169373549884126E-2</v>
      </c>
      <c r="BI495" s="92">
        <f t="shared" si="91"/>
        <v>1.8705763397370845E-2</v>
      </c>
      <c r="BJ495" s="92">
        <f t="shared" si="91"/>
        <v>2.6347305389221587E-2</v>
      </c>
      <c r="BK495" s="92">
        <f t="shared" si="91"/>
        <v>1.1543624161073796E-2</v>
      </c>
      <c r="BL495" s="92">
        <f t="shared" si="91"/>
        <v>1.6958896234550158E-2</v>
      </c>
      <c r="BM495" s="92">
        <f t="shared" si="88"/>
        <v>-3.0450633590878406E-2</v>
      </c>
      <c r="BN495" s="81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1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1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1"/>
      <c r="DH495" s="81"/>
      <c r="DI495" s="81"/>
      <c r="DJ495" s="81"/>
      <c r="DK495" s="81"/>
      <c r="DL495" s="81"/>
      <c r="DM495" s="81"/>
    </row>
    <row r="496" spans="1:117" x14ac:dyDescent="0.35">
      <c r="A496" s="81"/>
      <c r="B496" s="86">
        <f t="shared" si="87"/>
        <v>44708</v>
      </c>
      <c r="C496" s="87" t="s">
        <v>82</v>
      </c>
      <c r="D496" s="87">
        <v>117.64</v>
      </c>
      <c r="E496" s="87">
        <v>135.55000000000001</v>
      </c>
      <c r="F496" s="87">
        <v>74.27</v>
      </c>
      <c r="G496" s="87">
        <v>46.28</v>
      </c>
      <c r="H496" s="87">
        <v>31.76</v>
      </c>
      <c r="I496" s="87">
        <v>54.25</v>
      </c>
      <c r="J496" s="87">
        <v>88</v>
      </c>
      <c r="K496" s="87">
        <v>166.65</v>
      </c>
      <c r="L496" s="87">
        <v>94.12</v>
      </c>
      <c r="M496" s="87">
        <v>42.76</v>
      </c>
      <c r="N496" s="87" t="s">
        <v>82</v>
      </c>
      <c r="O496" s="87" t="s">
        <v>82</v>
      </c>
      <c r="P496" s="87" t="s">
        <v>82</v>
      </c>
      <c r="Q496" s="87">
        <v>10.94</v>
      </c>
      <c r="R496" s="87" t="s">
        <v>82</v>
      </c>
      <c r="S496" s="87">
        <v>9.9700000000000006</v>
      </c>
      <c r="T496" s="87" t="s">
        <v>82</v>
      </c>
      <c r="U496" s="87">
        <v>138.33000000000001</v>
      </c>
      <c r="V496" s="87">
        <v>36.15</v>
      </c>
      <c r="W496" s="87" t="s">
        <v>82</v>
      </c>
      <c r="X496" s="87" t="s">
        <v>82</v>
      </c>
      <c r="Y496" s="87">
        <v>11.65</v>
      </c>
      <c r="Z496" s="87">
        <v>19.940000000000001</v>
      </c>
      <c r="AA496" s="87" t="s">
        <v>82</v>
      </c>
      <c r="AB496" s="87">
        <v>67.05</v>
      </c>
      <c r="AC496" s="87">
        <v>20.23</v>
      </c>
      <c r="AD496" s="87">
        <v>34.6</v>
      </c>
      <c r="AE496" s="87">
        <v>78.84</v>
      </c>
      <c r="AF496" s="87">
        <v>37.46</v>
      </c>
      <c r="AG496" s="87">
        <v>4158.24</v>
      </c>
      <c r="AH496" s="81"/>
      <c r="AI496" s="92" t="str">
        <f t="shared" si="93"/>
        <v>-</v>
      </c>
      <c r="AJ496" s="92">
        <f t="shared" si="93"/>
        <v>5.3178155774395774E-2</v>
      </c>
      <c r="AK496" s="92">
        <f t="shared" si="93"/>
        <v>3.3707008312361841E-2</v>
      </c>
      <c r="AL496" s="92">
        <f t="shared" si="93"/>
        <v>7.7157360406091335E-2</v>
      </c>
      <c r="AM496" s="92">
        <f t="shared" si="93"/>
        <v>3.050545535515492E-2</v>
      </c>
      <c r="AN496" s="92">
        <f t="shared" si="93"/>
        <v>4.8877146631439938E-2</v>
      </c>
      <c r="AO496" s="92">
        <f t="shared" si="93"/>
        <v>4.770181537273066E-2</v>
      </c>
      <c r="AP496" s="92">
        <f t="shared" si="93"/>
        <v>2.695763799743256E-2</v>
      </c>
      <c r="AQ496" s="92">
        <f t="shared" si="92"/>
        <v>4.0846917744050915E-2</v>
      </c>
      <c r="AR496" s="92">
        <f t="shared" si="92"/>
        <v>1.5962541236564931E-3</v>
      </c>
      <c r="AS496" s="92">
        <f t="shared" si="90"/>
        <v>5.6324110671936767E-2</v>
      </c>
      <c r="AT496" s="92" t="str">
        <f t="shared" si="90"/>
        <v>-</v>
      </c>
      <c r="AU496" s="92" t="str">
        <f t="shared" si="90"/>
        <v>-</v>
      </c>
      <c r="AV496" s="92" t="str">
        <f t="shared" si="90"/>
        <v>-</v>
      </c>
      <c r="AW496" s="92">
        <f t="shared" si="90"/>
        <v>7.0450097847357895E-2</v>
      </c>
      <c r="AX496" s="92" t="str">
        <f t="shared" si="90"/>
        <v>-</v>
      </c>
      <c r="AY496" s="92">
        <f t="shared" si="90"/>
        <v>8.0173347778981663E-2</v>
      </c>
      <c r="AZ496" s="92" t="str">
        <f t="shared" si="90"/>
        <v>-</v>
      </c>
      <c r="BA496" s="92">
        <f t="shared" si="94"/>
        <v>6.0812883435582776E-2</v>
      </c>
      <c r="BB496" s="92">
        <f t="shared" si="94"/>
        <v>9.3466424682395521E-2</v>
      </c>
      <c r="BC496" s="92" t="str">
        <f t="shared" si="94"/>
        <v>-</v>
      </c>
      <c r="BD496" s="92" t="str">
        <f t="shared" si="94"/>
        <v>-</v>
      </c>
      <c r="BE496" s="92">
        <f t="shared" si="94"/>
        <v>4.8604860486048729E-2</v>
      </c>
      <c r="BF496" s="92">
        <f t="shared" si="94"/>
        <v>4.7819232790331068E-2</v>
      </c>
      <c r="BG496" s="92" t="str">
        <f t="shared" si="91"/>
        <v>-</v>
      </c>
      <c r="BH496" s="92">
        <f t="shared" si="91"/>
        <v>5.5240793201133176E-2</v>
      </c>
      <c r="BI496" s="92">
        <f t="shared" si="91"/>
        <v>3.9702233250620278E-3</v>
      </c>
      <c r="BJ496" s="92">
        <f t="shared" si="91"/>
        <v>9.334889148191472E-3</v>
      </c>
      <c r="BK496" s="92">
        <f t="shared" si="91"/>
        <v>4.6178343949044631E-2</v>
      </c>
      <c r="BL496" s="92">
        <f t="shared" si="91"/>
        <v>5.8790276992651158E-2</v>
      </c>
      <c r="BM496" s="92">
        <f t="shared" si="88"/>
        <v>6.5843705784649265E-2</v>
      </c>
      <c r="BN496" s="81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1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1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1"/>
      <c r="DH496" s="81"/>
      <c r="DI496" s="81"/>
      <c r="DJ496" s="81"/>
      <c r="DK496" s="81"/>
      <c r="DL496" s="81"/>
      <c r="DM496" s="81"/>
    </row>
    <row r="497" spans="1:117" x14ac:dyDescent="0.35">
      <c r="A497" s="81"/>
      <c r="B497" s="86">
        <f t="shared" si="87"/>
        <v>44715</v>
      </c>
      <c r="C497" s="87" t="s">
        <v>82</v>
      </c>
      <c r="D497" s="87">
        <v>116.11</v>
      </c>
      <c r="E497" s="87">
        <v>133.38</v>
      </c>
      <c r="F497" s="87">
        <v>73.62</v>
      </c>
      <c r="G497" s="87">
        <v>46.14</v>
      </c>
      <c r="H497" s="87">
        <v>31.42</v>
      </c>
      <c r="I497" s="87">
        <v>55.18</v>
      </c>
      <c r="J497" s="87">
        <v>87.15</v>
      </c>
      <c r="K497" s="87">
        <v>160.25</v>
      </c>
      <c r="L497" s="87">
        <v>93.82</v>
      </c>
      <c r="M497" s="87">
        <v>43.21</v>
      </c>
      <c r="N497" s="87" t="s">
        <v>82</v>
      </c>
      <c r="O497" s="87" t="s">
        <v>82</v>
      </c>
      <c r="P497" s="87" t="s">
        <v>82</v>
      </c>
      <c r="Q497" s="87">
        <v>11.06</v>
      </c>
      <c r="R497" s="87" t="s">
        <v>82</v>
      </c>
      <c r="S497" s="87">
        <v>10.199999999999999</v>
      </c>
      <c r="T497" s="87" t="s">
        <v>82</v>
      </c>
      <c r="U497" s="87">
        <v>141.96</v>
      </c>
      <c r="V497" s="87">
        <v>38.46</v>
      </c>
      <c r="W497" s="87" t="s">
        <v>82</v>
      </c>
      <c r="X497" s="87" t="s">
        <v>82</v>
      </c>
      <c r="Y497" s="87">
        <v>11.85</v>
      </c>
      <c r="Z497" s="87">
        <v>19.93</v>
      </c>
      <c r="AA497" s="87" t="s">
        <v>82</v>
      </c>
      <c r="AB497" s="87">
        <v>67.27</v>
      </c>
      <c r="AC497" s="87">
        <v>20.99</v>
      </c>
      <c r="AD497" s="87">
        <v>34.69</v>
      </c>
      <c r="AE497" s="87">
        <v>77.61</v>
      </c>
      <c r="AF497" s="87">
        <v>37.51</v>
      </c>
      <c r="AG497" s="87">
        <v>4108.54</v>
      </c>
      <c r="AH497" s="81"/>
      <c r="AI497" s="92" t="str">
        <f t="shared" si="93"/>
        <v>-</v>
      </c>
      <c r="AJ497" s="92">
        <f t="shared" si="93"/>
        <v>-1.3005780346820872E-2</v>
      </c>
      <c r="AK497" s="92">
        <f t="shared" si="93"/>
        <v>-1.6008852821837061E-2</v>
      </c>
      <c r="AL497" s="92">
        <f t="shared" si="93"/>
        <v>-8.7518513531708031E-3</v>
      </c>
      <c r="AM497" s="92">
        <f t="shared" si="93"/>
        <v>-3.0250648228176136E-3</v>
      </c>
      <c r="AN497" s="92">
        <f t="shared" si="93"/>
        <v>-1.0705289672544027E-2</v>
      </c>
      <c r="AO497" s="92">
        <f t="shared" si="93"/>
        <v>1.7142857142857126E-2</v>
      </c>
      <c r="AP497" s="92">
        <f t="shared" si="93"/>
        <v>-9.659090909090895E-3</v>
      </c>
      <c r="AQ497" s="92">
        <f t="shared" si="92"/>
        <v>-3.8403840384038435E-2</v>
      </c>
      <c r="AR497" s="92">
        <f t="shared" si="92"/>
        <v>-3.1874203144922619E-3</v>
      </c>
      <c r="AS497" s="92">
        <f t="shared" si="90"/>
        <v>1.0523854069223626E-2</v>
      </c>
      <c r="AT497" s="92" t="str">
        <f t="shared" si="90"/>
        <v>-</v>
      </c>
      <c r="AU497" s="92" t="str">
        <f t="shared" si="90"/>
        <v>-</v>
      </c>
      <c r="AV497" s="92" t="str">
        <f t="shared" si="90"/>
        <v>-</v>
      </c>
      <c r="AW497" s="92">
        <f t="shared" si="90"/>
        <v>1.0968921389396868E-2</v>
      </c>
      <c r="AX497" s="92" t="str">
        <f t="shared" si="90"/>
        <v>-</v>
      </c>
      <c r="AY497" s="92">
        <f t="shared" si="90"/>
        <v>2.3069207622868459E-2</v>
      </c>
      <c r="AZ497" s="92" t="str">
        <f t="shared" si="90"/>
        <v>-</v>
      </c>
      <c r="BA497" s="92">
        <f t="shared" si="94"/>
        <v>2.624159618304045E-2</v>
      </c>
      <c r="BB497" s="92">
        <f t="shared" si="94"/>
        <v>6.3900414937759331E-2</v>
      </c>
      <c r="BC497" s="92" t="str">
        <f t="shared" si="94"/>
        <v>-</v>
      </c>
      <c r="BD497" s="92" t="str">
        <f t="shared" si="94"/>
        <v>-</v>
      </c>
      <c r="BE497" s="92">
        <f t="shared" si="94"/>
        <v>1.716738197424883E-2</v>
      </c>
      <c r="BF497" s="92">
        <f t="shared" si="94"/>
        <v>-5.0150451354069592E-4</v>
      </c>
      <c r="BG497" s="92" t="str">
        <f t="shared" si="91"/>
        <v>-</v>
      </c>
      <c r="BH497" s="92">
        <f t="shared" si="91"/>
        <v>3.2811334824758287E-3</v>
      </c>
      <c r="BI497" s="92">
        <f t="shared" si="91"/>
        <v>3.7567968363815929E-2</v>
      </c>
      <c r="BJ497" s="92">
        <f t="shared" si="91"/>
        <v>2.6011560693639524E-3</v>
      </c>
      <c r="BK497" s="92">
        <f t="shared" si="91"/>
        <v>-1.560121765601219E-2</v>
      </c>
      <c r="BL497" s="92">
        <f t="shared" si="91"/>
        <v>1.3347570742123782E-3</v>
      </c>
      <c r="BM497" s="92">
        <f t="shared" si="88"/>
        <v>-1.1952172072799971E-2</v>
      </c>
      <c r="BN497" s="81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1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1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1"/>
      <c r="DH497" s="81"/>
      <c r="DI497" s="81"/>
      <c r="DJ497" s="81"/>
      <c r="DK497" s="81"/>
      <c r="DL497" s="81"/>
      <c r="DM497" s="81"/>
    </row>
    <row r="498" spans="1:117" x14ac:dyDescent="0.35">
      <c r="A498" s="81"/>
      <c r="B498" s="86">
        <f t="shared" si="87"/>
        <v>44722</v>
      </c>
      <c r="C498" s="87" t="s">
        <v>82</v>
      </c>
      <c r="D498" s="87">
        <v>111.97</v>
      </c>
      <c r="E498" s="87">
        <v>129.31</v>
      </c>
      <c r="F498" s="87">
        <v>72.650000000000006</v>
      </c>
      <c r="G498" s="87">
        <v>46.04</v>
      </c>
      <c r="H498" s="87">
        <v>30.05</v>
      </c>
      <c r="I498" s="87">
        <v>54.09</v>
      </c>
      <c r="J498" s="87">
        <v>85.11</v>
      </c>
      <c r="K498" s="87">
        <v>154.66</v>
      </c>
      <c r="L498" s="87">
        <v>91.89</v>
      </c>
      <c r="M498" s="87">
        <v>42.19</v>
      </c>
      <c r="N498" s="87" t="s">
        <v>82</v>
      </c>
      <c r="O498" s="87" t="s">
        <v>82</v>
      </c>
      <c r="P498" s="87" t="s">
        <v>82</v>
      </c>
      <c r="Q498" s="87">
        <v>10.75</v>
      </c>
      <c r="R498" s="87" t="s">
        <v>82</v>
      </c>
      <c r="S498" s="87">
        <v>9.64</v>
      </c>
      <c r="T498" s="87" t="s">
        <v>82</v>
      </c>
      <c r="U498" s="87">
        <v>135.44</v>
      </c>
      <c r="V498" s="87">
        <v>36</v>
      </c>
      <c r="W498" s="87" t="s">
        <v>82</v>
      </c>
      <c r="X498" s="87" t="s">
        <v>82</v>
      </c>
      <c r="Y498" s="87">
        <v>11.64</v>
      </c>
      <c r="Z498" s="87">
        <v>19.03</v>
      </c>
      <c r="AA498" s="87" t="s">
        <v>82</v>
      </c>
      <c r="AB498" s="87">
        <v>64.739999999999995</v>
      </c>
      <c r="AC498" s="87">
        <v>20.55</v>
      </c>
      <c r="AD498" s="87">
        <v>34.06</v>
      </c>
      <c r="AE498" s="87">
        <v>76.959999999999994</v>
      </c>
      <c r="AF498" s="87">
        <v>34.89</v>
      </c>
      <c r="AG498" s="87">
        <v>3900.86</v>
      </c>
      <c r="AH498" s="81"/>
      <c r="AI498" s="92" t="str">
        <f t="shared" si="93"/>
        <v>-</v>
      </c>
      <c r="AJ498" s="92">
        <f t="shared" si="93"/>
        <v>-3.5655843596589465E-2</v>
      </c>
      <c r="AK498" s="92">
        <f t="shared" si="93"/>
        <v>-3.0514319988004135E-2</v>
      </c>
      <c r="AL498" s="92">
        <f t="shared" si="93"/>
        <v>-1.3175767454496001E-2</v>
      </c>
      <c r="AM498" s="92">
        <f t="shared" si="93"/>
        <v>-2.1673168617252214E-3</v>
      </c>
      <c r="AN498" s="92">
        <f t="shared" si="93"/>
        <v>-4.3602800763844707E-2</v>
      </c>
      <c r="AO498" s="92">
        <f t="shared" si="93"/>
        <v>-1.975353388909018E-2</v>
      </c>
      <c r="AP498" s="92">
        <f t="shared" si="93"/>
        <v>-2.3407917383821086E-2</v>
      </c>
      <c r="AQ498" s="92">
        <f t="shared" si="92"/>
        <v>-3.488299531981276E-2</v>
      </c>
      <c r="AR498" s="92">
        <f t="shared" si="92"/>
        <v>-2.0571306757620866E-2</v>
      </c>
      <c r="AS498" s="92">
        <f t="shared" si="90"/>
        <v>-2.3605646841009076E-2</v>
      </c>
      <c r="AT498" s="92" t="str">
        <f t="shared" si="90"/>
        <v>-</v>
      </c>
      <c r="AU498" s="92" t="str">
        <f t="shared" si="90"/>
        <v>-</v>
      </c>
      <c r="AV498" s="92" t="str">
        <f t="shared" si="90"/>
        <v>-</v>
      </c>
      <c r="AW498" s="92">
        <f t="shared" si="90"/>
        <v>-2.8028933092224317E-2</v>
      </c>
      <c r="AX498" s="92" t="str">
        <f t="shared" si="90"/>
        <v>-</v>
      </c>
      <c r="AY498" s="92">
        <f t="shared" si="90"/>
        <v>-5.4901960784313641E-2</v>
      </c>
      <c r="AZ498" s="92" t="str">
        <f t="shared" si="90"/>
        <v>-</v>
      </c>
      <c r="BA498" s="92">
        <f t="shared" si="94"/>
        <v>-4.5928430543815235E-2</v>
      </c>
      <c r="BB498" s="92">
        <f t="shared" si="94"/>
        <v>-6.3962558502340117E-2</v>
      </c>
      <c r="BC498" s="92" t="str">
        <f t="shared" si="94"/>
        <v>-</v>
      </c>
      <c r="BD498" s="92" t="str">
        <f t="shared" si="94"/>
        <v>-</v>
      </c>
      <c r="BE498" s="92">
        <f t="shared" si="94"/>
        <v>-1.7721518987341645E-2</v>
      </c>
      <c r="BF498" s="92">
        <f t="shared" si="94"/>
        <v>-4.5158053186151514E-2</v>
      </c>
      <c r="BG498" s="92" t="str">
        <f t="shared" si="91"/>
        <v>-</v>
      </c>
      <c r="BH498" s="92">
        <f t="shared" si="91"/>
        <v>-3.7609632822952266E-2</v>
      </c>
      <c r="BI498" s="92">
        <f t="shared" si="91"/>
        <v>-2.0962363030014197E-2</v>
      </c>
      <c r="BJ498" s="92">
        <f t="shared" si="91"/>
        <v>-1.8160853271836142E-2</v>
      </c>
      <c r="BK498" s="92">
        <f t="shared" si="91"/>
        <v>-8.3752093802346161E-3</v>
      </c>
      <c r="BL498" s="92">
        <f t="shared" si="91"/>
        <v>-6.9848040522527244E-2</v>
      </c>
      <c r="BM498" s="92">
        <f t="shared" si="88"/>
        <v>-5.054836998057699E-2</v>
      </c>
      <c r="BN498" s="81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1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1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1"/>
      <c r="DH498" s="81"/>
      <c r="DI498" s="81"/>
      <c r="DJ498" s="81"/>
      <c r="DK498" s="81"/>
      <c r="DL498" s="81"/>
      <c r="DM498" s="81"/>
    </row>
    <row r="499" spans="1:117" x14ac:dyDescent="0.35">
      <c r="A499" s="81"/>
      <c r="B499" s="86">
        <f t="shared" si="87"/>
        <v>44729</v>
      </c>
      <c r="C499" s="87" t="s">
        <v>82</v>
      </c>
      <c r="D499" s="87">
        <v>103.51</v>
      </c>
      <c r="E499" s="87">
        <v>119</v>
      </c>
      <c r="F499" s="87">
        <v>65.44</v>
      </c>
      <c r="G499" s="87">
        <v>41.33</v>
      </c>
      <c r="H499" s="87">
        <v>26.66</v>
      </c>
      <c r="I499" s="87">
        <v>51.69</v>
      </c>
      <c r="J499" s="87">
        <v>77.44</v>
      </c>
      <c r="K499" s="87">
        <v>139.49</v>
      </c>
      <c r="L499" s="87">
        <v>82.49</v>
      </c>
      <c r="M499" s="87">
        <v>37.65</v>
      </c>
      <c r="N499" s="87" t="s">
        <v>82</v>
      </c>
      <c r="O499" s="87" t="s">
        <v>82</v>
      </c>
      <c r="P499" s="87" t="s">
        <v>82</v>
      </c>
      <c r="Q499" s="87">
        <v>9.1</v>
      </c>
      <c r="R499" s="87" t="s">
        <v>82</v>
      </c>
      <c r="S499" s="87">
        <v>8.0299999999999994</v>
      </c>
      <c r="T499" s="87" t="s">
        <v>82</v>
      </c>
      <c r="U499" s="87">
        <v>125.98</v>
      </c>
      <c r="V499" s="87">
        <v>29.54</v>
      </c>
      <c r="W499" s="87" t="s">
        <v>82</v>
      </c>
      <c r="X499" s="87" t="s">
        <v>82</v>
      </c>
      <c r="Y499" s="87">
        <v>9.83</v>
      </c>
      <c r="Z499" s="87">
        <v>16.05</v>
      </c>
      <c r="AA499" s="87" t="s">
        <v>82</v>
      </c>
      <c r="AB499" s="87">
        <v>53.39</v>
      </c>
      <c r="AC499" s="87">
        <v>18.079999999999998</v>
      </c>
      <c r="AD499" s="87">
        <v>34.200000000000003</v>
      </c>
      <c r="AE499" s="87">
        <v>70.67</v>
      </c>
      <c r="AF499" s="87">
        <v>29.74</v>
      </c>
      <c r="AG499" s="87">
        <v>3674.84</v>
      </c>
      <c r="AH499" s="81"/>
      <c r="AI499" s="92" t="str">
        <f t="shared" si="93"/>
        <v>-</v>
      </c>
      <c r="AJ499" s="92">
        <f t="shared" si="93"/>
        <v>-7.5555952487273315E-2</v>
      </c>
      <c r="AK499" s="92">
        <f t="shared" si="93"/>
        <v>-7.9730879282344791E-2</v>
      </c>
      <c r="AL499" s="92">
        <f t="shared" si="93"/>
        <v>-9.9242945629731683E-2</v>
      </c>
      <c r="AM499" s="92">
        <f t="shared" si="93"/>
        <v>-0.10230234578627284</v>
      </c>
      <c r="AN499" s="92">
        <f t="shared" si="93"/>
        <v>-0.11281198003327786</v>
      </c>
      <c r="AO499" s="92">
        <f t="shared" si="93"/>
        <v>-4.4370493621741613E-2</v>
      </c>
      <c r="AP499" s="92">
        <f t="shared" si="93"/>
        <v>-9.0118669956526842E-2</v>
      </c>
      <c r="AQ499" s="92">
        <f t="shared" si="92"/>
        <v>-9.8086124401913777E-2</v>
      </c>
      <c r="AR499" s="92">
        <f t="shared" si="92"/>
        <v>-0.10229622374578307</v>
      </c>
      <c r="AS499" s="92">
        <f t="shared" si="90"/>
        <v>-0.10760843801848774</v>
      </c>
      <c r="AT499" s="92" t="str">
        <f t="shared" si="90"/>
        <v>-</v>
      </c>
      <c r="AU499" s="92" t="str">
        <f t="shared" si="90"/>
        <v>-</v>
      </c>
      <c r="AV499" s="92" t="str">
        <f t="shared" si="90"/>
        <v>-</v>
      </c>
      <c r="AW499" s="92">
        <f t="shared" si="90"/>
        <v>-0.15348837209302324</v>
      </c>
      <c r="AX499" s="92" t="str">
        <f t="shared" si="90"/>
        <v>-</v>
      </c>
      <c r="AY499" s="92">
        <f t="shared" si="90"/>
        <v>-0.16701244813278016</v>
      </c>
      <c r="AZ499" s="92" t="str">
        <f t="shared" si="90"/>
        <v>-</v>
      </c>
      <c r="BA499" s="92">
        <f t="shared" si="94"/>
        <v>-6.9846426461901867E-2</v>
      </c>
      <c r="BB499" s="92">
        <f t="shared" si="94"/>
        <v>-0.17944444444444452</v>
      </c>
      <c r="BC499" s="92" t="str">
        <f t="shared" si="94"/>
        <v>-</v>
      </c>
      <c r="BD499" s="92" t="str">
        <f t="shared" si="94"/>
        <v>-</v>
      </c>
      <c r="BE499" s="92">
        <f t="shared" si="94"/>
        <v>-0.15549828178694158</v>
      </c>
      <c r="BF499" s="92">
        <f t="shared" si="94"/>
        <v>-0.1565948502364688</v>
      </c>
      <c r="BG499" s="92" t="str">
        <f t="shared" si="91"/>
        <v>-</v>
      </c>
      <c r="BH499" s="92">
        <f t="shared" si="91"/>
        <v>-0.17531665122026563</v>
      </c>
      <c r="BI499" s="92">
        <f t="shared" si="91"/>
        <v>-0.12019464720194661</v>
      </c>
      <c r="BJ499" s="92">
        <f t="shared" si="91"/>
        <v>4.1103934233706063E-3</v>
      </c>
      <c r="BK499" s="92">
        <f t="shared" si="91"/>
        <v>-8.1730769230769162E-2</v>
      </c>
      <c r="BL499" s="92">
        <f t="shared" si="91"/>
        <v>-0.14760676411579254</v>
      </c>
      <c r="BM499" s="92">
        <f t="shared" si="88"/>
        <v>-5.7941069405208045E-2</v>
      </c>
      <c r="BN499" s="81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1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1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1"/>
      <c r="DH499" s="81"/>
      <c r="DI499" s="81"/>
      <c r="DJ499" s="81"/>
      <c r="DK499" s="81"/>
      <c r="DL499" s="81"/>
      <c r="DM499" s="81"/>
    </row>
    <row r="500" spans="1:117" x14ac:dyDescent="0.35">
      <c r="A500" s="81"/>
      <c r="B500" s="86">
        <f t="shared" si="87"/>
        <v>44736</v>
      </c>
      <c r="C500" s="87" t="s">
        <v>82</v>
      </c>
      <c r="D500" s="87">
        <v>109.24</v>
      </c>
      <c r="E500" s="87">
        <v>120.53</v>
      </c>
      <c r="F500" s="87">
        <v>65.98</v>
      </c>
      <c r="G500" s="87">
        <v>43.71</v>
      </c>
      <c r="H500" s="87">
        <v>28.62</v>
      </c>
      <c r="I500" s="87">
        <v>52.39</v>
      </c>
      <c r="J500" s="87">
        <v>78.459999999999994</v>
      </c>
      <c r="K500" s="87">
        <v>149.44</v>
      </c>
      <c r="L500" s="87">
        <v>88.07</v>
      </c>
      <c r="M500" s="87">
        <v>39.47</v>
      </c>
      <c r="N500" s="87" t="s">
        <v>82</v>
      </c>
      <c r="O500" s="87" t="s">
        <v>82</v>
      </c>
      <c r="P500" s="87" t="s">
        <v>82</v>
      </c>
      <c r="Q500" s="87">
        <v>9.31</v>
      </c>
      <c r="R500" s="87" t="s">
        <v>82</v>
      </c>
      <c r="S500" s="87">
        <v>8</v>
      </c>
      <c r="T500" s="87" t="s">
        <v>82</v>
      </c>
      <c r="U500" s="87">
        <v>126.58</v>
      </c>
      <c r="V500" s="87">
        <v>28.52</v>
      </c>
      <c r="W500" s="87" t="s">
        <v>82</v>
      </c>
      <c r="X500" s="87" t="s">
        <v>82</v>
      </c>
      <c r="Y500" s="87">
        <v>10.1</v>
      </c>
      <c r="Z500" s="87">
        <v>16.48</v>
      </c>
      <c r="AA500" s="87" t="s">
        <v>82</v>
      </c>
      <c r="AB500" s="87">
        <v>54.57</v>
      </c>
      <c r="AC500" s="87">
        <v>18.7</v>
      </c>
      <c r="AD500" s="87">
        <v>33.99</v>
      </c>
      <c r="AE500" s="87">
        <v>73.25</v>
      </c>
      <c r="AF500" s="87">
        <v>30.05</v>
      </c>
      <c r="AG500" s="87">
        <v>3911.74</v>
      </c>
      <c r="AH500" s="81"/>
      <c r="AI500" s="92" t="str">
        <f t="shared" si="93"/>
        <v>-</v>
      </c>
      <c r="AJ500" s="92">
        <f t="shared" si="93"/>
        <v>5.535697034102971E-2</v>
      </c>
      <c r="AK500" s="92">
        <f t="shared" si="93"/>
        <v>1.28571428571429E-2</v>
      </c>
      <c r="AL500" s="92">
        <f t="shared" si="93"/>
        <v>8.2518337408314935E-3</v>
      </c>
      <c r="AM500" s="92">
        <f t="shared" si="93"/>
        <v>5.7585289136220741E-2</v>
      </c>
      <c r="AN500" s="92">
        <f t="shared" si="93"/>
        <v>7.3518379594898819E-2</v>
      </c>
      <c r="AO500" s="92">
        <f t="shared" si="93"/>
        <v>1.3542271232346748E-2</v>
      </c>
      <c r="AP500" s="92">
        <f t="shared" si="93"/>
        <v>1.3171487603305776E-2</v>
      </c>
      <c r="AQ500" s="92">
        <f t="shared" si="92"/>
        <v>7.133127822782992E-2</v>
      </c>
      <c r="AR500" s="92">
        <f t="shared" si="92"/>
        <v>6.7644562977330569E-2</v>
      </c>
      <c r="AS500" s="92">
        <f t="shared" si="90"/>
        <v>4.8339973439575079E-2</v>
      </c>
      <c r="AT500" s="92" t="str">
        <f t="shared" si="90"/>
        <v>-</v>
      </c>
      <c r="AU500" s="92" t="str">
        <f t="shared" si="90"/>
        <v>-</v>
      </c>
      <c r="AV500" s="92" t="str">
        <f t="shared" si="90"/>
        <v>-</v>
      </c>
      <c r="AW500" s="92">
        <f t="shared" si="90"/>
        <v>2.3076923076923217E-2</v>
      </c>
      <c r="AX500" s="92" t="str">
        <f t="shared" si="90"/>
        <v>-</v>
      </c>
      <c r="AY500" s="92">
        <f t="shared" si="90"/>
        <v>-3.7359900373598043E-3</v>
      </c>
      <c r="AZ500" s="92" t="str">
        <f t="shared" si="90"/>
        <v>-</v>
      </c>
      <c r="BA500" s="92">
        <f t="shared" si="94"/>
        <v>4.7626607397999177E-3</v>
      </c>
      <c r="BB500" s="92">
        <f t="shared" si="94"/>
        <v>-3.452945159106291E-2</v>
      </c>
      <c r="BC500" s="92" t="str">
        <f t="shared" si="94"/>
        <v>-</v>
      </c>
      <c r="BD500" s="92" t="str">
        <f t="shared" si="94"/>
        <v>-</v>
      </c>
      <c r="BE500" s="92">
        <f t="shared" si="94"/>
        <v>2.746693794506605E-2</v>
      </c>
      <c r="BF500" s="92">
        <f t="shared" si="94"/>
        <v>2.6791277258567003E-2</v>
      </c>
      <c r="BG500" s="92" t="str">
        <f t="shared" si="91"/>
        <v>-</v>
      </c>
      <c r="BH500" s="92">
        <f t="shared" si="91"/>
        <v>2.210151713804076E-2</v>
      </c>
      <c r="BI500" s="92">
        <f t="shared" si="91"/>
        <v>3.4292035398230114E-2</v>
      </c>
      <c r="BJ500" s="92">
        <f t="shared" si="91"/>
        <v>-6.1403508771930015E-3</v>
      </c>
      <c r="BK500" s="92">
        <f t="shared" si="91"/>
        <v>3.6507711900382045E-2</v>
      </c>
      <c r="BL500" s="92">
        <f t="shared" si="91"/>
        <v>1.0423671822461511E-2</v>
      </c>
      <c r="BM500" s="92">
        <f t="shared" si="88"/>
        <v>6.4465391690522456E-2</v>
      </c>
      <c r="BN500" s="81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1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1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1"/>
      <c r="DH500" s="81"/>
      <c r="DI500" s="81"/>
      <c r="DJ500" s="81"/>
      <c r="DK500" s="81"/>
      <c r="DL500" s="81"/>
      <c r="DM500" s="81"/>
    </row>
    <row r="501" spans="1:117" x14ac:dyDescent="0.35">
      <c r="A501" s="81"/>
      <c r="B501" s="86">
        <f t="shared" si="87"/>
        <v>44743</v>
      </c>
      <c r="C501" s="87" t="s">
        <v>82</v>
      </c>
      <c r="D501" s="87">
        <v>115.15</v>
      </c>
      <c r="E501" s="87">
        <v>132.06</v>
      </c>
      <c r="F501" s="87">
        <v>67.66</v>
      </c>
      <c r="G501" s="87">
        <v>45.49</v>
      </c>
      <c r="H501" s="87">
        <v>30.05</v>
      </c>
      <c r="I501" s="87">
        <v>54.58</v>
      </c>
      <c r="J501" s="87">
        <v>84.15</v>
      </c>
      <c r="K501" s="87">
        <v>153.56</v>
      </c>
      <c r="L501" s="87">
        <v>88</v>
      </c>
      <c r="M501" s="87">
        <v>39.72</v>
      </c>
      <c r="N501" s="87" t="s">
        <v>82</v>
      </c>
      <c r="O501" s="87" t="s">
        <v>82</v>
      </c>
      <c r="P501" s="87" t="s">
        <v>82</v>
      </c>
      <c r="Q501" s="87">
        <v>9.25</v>
      </c>
      <c r="R501" s="87" t="s">
        <v>82</v>
      </c>
      <c r="S501" s="87">
        <v>8.39</v>
      </c>
      <c r="T501" s="87" t="s">
        <v>82</v>
      </c>
      <c r="U501" s="87">
        <v>131.94999999999999</v>
      </c>
      <c r="V501" s="87">
        <v>29.7</v>
      </c>
      <c r="W501" s="87" t="s">
        <v>82</v>
      </c>
      <c r="X501" s="87" t="s">
        <v>82</v>
      </c>
      <c r="Y501" s="87">
        <v>10.02</v>
      </c>
      <c r="Z501" s="87">
        <v>16.98</v>
      </c>
      <c r="AA501" s="87" t="s">
        <v>82</v>
      </c>
      <c r="AB501" s="87">
        <v>56.75</v>
      </c>
      <c r="AC501" s="87">
        <v>20.329999999999998</v>
      </c>
      <c r="AD501" s="87">
        <v>34.159999999999997</v>
      </c>
      <c r="AE501" s="87">
        <v>76.319999999999993</v>
      </c>
      <c r="AF501" s="87">
        <v>31.29</v>
      </c>
      <c r="AG501" s="87">
        <v>3825.33</v>
      </c>
      <c r="AH501" s="81"/>
      <c r="AI501" s="92" t="str">
        <f t="shared" si="93"/>
        <v>-</v>
      </c>
      <c r="AJ501" s="92">
        <f t="shared" si="93"/>
        <v>5.4101061882094514E-2</v>
      </c>
      <c r="AK501" s="92">
        <f t="shared" si="93"/>
        <v>9.5660831328300056E-2</v>
      </c>
      <c r="AL501" s="92">
        <f t="shared" si="93"/>
        <v>2.5462261291300248E-2</v>
      </c>
      <c r="AM501" s="92">
        <f t="shared" si="93"/>
        <v>4.0722946694120354E-2</v>
      </c>
      <c r="AN501" s="92">
        <f t="shared" si="93"/>
        <v>4.9965059399021738E-2</v>
      </c>
      <c r="AO501" s="92">
        <f t="shared" si="93"/>
        <v>4.180187058598972E-2</v>
      </c>
      <c r="AP501" s="92">
        <f t="shared" si="93"/>
        <v>7.2521029824114347E-2</v>
      </c>
      <c r="AQ501" s="92">
        <f t="shared" si="92"/>
        <v>2.7569593147751537E-2</v>
      </c>
      <c r="AR501" s="92">
        <f t="shared" si="92"/>
        <v>-7.9482230044269908E-4</v>
      </c>
      <c r="AS501" s="92">
        <f t="shared" si="90"/>
        <v>6.3339244996198918E-3</v>
      </c>
      <c r="AT501" s="92" t="str">
        <f t="shared" si="90"/>
        <v>-</v>
      </c>
      <c r="AU501" s="92" t="str">
        <f t="shared" si="90"/>
        <v>-</v>
      </c>
      <c r="AV501" s="92" t="str">
        <f t="shared" si="90"/>
        <v>-</v>
      </c>
      <c r="AW501" s="92">
        <f t="shared" si="90"/>
        <v>-6.4446831364125545E-3</v>
      </c>
      <c r="AX501" s="92" t="str">
        <f t="shared" si="90"/>
        <v>-</v>
      </c>
      <c r="AY501" s="92">
        <f t="shared" si="90"/>
        <v>4.8750000000000071E-2</v>
      </c>
      <c r="AZ501" s="92" t="str">
        <f t="shared" si="90"/>
        <v>-</v>
      </c>
      <c r="BA501" s="92">
        <f t="shared" si="94"/>
        <v>4.2423763627745137E-2</v>
      </c>
      <c r="BB501" s="92">
        <f t="shared" si="94"/>
        <v>4.1374474053295973E-2</v>
      </c>
      <c r="BC501" s="92" t="str">
        <f t="shared" si="94"/>
        <v>-</v>
      </c>
      <c r="BD501" s="92" t="str">
        <f t="shared" si="94"/>
        <v>-</v>
      </c>
      <c r="BE501" s="92">
        <f t="shared" si="94"/>
        <v>-7.9207920792079278E-3</v>
      </c>
      <c r="BF501" s="92">
        <f t="shared" si="94"/>
        <v>3.0339805825242649E-2</v>
      </c>
      <c r="BG501" s="92" t="str">
        <f t="shared" si="91"/>
        <v>-</v>
      </c>
      <c r="BH501" s="92">
        <f t="shared" si="91"/>
        <v>3.9948689756276412E-2</v>
      </c>
      <c r="BI501" s="92">
        <f t="shared" si="91"/>
        <v>8.7165775401069512E-2</v>
      </c>
      <c r="BJ501" s="92">
        <f t="shared" si="91"/>
        <v>5.0014710208883262E-3</v>
      </c>
      <c r="BK501" s="92">
        <f t="shared" si="91"/>
        <v>4.1911262798634663E-2</v>
      </c>
      <c r="BL501" s="92">
        <f t="shared" si="91"/>
        <v>4.1264559068219686E-2</v>
      </c>
      <c r="BM501" s="92">
        <f t="shared" si="88"/>
        <v>-2.2089913951336193E-2</v>
      </c>
      <c r="BN501" s="81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1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1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1"/>
      <c r="DH501" s="81"/>
      <c r="DI501" s="81"/>
      <c r="DJ501" s="81"/>
      <c r="DK501" s="81"/>
      <c r="DL501" s="81"/>
      <c r="DM501" s="81"/>
    </row>
    <row r="502" spans="1:117" x14ac:dyDescent="0.35">
      <c r="A502" s="81"/>
      <c r="B502" s="86">
        <f t="shared" si="87"/>
        <v>44750</v>
      </c>
      <c r="C502" s="87" t="s">
        <v>82</v>
      </c>
      <c r="D502" s="87">
        <v>112.05</v>
      </c>
      <c r="E502" s="87">
        <v>125.32</v>
      </c>
      <c r="F502" s="87">
        <v>64.39</v>
      </c>
      <c r="G502" s="87">
        <v>43.7</v>
      </c>
      <c r="H502" s="87">
        <v>28.47</v>
      </c>
      <c r="I502" s="87">
        <v>52.06</v>
      </c>
      <c r="J502" s="87">
        <v>79.67</v>
      </c>
      <c r="K502" s="87">
        <v>147.27000000000001</v>
      </c>
      <c r="L502" s="87">
        <v>86.34</v>
      </c>
      <c r="M502" s="87">
        <v>39.26</v>
      </c>
      <c r="N502" s="87" t="s">
        <v>82</v>
      </c>
      <c r="O502" s="87" t="s">
        <v>82</v>
      </c>
      <c r="P502" s="87" t="s">
        <v>82</v>
      </c>
      <c r="Q502" s="87">
        <v>9.31</v>
      </c>
      <c r="R502" s="87" t="s">
        <v>82</v>
      </c>
      <c r="S502" s="87">
        <v>8.16</v>
      </c>
      <c r="T502" s="87" t="s">
        <v>82</v>
      </c>
      <c r="U502" s="87">
        <v>127.86</v>
      </c>
      <c r="V502" s="87">
        <v>29.1</v>
      </c>
      <c r="W502" s="87" t="s">
        <v>82</v>
      </c>
      <c r="X502" s="87" t="s">
        <v>82</v>
      </c>
      <c r="Y502" s="87">
        <v>9.9499999999999993</v>
      </c>
      <c r="Z502" s="87">
        <v>16.97</v>
      </c>
      <c r="AA502" s="87" t="s">
        <v>82</v>
      </c>
      <c r="AB502" s="87">
        <v>56.82</v>
      </c>
      <c r="AC502" s="87">
        <v>19.899999999999999</v>
      </c>
      <c r="AD502" s="87">
        <v>33.770000000000003</v>
      </c>
      <c r="AE502" s="87">
        <v>71.39</v>
      </c>
      <c r="AF502" s="87">
        <v>31.32</v>
      </c>
      <c r="AG502" s="87">
        <v>3899.38</v>
      </c>
      <c r="AH502" s="81"/>
      <c r="AI502" s="92" t="str">
        <f t="shared" si="93"/>
        <v>-</v>
      </c>
      <c r="AJ502" s="92">
        <f t="shared" si="93"/>
        <v>-2.6921406860616615E-2</v>
      </c>
      <c r="AK502" s="92">
        <f t="shared" si="93"/>
        <v>-5.1037407239133747E-2</v>
      </c>
      <c r="AL502" s="92">
        <f t="shared" si="93"/>
        <v>-4.8329884717706162E-2</v>
      </c>
      <c r="AM502" s="92">
        <f t="shared" si="93"/>
        <v>-3.9349307540118672E-2</v>
      </c>
      <c r="AN502" s="92">
        <f t="shared" si="93"/>
        <v>-5.2579034941763747E-2</v>
      </c>
      <c r="AO502" s="92">
        <f t="shared" si="93"/>
        <v>-4.6170758519604171E-2</v>
      </c>
      <c r="AP502" s="92">
        <f t="shared" si="93"/>
        <v>-5.3238265002970908E-2</v>
      </c>
      <c r="AQ502" s="92">
        <f t="shared" si="92"/>
        <v>-4.0961187809325339E-2</v>
      </c>
      <c r="AR502" s="92">
        <f t="shared" si="92"/>
        <v>-1.8863636363636305E-2</v>
      </c>
      <c r="AS502" s="92">
        <f t="shared" si="90"/>
        <v>-1.1581067472306139E-2</v>
      </c>
      <c r="AT502" s="92" t="str">
        <f t="shared" si="90"/>
        <v>-</v>
      </c>
      <c r="AU502" s="92" t="str">
        <f t="shared" si="90"/>
        <v>-</v>
      </c>
      <c r="AV502" s="92" t="str">
        <f t="shared" si="90"/>
        <v>-</v>
      </c>
      <c r="AW502" s="92">
        <f t="shared" si="90"/>
        <v>6.4864864864866423E-3</v>
      </c>
      <c r="AX502" s="92" t="str">
        <f t="shared" si="90"/>
        <v>-</v>
      </c>
      <c r="AY502" s="92">
        <f t="shared" si="90"/>
        <v>-2.7413587604290912E-2</v>
      </c>
      <c r="AZ502" s="92" t="str">
        <f t="shared" si="90"/>
        <v>-</v>
      </c>
      <c r="BA502" s="92">
        <f t="shared" si="94"/>
        <v>-3.0996589617279247E-2</v>
      </c>
      <c r="BB502" s="92">
        <f t="shared" si="94"/>
        <v>-2.020202020202011E-2</v>
      </c>
      <c r="BC502" s="92" t="str">
        <f t="shared" si="94"/>
        <v>-</v>
      </c>
      <c r="BD502" s="92" t="str">
        <f t="shared" si="94"/>
        <v>-</v>
      </c>
      <c r="BE502" s="92">
        <f t="shared" si="94"/>
        <v>-6.98602794411185E-3</v>
      </c>
      <c r="BF502" s="92">
        <f t="shared" si="94"/>
        <v>-5.889281507657218E-4</v>
      </c>
      <c r="BG502" s="92" t="str">
        <f t="shared" si="91"/>
        <v>-</v>
      </c>
      <c r="BH502" s="92">
        <f t="shared" si="91"/>
        <v>1.2334801762114989E-3</v>
      </c>
      <c r="BI502" s="92">
        <f t="shared" si="91"/>
        <v>-2.1151008362026547E-2</v>
      </c>
      <c r="BJ502" s="92">
        <f t="shared" si="91"/>
        <v>-1.1416861826697655E-2</v>
      </c>
      <c r="BK502" s="92">
        <f t="shared" si="91"/>
        <v>-6.4596436058700135E-2</v>
      </c>
      <c r="BL502" s="92">
        <f t="shared" si="91"/>
        <v>9.5877277085332224E-4</v>
      </c>
      <c r="BM502" s="92">
        <f t="shared" si="88"/>
        <v>1.9357807038869801E-2</v>
      </c>
      <c r="BN502" s="81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1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1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1"/>
      <c r="DH502" s="81"/>
      <c r="DI502" s="81"/>
      <c r="DJ502" s="81"/>
      <c r="DK502" s="81"/>
      <c r="DL502" s="81"/>
      <c r="DM502" s="81"/>
    </row>
    <row r="503" spans="1:117" x14ac:dyDescent="0.35">
      <c r="A503" s="81"/>
      <c r="B503" s="86">
        <f t="shared" si="87"/>
        <v>44757</v>
      </c>
      <c r="C503" s="87" t="s">
        <v>82</v>
      </c>
      <c r="D503" s="87">
        <v>111.9</v>
      </c>
      <c r="E503" s="87">
        <v>127.79</v>
      </c>
      <c r="F503" s="87">
        <v>64.260000000000005</v>
      </c>
      <c r="G503" s="87">
        <v>44.06</v>
      </c>
      <c r="H503" s="87">
        <v>28.78</v>
      </c>
      <c r="I503" s="87">
        <v>54.05</v>
      </c>
      <c r="J503" s="87">
        <v>81.86</v>
      </c>
      <c r="K503" s="87">
        <v>151.24</v>
      </c>
      <c r="L503" s="87">
        <v>85.45</v>
      </c>
      <c r="M503" s="87">
        <v>40.340000000000003</v>
      </c>
      <c r="N503" s="87" t="s">
        <v>82</v>
      </c>
      <c r="O503" s="87" t="s">
        <v>82</v>
      </c>
      <c r="P503" s="87" t="s">
        <v>82</v>
      </c>
      <c r="Q503" s="87">
        <v>9.26</v>
      </c>
      <c r="R503" s="87" t="s">
        <v>82</v>
      </c>
      <c r="S503" s="87">
        <v>7.88</v>
      </c>
      <c r="T503" s="87" t="s">
        <v>82</v>
      </c>
      <c r="U503" s="87">
        <v>124.17</v>
      </c>
      <c r="V503" s="87">
        <v>29.67</v>
      </c>
      <c r="W503" s="87" t="s">
        <v>82</v>
      </c>
      <c r="X503" s="87" t="s">
        <v>82</v>
      </c>
      <c r="Y503" s="87">
        <v>9.82</v>
      </c>
      <c r="Z503" s="87">
        <v>16.760000000000002</v>
      </c>
      <c r="AA503" s="87" t="s">
        <v>82</v>
      </c>
      <c r="AB503" s="87">
        <v>55.7</v>
      </c>
      <c r="AC503" s="87">
        <v>20.51</v>
      </c>
      <c r="AD503" s="87">
        <v>33.950000000000003</v>
      </c>
      <c r="AE503" s="87">
        <v>70.709999999999994</v>
      </c>
      <c r="AF503" s="87">
        <v>31.38</v>
      </c>
      <c r="AG503" s="87">
        <v>3863.16</v>
      </c>
      <c r="AH503" s="81"/>
      <c r="AI503" s="92" t="str">
        <f t="shared" si="93"/>
        <v>-</v>
      </c>
      <c r="AJ503" s="92">
        <f t="shared" si="93"/>
        <v>-1.3386880856759431E-3</v>
      </c>
      <c r="AK503" s="92">
        <f t="shared" si="93"/>
        <v>1.9709543568464882E-2</v>
      </c>
      <c r="AL503" s="92">
        <f t="shared" si="93"/>
        <v>-2.0189470414659905E-3</v>
      </c>
      <c r="AM503" s="92">
        <f t="shared" si="93"/>
        <v>8.2379862700228124E-3</v>
      </c>
      <c r="AN503" s="92">
        <f t="shared" si="93"/>
        <v>1.0888654724271252E-2</v>
      </c>
      <c r="AO503" s="92">
        <f t="shared" si="93"/>
        <v>3.8225124855935322E-2</v>
      </c>
      <c r="AP503" s="92">
        <f t="shared" si="93"/>
        <v>2.7488389607129404E-2</v>
      </c>
      <c r="AQ503" s="92">
        <f t="shared" si="92"/>
        <v>2.6957289332518508E-2</v>
      </c>
      <c r="AR503" s="92">
        <f t="shared" si="92"/>
        <v>-1.0308084317813271E-2</v>
      </c>
      <c r="AS503" s="92">
        <f t="shared" si="90"/>
        <v>2.750891492613361E-2</v>
      </c>
      <c r="AT503" s="92" t="str">
        <f t="shared" si="90"/>
        <v>-</v>
      </c>
      <c r="AU503" s="92" t="str">
        <f t="shared" si="90"/>
        <v>-</v>
      </c>
      <c r="AV503" s="92" t="str">
        <f t="shared" si="90"/>
        <v>-</v>
      </c>
      <c r="AW503" s="92">
        <f t="shared" si="90"/>
        <v>-5.3705692803437399E-3</v>
      </c>
      <c r="AX503" s="92" t="str">
        <f t="shared" si="90"/>
        <v>-</v>
      </c>
      <c r="AY503" s="92">
        <f t="shared" si="90"/>
        <v>-3.4313725490196068E-2</v>
      </c>
      <c r="AZ503" s="92" t="str">
        <f t="shared" si="90"/>
        <v>-</v>
      </c>
      <c r="BA503" s="92">
        <f t="shared" si="94"/>
        <v>-2.8859690286250572E-2</v>
      </c>
      <c r="BB503" s="92">
        <f t="shared" si="94"/>
        <v>1.9587628865979312E-2</v>
      </c>
      <c r="BC503" s="92" t="str">
        <f t="shared" si="94"/>
        <v>-</v>
      </c>
      <c r="BD503" s="92" t="str">
        <f t="shared" si="94"/>
        <v>-</v>
      </c>
      <c r="BE503" s="92">
        <f t="shared" si="94"/>
        <v>-1.306532663316573E-2</v>
      </c>
      <c r="BF503" s="92">
        <f t="shared" si="94"/>
        <v>-1.2374779021803062E-2</v>
      </c>
      <c r="BG503" s="92" t="str">
        <f t="shared" si="91"/>
        <v>-</v>
      </c>
      <c r="BH503" s="92">
        <f t="shared" si="91"/>
        <v>-1.9711369236184439E-2</v>
      </c>
      <c r="BI503" s="92">
        <f t="shared" si="91"/>
        <v>3.0653266331658546E-2</v>
      </c>
      <c r="BJ503" s="92">
        <f t="shared" si="91"/>
        <v>5.3301747112821651E-3</v>
      </c>
      <c r="BK503" s="92">
        <f t="shared" si="91"/>
        <v>-9.5251435775319804E-3</v>
      </c>
      <c r="BL503" s="92">
        <f t="shared" si="91"/>
        <v>1.9157088122605526E-3</v>
      </c>
      <c r="BM503" s="92">
        <f t="shared" si="88"/>
        <v>-9.2886561453360272E-3</v>
      </c>
      <c r="BN503" s="81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1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1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1"/>
      <c r="DH503" s="81"/>
      <c r="DI503" s="81"/>
      <c r="DJ503" s="81"/>
      <c r="DK503" s="81"/>
      <c r="DL503" s="81"/>
      <c r="DM503" s="81"/>
    </row>
    <row r="504" spans="1:117" x14ac:dyDescent="0.35">
      <c r="A504" s="81"/>
      <c r="B504" s="86">
        <f t="shared" si="87"/>
        <v>44764</v>
      </c>
      <c r="C504" s="87" t="s">
        <v>82</v>
      </c>
      <c r="D504" s="87">
        <v>113.35</v>
      </c>
      <c r="E504" s="87">
        <v>128.01</v>
      </c>
      <c r="F504" s="87">
        <v>65.900000000000006</v>
      </c>
      <c r="G504" s="87">
        <v>43.19</v>
      </c>
      <c r="H504" s="87">
        <v>28.44</v>
      </c>
      <c r="I504" s="87">
        <v>52.2</v>
      </c>
      <c r="J504" s="87">
        <v>80.3</v>
      </c>
      <c r="K504" s="87">
        <v>154.24</v>
      </c>
      <c r="L504" s="87">
        <v>85.12</v>
      </c>
      <c r="M504" s="87">
        <v>41.23</v>
      </c>
      <c r="N504" s="87" t="s">
        <v>82</v>
      </c>
      <c r="O504" s="87" t="s">
        <v>82</v>
      </c>
      <c r="P504" s="87" t="s">
        <v>82</v>
      </c>
      <c r="Q504" s="87">
        <v>9.65</v>
      </c>
      <c r="R504" s="87" t="s">
        <v>82</v>
      </c>
      <c r="S504" s="87">
        <v>7.84</v>
      </c>
      <c r="T504" s="87" t="s">
        <v>82</v>
      </c>
      <c r="U504" s="87">
        <v>134.1</v>
      </c>
      <c r="V504" s="87">
        <v>31.1</v>
      </c>
      <c r="W504" s="87" t="s">
        <v>82</v>
      </c>
      <c r="X504" s="87" t="s">
        <v>82</v>
      </c>
      <c r="Y504" s="87">
        <v>10.25</v>
      </c>
      <c r="Z504" s="87">
        <v>17.649999999999999</v>
      </c>
      <c r="AA504" s="87" t="s">
        <v>82</v>
      </c>
      <c r="AB504" s="87">
        <v>57.99</v>
      </c>
      <c r="AC504" s="87">
        <v>19.850000000000001</v>
      </c>
      <c r="AD504" s="87">
        <v>33.950000000000003</v>
      </c>
      <c r="AE504" s="87">
        <v>70.09</v>
      </c>
      <c r="AF504" s="87">
        <v>32.340000000000003</v>
      </c>
      <c r="AG504" s="87">
        <v>3961.63</v>
      </c>
      <c r="AH504" s="81"/>
      <c r="AI504" s="92" t="str">
        <f t="shared" si="93"/>
        <v>-</v>
      </c>
      <c r="AJ504" s="92">
        <f t="shared" si="93"/>
        <v>1.2957998212689725E-2</v>
      </c>
      <c r="AK504" s="92">
        <f t="shared" si="93"/>
        <v>1.7215744580951764E-3</v>
      </c>
      <c r="AL504" s="92">
        <f t="shared" si="93"/>
        <v>2.5521319638966755E-2</v>
      </c>
      <c r="AM504" s="92">
        <f t="shared" si="93"/>
        <v>-1.9745801180208855E-2</v>
      </c>
      <c r="AN504" s="92">
        <f t="shared" si="93"/>
        <v>-1.1813759555246661E-2</v>
      </c>
      <c r="AO504" s="92">
        <f t="shared" si="93"/>
        <v>-3.422756706752994E-2</v>
      </c>
      <c r="AP504" s="92">
        <f t="shared" si="93"/>
        <v>-1.9056926459809498E-2</v>
      </c>
      <c r="AQ504" s="92">
        <f t="shared" si="92"/>
        <v>1.9836022216344951E-2</v>
      </c>
      <c r="AR504" s="92">
        <f t="shared" si="92"/>
        <v>-3.8619075482738685E-3</v>
      </c>
      <c r="AS504" s="92">
        <f t="shared" si="90"/>
        <v>2.2062469013386155E-2</v>
      </c>
      <c r="AT504" s="92" t="str">
        <f t="shared" si="90"/>
        <v>-</v>
      </c>
      <c r="AU504" s="92" t="str">
        <f t="shared" si="90"/>
        <v>-</v>
      </c>
      <c r="AV504" s="92" t="str">
        <f t="shared" ref="AV504:BF538" si="95">IFERROR((P504/P503-1),"-")</f>
        <v>-</v>
      </c>
      <c r="AW504" s="92">
        <f t="shared" si="95"/>
        <v>4.2116630669546407E-2</v>
      </c>
      <c r="AX504" s="92" t="str">
        <f t="shared" si="95"/>
        <v>-</v>
      </c>
      <c r="AY504" s="92">
        <f t="shared" si="95"/>
        <v>-5.0761421319797106E-3</v>
      </c>
      <c r="AZ504" s="92" t="str">
        <f t="shared" si="95"/>
        <v>-</v>
      </c>
      <c r="BA504" s="92">
        <f t="shared" si="94"/>
        <v>7.9971007489731738E-2</v>
      </c>
      <c r="BB504" s="92">
        <f t="shared" si="94"/>
        <v>4.819683181664991E-2</v>
      </c>
      <c r="BC504" s="92" t="str">
        <f t="shared" si="94"/>
        <v>-</v>
      </c>
      <c r="BD504" s="92" t="str">
        <f t="shared" si="94"/>
        <v>-</v>
      </c>
      <c r="BE504" s="92">
        <f t="shared" si="94"/>
        <v>4.378818737270862E-2</v>
      </c>
      <c r="BF504" s="92">
        <f t="shared" si="94"/>
        <v>5.3102625298329098E-2</v>
      </c>
      <c r="BG504" s="92" t="str">
        <f t="shared" si="91"/>
        <v>-</v>
      </c>
      <c r="BH504" s="92">
        <f t="shared" si="91"/>
        <v>4.1113105924595938E-2</v>
      </c>
      <c r="BI504" s="92">
        <f t="shared" si="91"/>
        <v>-3.2179424670892298E-2</v>
      </c>
      <c r="BJ504" s="92">
        <f t="shared" si="91"/>
        <v>0</v>
      </c>
      <c r="BK504" s="92">
        <f t="shared" si="91"/>
        <v>-8.7682081742326279E-3</v>
      </c>
      <c r="BL504" s="92">
        <f t="shared" si="91"/>
        <v>3.0592734225621587E-2</v>
      </c>
      <c r="BM504" s="92">
        <f t="shared" si="88"/>
        <v>2.5489495646051408E-2</v>
      </c>
      <c r="BN504" s="81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1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1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1"/>
      <c r="DH504" s="81"/>
      <c r="DI504" s="81"/>
      <c r="DJ504" s="81"/>
      <c r="DK504" s="81"/>
      <c r="DL504" s="81"/>
      <c r="DM504" s="81"/>
    </row>
    <row r="505" spans="1:117" x14ac:dyDescent="0.35">
      <c r="A505" s="81"/>
      <c r="B505" s="86">
        <f t="shared" si="87"/>
        <v>44771</v>
      </c>
      <c r="C505" s="87" t="s">
        <v>82</v>
      </c>
      <c r="D505" s="87">
        <v>121.39</v>
      </c>
      <c r="E505" s="87">
        <v>137.13</v>
      </c>
      <c r="F505" s="87">
        <v>72.34</v>
      </c>
      <c r="G505" s="87">
        <v>46.19</v>
      </c>
      <c r="H505" s="87">
        <v>30.4</v>
      </c>
      <c r="I505" s="87">
        <v>53.67</v>
      </c>
      <c r="J505" s="87">
        <v>84.94</v>
      </c>
      <c r="K505" s="87">
        <v>165.8</v>
      </c>
      <c r="L505" s="87">
        <v>86.96</v>
      </c>
      <c r="M505" s="87">
        <v>43.16</v>
      </c>
      <c r="N505" s="87" t="s">
        <v>82</v>
      </c>
      <c r="O505" s="87" t="s">
        <v>82</v>
      </c>
      <c r="P505" s="87" t="s">
        <v>82</v>
      </c>
      <c r="Q505" s="87">
        <v>10.06</v>
      </c>
      <c r="R505" s="87" t="s">
        <v>82</v>
      </c>
      <c r="S505" s="87">
        <v>8.44</v>
      </c>
      <c r="T505" s="87" t="s">
        <v>82</v>
      </c>
      <c r="U505" s="87">
        <v>149.58000000000001</v>
      </c>
      <c r="V505" s="87">
        <v>33.9</v>
      </c>
      <c r="W505" s="87" t="s">
        <v>82</v>
      </c>
      <c r="X505" s="87" t="s">
        <v>82</v>
      </c>
      <c r="Y505" s="87">
        <v>11.31</v>
      </c>
      <c r="Z505" s="87">
        <v>17.989999999999998</v>
      </c>
      <c r="AA505" s="87" t="s">
        <v>82</v>
      </c>
      <c r="AB505" s="87">
        <v>59.74</v>
      </c>
      <c r="AC505" s="87">
        <v>19.96</v>
      </c>
      <c r="AD505" s="87">
        <v>34.28</v>
      </c>
      <c r="AE505" s="87">
        <v>75.239999999999995</v>
      </c>
      <c r="AF505" s="87">
        <v>34.090000000000003</v>
      </c>
      <c r="AG505" s="87">
        <v>4130.29</v>
      </c>
      <c r="AH505" s="81"/>
      <c r="AI505" s="92" t="str">
        <f t="shared" si="93"/>
        <v>-</v>
      </c>
      <c r="AJ505" s="92">
        <f t="shared" si="93"/>
        <v>7.0930745478606116E-2</v>
      </c>
      <c r="AK505" s="92">
        <f t="shared" si="93"/>
        <v>7.1244434028591597E-2</v>
      </c>
      <c r="AL505" s="92">
        <f t="shared" si="93"/>
        <v>9.7723823975720769E-2</v>
      </c>
      <c r="AM505" s="92">
        <f t="shared" si="93"/>
        <v>6.9460523269275321E-2</v>
      </c>
      <c r="AN505" s="92">
        <f t="shared" si="93"/>
        <v>6.891701828410679E-2</v>
      </c>
      <c r="AO505" s="92">
        <f t="shared" si="93"/>
        <v>2.8160919540229923E-2</v>
      </c>
      <c r="AP505" s="92">
        <f t="shared" si="93"/>
        <v>5.778331257783309E-2</v>
      </c>
      <c r="AQ505" s="92">
        <f t="shared" si="92"/>
        <v>7.4948132780082943E-2</v>
      </c>
      <c r="AR505" s="92">
        <f t="shared" si="92"/>
        <v>2.1616541353383312E-2</v>
      </c>
      <c r="AS505" s="92">
        <f t="shared" si="92"/>
        <v>4.6810574824157181E-2</v>
      </c>
      <c r="AT505" s="92" t="str">
        <f t="shared" si="92"/>
        <v>-</v>
      </c>
      <c r="AU505" s="92" t="str">
        <f t="shared" si="92"/>
        <v>-</v>
      </c>
      <c r="AV505" s="92" t="str">
        <f t="shared" si="95"/>
        <v>-</v>
      </c>
      <c r="AW505" s="92">
        <f t="shared" si="95"/>
        <v>4.2487046632124326E-2</v>
      </c>
      <c r="AX505" s="92" t="str">
        <f t="shared" si="95"/>
        <v>-</v>
      </c>
      <c r="AY505" s="92">
        <f t="shared" si="95"/>
        <v>7.6530612244897878E-2</v>
      </c>
      <c r="AZ505" s="92" t="str">
        <f t="shared" si="95"/>
        <v>-</v>
      </c>
      <c r="BA505" s="92">
        <f t="shared" si="94"/>
        <v>0.1154362416107384</v>
      </c>
      <c r="BB505" s="92">
        <f t="shared" si="94"/>
        <v>9.0032154340836001E-2</v>
      </c>
      <c r="BC505" s="92" t="str">
        <f t="shared" si="94"/>
        <v>-</v>
      </c>
      <c r="BD505" s="92" t="str">
        <f t="shared" si="94"/>
        <v>-</v>
      </c>
      <c r="BE505" s="92">
        <f t="shared" si="94"/>
        <v>0.10341463414634156</v>
      </c>
      <c r="BF505" s="92">
        <f t="shared" si="94"/>
        <v>1.9263456090651498E-2</v>
      </c>
      <c r="BG505" s="92" t="str">
        <f t="shared" si="91"/>
        <v>-</v>
      </c>
      <c r="BH505" s="92">
        <f t="shared" si="91"/>
        <v>3.0177616830487919E-2</v>
      </c>
      <c r="BI505" s="92">
        <f t="shared" si="91"/>
        <v>5.5415617128462547E-3</v>
      </c>
      <c r="BJ505" s="92">
        <f t="shared" si="91"/>
        <v>9.7201767304859743E-3</v>
      </c>
      <c r="BK505" s="92">
        <f t="shared" si="91"/>
        <v>7.3476958196604159E-2</v>
      </c>
      <c r="BL505" s="92">
        <f t="shared" si="91"/>
        <v>5.4112554112554001E-2</v>
      </c>
      <c r="BM505" s="92">
        <f t="shared" si="88"/>
        <v>4.2573385197506974E-2</v>
      </c>
      <c r="BN505" s="81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1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1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1"/>
      <c r="DH505" s="81"/>
      <c r="DI505" s="81"/>
      <c r="DJ505" s="81"/>
      <c r="DK505" s="81"/>
      <c r="DL505" s="81"/>
      <c r="DM505" s="81"/>
    </row>
    <row r="506" spans="1:117" x14ac:dyDescent="0.35">
      <c r="A506" s="81"/>
      <c r="B506" s="86">
        <f t="shared" si="87"/>
        <v>44778</v>
      </c>
      <c r="C506" s="87" t="s">
        <v>82</v>
      </c>
      <c r="D506" s="87">
        <v>113.89</v>
      </c>
      <c r="E506" s="87">
        <v>132.72</v>
      </c>
      <c r="F506" s="87">
        <v>71.23</v>
      </c>
      <c r="G506" s="87">
        <v>44.69</v>
      </c>
      <c r="H506" s="87">
        <v>29.47</v>
      </c>
      <c r="I506" s="87">
        <v>52.56</v>
      </c>
      <c r="J506" s="87">
        <v>80.569999999999993</v>
      </c>
      <c r="K506" s="87">
        <v>159.79</v>
      </c>
      <c r="L506" s="87">
        <v>76.319999999999993</v>
      </c>
      <c r="M506" s="87">
        <v>40.049999999999997</v>
      </c>
      <c r="N506" s="87" t="s">
        <v>82</v>
      </c>
      <c r="O506" s="87" t="s">
        <v>82</v>
      </c>
      <c r="P506" s="87" t="s">
        <v>82</v>
      </c>
      <c r="Q506" s="87">
        <v>9.7200000000000006</v>
      </c>
      <c r="R506" s="87" t="s">
        <v>82</v>
      </c>
      <c r="S506" s="87">
        <v>7.69</v>
      </c>
      <c r="T506" s="87" t="s">
        <v>82</v>
      </c>
      <c r="U506" s="87">
        <v>146.77000000000001</v>
      </c>
      <c r="V506" s="87">
        <v>33.39</v>
      </c>
      <c r="W506" s="87" t="s">
        <v>82</v>
      </c>
      <c r="X506" s="87" t="s">
        <v>82</v>
      </c>
      <c r="Y506" s="87">
        <v>10.82</v>
      </c>
      <c r="Z506" s="87">
        <v>17.47</v>
      </c>
      <c r="AA506" s="87" t="s">
        <v>82</v>
      </c>
      <c r="AB506" s="87">
        <v>58.55</v>
      </c>
      <c r="AC506" s="87">
        <v>20.25</v>
      </c>
      <c r="AD506" s="87">
        <v>34.51</v>
      </c>
      <c r="AE506" s="87">
        <v>72.31</v>
      </c>
      <c r="AF506" s="87">
        <v>32.22</v>
      </c>
      <c r="AG506" s="87">
        <v>4145.1899999999996</v>
      </c>
      <c r="AH506" s="81"/>
      <c r="AI506" s="92" t="str">
        <f t="shared" si="93"/>
        <v>-</v>
      </c>
      <c r="AJ506" s="92">
        <f t="shared" si="93"/>
        <v>-6.178433149353324E-2</v>
      </c>
      <c r="AK506" s="92">
        <f t="shared" si="93"/>
        <v>-3.2159264931087228E-2</v>
      </c>
      <c r="AL506" s="92">
        <f t="shared" si="93"/>
        <v>-1.5344207907105334E-2</v>
      </c>
      <c r="AM506" s="92">
        <f t="shared" si="93"/>
        <v>-3.2474561593418438E-2</v>
      </c>
      <c r="AN506" s="92">
        <f t="shared" si="93"/>
        <v>-3.059210526315792E-2</v>
      </c>
      <c r="AO506" s="92">
        <f t="shared" si="93"/>
        <v>-2.0681945220793696E-2</v>
      </c>
      <c r="AP506" s="92">
        <f t="shared" si="93"/>
        <v>-5.1448080998351853E-2</v>
      </c>
      <c r="AQ506" s="92">
        <f t="shared" si="92"/>
        <v>-3.6248492159228096E-2</v>
      </c>
      <c r="AR506" s="92">
        <f t="shared" si="92"/>
        <v>-0.12235510579576814</v>
      </c>
      <c r="AS506" s="92">
        <f t="shared" si="92"/>
        <v>-7.2057460611677504E-2</v>
      </c>
      <c r="AT506" s="92" t="str">
        <f t="shared" si="92"/>
        <v>-</v>
      </c>
      <c r="AU506" s="92" t="str">
        <f t="shared" si="92"/>
        <v>-</v>
      </c>
      <c r="AV506" s="92" t="str">
        <f t="shared" si="95"/>
        <v>-</v>
      </c>
      <c r="AW506" s="92">
        <f t="shared" si="95"/>
        <v>-3.379721669980118E-2</v>
      </c>
      <c r="AX506" s="92" t="str">
        <f t="shared" si="95"/>
        <v>-</v>
      </c>
      <c r="AY506" s="92">
        <f t="shared" si="95"/>
        <v>-8.8862559241706052E-2</v>
      </c>
      <c r="AZ506" s="92" t="str">
        <f t="shared" si="95"/>
        <v>-</v>
      </c>
      <c r="BA506" s="92">
        <f t="shared" si="94"/>
        <v>-1.8785933948388789E-2</v>
      </c>
      <c r="BB506" s="92">
        <f t="shared" si="94"/>
        <v>-1.5044247787610598E-2</v>
      </c>
      <c r="BC506" s="92" t="str">
        <f t="shared" si="94"/>
        <v>-</v>
      </c>
      <c r="BD506" s="92" t="str">
        <f t="shared" si="94"/>
        <v>-</v>
      </c>
      <c r="BE506" s="92">
        <f t="shared" si="94"/>
        <v>-4.3324491600353676E-2</v>
      </c>
      <c r="BF506" s="92">
        <f t="shared" si="94"/>
        <v>-2.8904947192884944E-2</v>
      </c>
      <c r="BG506" s="92" t="str">
        <f t="shared" si="91"/>
        <v>-</v>
      </c>
      <c r="BH506" s="92">
        <f t="shared" si="91"/>
        <v>-1.9919651824573226E-2</v>
      </c>
      <c r="BI506" s="92">
        <f t="shared" si="91"/>
        <v>1.4529058116232507E-2</v>
      </c>
      <c r="BJ506" s="92">
        <f t="shared" si="91"/>
        <v>6.7094515752623707E-3</v>
      </c>
      <c r="BK506" s="92">
        <f t="shared" si="91"/>
        <v>-3.8942052099946722E-2</v>
      </c>
      <c r="BL506" s="92">
        <f t="shared" si="91"/>
        <v>-5.4854796127896899E-2</v>
      </c>
      <c r="BM506" s="92">
        <f t="shared" si="88"/>
        <v>3.6074948732411904E-3</v>
      </c>
      <c r="BN506" s="81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1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1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1"/>
      <c r="DH506" s="81"/>
      <c r="DI506" s="81"/>
      <c r="DJ506" s="81"/>
      <c r="DK506" s="81"/>
      <c r="DL506" s="81"/>
      <c r="DM506" s="81"/>
    </row>
    <row r="507" spans="1:117" x14ac:dyDescent="0.35">
      <c r="A507" s="81"/>
      <c r="B507" s="86">
        <f t="shared" si="87"/>
        <v>44785</v>
      </c>
      <c r="C507" s="87" t="s">
        <v>82</v>
      </c>
      <c r="D507" s="87">
        <v>116.95</v>
      </c>
      <c r="E507" s="87">
        <v>133.63</v>
      </c>
      <c r="F507" s="87">
        <v>72.11</v>
      </c>
      <c r="G507" s="87">
        <v>46.5</v>
      </c>
      <c r="H507" s="87">
        <v>31.14</v>
      </c>
      <c r="I507" s="87">
        <v>52.65</v>
      </c>
      <c r="J507" s="87">
        <v>82.61</v>
      </c>
      <c r="K507" s="87">
        <v>166.37</v>
      </c>
      <c r="L507" s="87">
        <v>77.38</v>
      </c>
      <c r="M507" s="87">
        <v>41.66</v>
      </c>
      <c r="N507" s="87" t="s">
        <v>82</v>
      </c>
      <c r="O507" s="87" t="s">
        <v>82</v>
      </c>
      <c r="P507" s="87" t="s">
        <v>82</v>
      </c>
      <c r="Q507" s="87">
        <v>10.43</v>
      </c>
      <c r="R507" s="87" t="s">
        <v>82</v>
      </c>
      <c r="S507" s="87">
        <v>7.96</v>
      </c>
      <c r="T507" s="87" t="s">
        <v>82</v>
      </c>
      <c r="U507" s="87">
        <v>158.69</v>
      </c>
      <c r="V507" s="87">
        <v>35.119999999999997</v>
      </c>
      <c r="W507" s="87" t="s">
        <v>82</v>
      </c>
      <c r="X507" s="87" t="s">
        <v>82</v>
      </c>
      <c r="Y507" s="87">
        <v>11.67</v>
      </c>
      <c r="Z507" s="87">
        <v>18.690000000000001</v>
      </c>
      <c r="AA507" s="87" t="s">
        <v>82</v>
      </c>
      <c r="AB507" s="87">
        <v>64.349999999999994</v>
      </c>
      <c r="AC507" s="87">
        <v>20.839600000000001</v>
      </c>
      <c r="AD507" s="87">
        <v>34.28</v>
      </c>
      <c r="AE507" s="87">
        <v>75.63</v>
      </c>
      <c r="AF507" s="87">
        <v>34.159999999999997</v>
      </c>
      <c r="AG507" s="87">
        <v>4280.1499999999996</v>
      </c>
      <c r="AH507" s="81"/>
      <c r="AI507" s="92" t="str">
        <f t="shared" si="93"/>
        <v>-</v>
      </c>
      <c r="AJ507" s="92">
        <f t="shared" si="93"/>
        <v>2.686803055579956E-2</v>
      </c>
      <c r="AK507" s="92">
        <f t="shared" si="93"/>
        <v>6.8565400843880742E-3</v>
      </c>
      <c r="AL507" s="92">
        <f t="shared" si="93"/>
        <v>1.2354345079320428E-2</v>
      </c>
      <c r="AM507" s="92">
        <f t="shared" si="93"/>
        <v>4.0501230700380475E-2</v>
      </c>
      <c r="AN507" s="92">
        <f t="shared" si="93"/>
        <v>5.6667797760434402E-2</v>
      </c>
      <c r="AO507" s="92">
        <f t="shared" si="93"/>
        <v>1.712328767123239E-3</v>
      </c>
      <c r="AP507" s="92">
        <f t="shared" si="93"/>
        <v>2.5319597865210541E-2</v>
      </c>
      <c r="AQ507" s="92">
        <f t="shared" si="92"/>
        <v>4.1179047499843691E-2</v>
      </c>
      <c r="AR507" s="92">
        <f t="shared" si="92"/>
        <v>1.388888888888884E-2</v>
      </c>
      <c r="AS507" s="92">
        <f t="shared" si="92"/>
        <v>4.0199750312109872E-2</v>
      </c>
      <c r="AT507" s="92" t="str">
        <f t="shared" si="92"/>
        <v>-</v>
      </c>
      <c r="AU507" s="92" t="str">
        <f t="shared" si="92"/>
        <v>-</v>
      </c>
      <c r="AV507" s="92" t="str">
        <f t="shared" si="95"/>
        <v>-</v>
      </c>
      <c r="AW507" s="92">
        <f t="shared" si="95"/>
        <v>7.304526748971174E-2</v>
      </c>
      <c r="AX507" s="92" t="str">
        <f t="shared" si="95"/>
        <v>-</v>
      </c>
      <c r="AY507" s="92">
        <f t="shared" si="95"/>
        <v>3.5110533159947943E-2</v>
      </c>
      <c r="AZ507" s="92" t="str">
        <f t="shared" si="95"/>
        <v>-</v>
      </c>
      <c r="BA507" s="92">
        <f t="shared" si="94"/>
        <v>8.1215507256251263E-2</v>
      </c>
      <c r="BB507" s="92">
        <f t="shared" si="94"/>
        <v>5.1811919736447942E-2</v>
      </c>
      <c r="BC507" s="92" t="str">
        <f t="shared" si="94"/>
        <v>-</v>
      </c>
      <c r="BD507" s="92" t="str">
        <f t="shared" si="94"/>
        <v>-</v>
      </c>
      <c r="BE507" s="92">
        <f t="shared" si="94"/>
        <v>7.8558225508317925E-2</v>
      </c>
      <c r="BF507" s="92">
        <f t="shared" si="94"/>
        <v>6.9834001144819746E-2</v>
      </c>
      <c r="BG507" s="92" t="str">
        <f t="shared" si="91"/>
        <v>-</v>
      </c>
      <c r="BH507" s="92">
        <f t="shared" si="91"/>
        <v>9.906063193851411E-2</v>
      </c>
      <c r="BI507" s="92">
        <f t="shared" si="91"/>
        <v>2.9116049382716058E-2</v>
      </c>
      <c r="BJ507" s="92">
        <f t="shared" si="91"/>
        <v>-6.6647348594609523E-3</v>
      </c>
      <c r="BK507" s="92">
        <f t="shared" si="91"/>
        <v>4.5913428294841463E-2</v>
      </c>
      <c r="BL507" s="92">
        <f t="shared" si="91"/>
        <v>6.0211049037864672E-2</v>
      </c>
      <c r="BM507" s="92">
        <f t="shared" si="88"/>
        <v>3.2558218079267842E-2</v>
      </c>
      <c r="BN507" s="81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1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1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1"/>
      <c r="DH507" s="81"/>
      <c r="DI507" s="81"/>
      <c r="DJ507" s="81"/>
      <c r="DK507" s="81"/>
      <c r="DL507" s="81"/>
      <c r="DM507" s="81"/>
    </row>
    <row r="508" spans="1:117" x14ac:dyDescent="0.35">
      <c r="A508" s="81"/>
      <c r="B508" s="86">
        <f t="shared" si="87"/>
        <v>44792</v>
      </c>
      <c r="C508" s="87" t="s">
        <v>82</v>
      </c>
      <c r="D508" s="87">
        <v>118.01</v>
      </c>
      <c r="E508" s="87">
        <v>138.16</v>
      </c>
      <c r="F508" s="87">
        <v>73.06</v>
      </c>
      <c r="G508" s="87">
        <v>47.19</v>
      </c>
      <c r="H508" s="87">
        <v>31.54</v>
      </c>
      <c r="I508" s="87">
        <v>52.76</v>
      </c>
      <c r="J508" s="87">
        <v>83.71</v>
      </c>
      <c r="K508" s="87">
        <v>170.06</v>
      </c>
      <c r="L508" s="87">
        <v>80.37</v>
      </c>
      <c r="M508" s="87">
        <v>41.4</v>
      </c>
      <c r="N508" s="87" t="s">
        <v>82</v>
      </c>
      <c r="O508" s="87" t="s">
        <v>82</v>
      </c>
      <c r="P508" s="87" t="s">
        <v>82</v>
      </c>
      <c r="Q508" s="87">
        <v>10.35</v>
      </c>
      <c r="R508" s="87" t="s">
        <v>82</v>
      </c>
      <c r="S508" s="87">
        <v>7.62</v>
      </c>
      <c r="T508" s="87" t="s">
        <v>82</v>
      </c>
      <c r="U508" s="87">
        <v>165.85</v>
      </c>
      <c r="V508" s="87">
        <v>38.18</v>
      </c>
      <c r="W508" s="87" t="s">
        <v>82</v>
      </c>
      <c r="X508" s="87" t="s">
        <v>82</v>
      </c>
      <c r="Y508" s="87">
        <v>11.81</v>
      </c>
      <c r="Z508" s="87">
        <v>18.72</v>
      </c>
      <c r="AA508" s="87" t="s">
        <v>82</v>
      </c>
      <c r="AB508" s="87">
        <v>63.95</v>
      </c>
      <c r="AC508" s="87">
        <v>22.234400000000001</v>
      </c>
      <c r="AD508" s="87">
        <v>34.35</v>
      </c>
      <c r="AE508" s="87">
        <v>76.47</v>
      </c>
      <c r="AF508" s="87">
        <v>34.93</v>
      </c>
      <c r="AG508" s="87">
        <v>4228.4799999999996</v>
      </c>
      <c r="AH508" s="81"/>
      <c r="AI508" s="92" t="str">
        <f t="shared" si="93"/>
        <v>-</v>
      </c>
      <c r="AJ508" s="92">
        <f t="shared" si="93"/>
        <v>9.0637024369388808E-3</v>
      </c>
      <c r="AK508" s="92">
        <f t="shared" si="93"/>
        <v>3.3899573449075904E-2</v>
      </c>
      <c r="AL508" s="92">
        <f t="shared" si="93"/>
        <v>1.3174317015670622E-2</v>
      </c>
      <c r="AM508" s="92">
        <f t="shared" si="93"/>
        <v>1.4838709677419404E-2</v>
      </c>
      <c r="AN508" s="92">
        <f t="shared" si="93"/>
        <v>1.2845215157353929E-2</v>
      </c>
      <c r="AO508" s="92">
        <f t="shared" si="93"/>
        <v>2.0892687559355139E-3</v>
      </c>
      <c r="AP508" s="92">
        <f t="shared" si="93"/>
        <v>1.3315579227696439E-2</v>
      </c>
      <c r="AQ508" s="92">
        <f t="shared" si="92"/>
        <v>2.217947947346266E-2</v>
      </c>
      <c r="AR508" s="92">
        <f t="shared" si="92"/>
        <v>3.864047557508421E-2</v>
      </c>
      <c r="AS508" s="92">
        <f t="shared" si="92"/>
        <v>-6.2409985597695616E-3</v>
      </c>
      <c r="AT508" s="92" t="str">
        <f t="shared" si="92"/>
        <v>-</v>
      </c>
      <c r="AU508" s="92" t="str">
        <f t="shared" si="92"/>
        <v>-</v>
      </c>
      <c r="AV508" s="92" t="str">
        <f t="shared" si="95"/>
        <v>-</v>
      </c>
      <c r="AW508" s="92">
        <f t="shared" si="95"/>
        <v>-7.6701821668264669E-3</v>
      </c>
      <c r="AX508" s="92" t="str">
        <f t="shared" si="95"/>
        <v>-</v>
      </c>
      <c r="AY508" s="92">
        <f t="shared" si="95"/>
        <v>-4.2713567839195998E-2</v>
      </c>
      <c r="AZ508" s="92" t="str">
        <f t="shared" si="95"/>
        <v>-</v>
      </c>
      <c r="BA508" s="92">
        <f t="shared" si="94"/>
        <v>4.5119415212048652E-2</v>
      </c>
      <c r="BB508" s="92">
        <f t="shared" si="94"/>
        <v>8.7129840546697146E-2</v>
      </c>
      <c r="BC508" s="92" t="str">
        <f t="shared" si="94"/>
        <v>-</v>
      </c>
      <c r="BD508" s="92" t="str">
        <f t="shared" si="94"/>
        <v>-</v>
      </c>
      <c r="BE508" s="92">
        <f t="shared" si="94"/>
        <v>1.1996572407883432E-2</v>
      </c>
      <c r="BF508" s="92">
        <f t="shared" si="94"/>
        <v>1.6051364365969878E-3</v>
      </c>
      <c r="BG508" s="92" t="str">
        <f t="shared" si="91"/>
        <v>-</v>
      </c>
      <c r="BH508" s="92">
        <f t="shared" si="91"/>
        <v>-6.2160062160060425E-3</v>
      </c>
      <c r="BI508" s="92">
        <f t="shared" si="91"/>
        <v>6.6930267375573393E-2</v>
      </c>
      <c r="BJ508" s="92">
        <f t="shared" si="91"/>
        <v>2.0420070011668567E-3</v>
      </c>
      <c r="BK508" s="92">
        <f t="shared" si="91"/>
        <v>1.1106703689012232E-2</v>
      </c>
      <c r="BL508" s="92">
        <f t="shared" si="91"/>
        <v>2.2540983606557541E-2</v>
      </c>
      <c r="BM508" s="92">
        <f t="shared" si="88"/>
        <v>-1.2072006822190784E-2</v>
      </c>
      <c r="BN508" s="81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1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1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1"/>
      <c r="DH508" s="81"/>
      <c r="DI508" s="81"/>
      <c r="DJ508" s="81"/>
      <c r="DK508" s="81"/>
      <c r="DL508" s="81"/>
      <c r="DM508" s="81"/>
    </row>
    <row r="509" spans="1:117" x14ac:dyDescent="0.35">
      <c r="A509" s="81"/>
      <c r="B509" s="86">
        <f t="shared" si="87"/>
        <v>44799</v>
      </c>
      <c r="C509" s="87" t="s">
        <v>82</v>
      </c>
      <c r="D509" s="87">
        <v>115.99</v>
      </c>
      <c r="E509" s="87">
        <v>131.35</v>
      </c>
      <c r="F509" s="87">
        <v>73.19</v>
      </c>
      <c r="G509" s="87">
        <v>45.66</v>
      </c>
      <c r="H509" s="87">
        <v>30.18</v>
      </c>
      <c r="I509" s="87">
        <v>49.89</v>
      </c>
      <c r="J509" s="87">
        <v>80.77</v>
      </c>
      <c r="K509" s="87">
        <v>166.54</v>
      </c>
      <c r="L509" s="87">
        <v>79.41</v>
      </c>
      <c r="M509" s="87">
        <v>40.19</v>
      </c>
      <c r="N509" s="87" t="s">
        <v>82</v>
      </c>
      <c r="O509" s="87" t="s">
        <v>82</v>
      </c>
      <c r="P509" s="87" t="s">
        <v>82</v>
      </c>
      <c r="Q509" s="87">
        <v>10.49</v>
      </c>
      <c r="R509" s="87" t="s">
        <v>82</v>
      </c>
      <c r="S509" s="87">
        <v>7.79</v>
      </c>
      <c r="T509" s="87" t="s">
        <v>82</v>
      </c>
      <c r="U509" s="87">
        <v>167.76</v>
      </c>
      <c r="V509" s="87">
        <v>38.130000000000003</v>
      </c>
      <c r="W509" s="87" t="s">
        <v>82</v>
      </c>
      <c r="X509" s="87" t="s">
        <v>82</v>
      </c>
      <c r="Y509" s="87">
        <v>12.14</v>
      </c>
      <c r="Z509" s="87">
        <v>18.989999999999998</v>
      </c>
      <c r="AA509" s="87" t="s">
        <v>82</v>
      </c>
      <c r="AB509" s="87">
        <v>64.84</v>
      </c>
      <c r="AC509" s="87">
        <v>21.31</v>
      </c>
      <c r="AD509" s="87">
        <v>34.01</v>
      </c>
      <c r="AE509" s="87">
        <v>72.98</v>
      </c>
      <c r="AF509" s="87">
        <v>35.03</v>
      </c>
      <c r="AG509" s="87">
        <v>4057.66</v>
      </c>
      <c r="AH509" s="81"/>
      <c r="AI509" s="92" t="str">
        <f t="shared" si="93"/>
        <v>-</v>
      </c>
      <c r="AJ509" s="92">
        <f t="shared" si="93"/>
        <v>-1.7117193458181634E-2</v>
      </c>
      <c r="AK509" s="92">
        <f t="shared" si="93"/>
        <v>-4.9290677475390843E-2</v>
      </c>
      <c r="AL509" s="92">
        <f t="shared" si="93"/>
        <v>1.7793594306048099E-3</v>
      </c>
      <c r="AM509" s="92">
        <f t="shared" si="93"/>
        <v>-3.2422123331214303E-2</v>
      </c>
      <c r="AN509" s="92">
        <f t="shared" si="93"/>
        <v>-4.3119847812301826E-2</v>
      </c>
      <c r="AO509" s="92">
        <f t="shared" si="93"/>
        <v>-5.4397270659590546E-2</v>
      </c>
      <c r="AP509" s="92">
        <f t="shared" si="93"/>
        <v>-3.5121251941225617E-2</v>
      </c>
      <c r="AQ509" s="92">
        <f t="shared" si="92"/>
        <v>-2.0698576972833171E-2</v>
      </c>
      <c r="AR509" s="92">
        <f t="shared" si="92"/>
        <v>-1.1944755505785887E-2</v>
      </c>
      <c r="AS509" s="92">
        <f t="shared" si="92"/>
        <v>-2.9227053140096659E-2</v>
      </c>
      <c r="AT509" s="92" t="str">
        <f t="shared" si="92"/>
        <v>-</v>
      </c>
      <c r="AU509" s="92" t="str">
        <f t="shared" si="92"/>
        <v>-</v>
      </c>
      <c r="AV509" s="92" t="str">
        <f t="shared" si="95"/>
        <v>-</v>
      </c>
      <c r="AW509" s="92">
        <f t="shared" si="95"/>
        <v>1.352657004830915E-2</v>
      </c>
      <c r="AX509" s="92" t="str">
        <f t="shared" si="95"/>
        <v>-</v>
      </c>
      <c r="AY509" s="92">
        <f t="shared" si="95"/>
        <v>2.2309711286089273E-2</v>
      </c>
      <c r="AZ509" s="92" t="str">
        <f t="shared" si="95"/>
        <v>-</v>
      </c>
      <c r="BA509" s="92">
        <f t="shared" si="94"/>
        <v>1.1516430509496578E-2</v>
      </c>
      <c r="BB509" s="92">
        <f t="shared" si="94"/>
        <v>-1.3095861707699274E-3</v>
      </c>
      <c r="BC509" s="92" t="str">
        <f t="shared" si="94"/>
        <v>-</v>
      </c>
      <c r="BD509" s="92" t="str">
        <f t="shared" si="94"/>
        <v>-</v>
      </c>
      <c r="BE509" s="92">
        <f t="shared" si="94"/>
        <v>2.794242167654537E-2</v>
      </c>
      <c r="BF509" s="92">
        <f t="shared" si="94"/>
        <v>1.4423076923076872E-2</v>
      </c>
      <c r="BG509" s="92" t="str">
        <f t="shared" si="91"/>
        <v>-</v>
      </c>
      <c r="BH509" s="92">
        <f t="shared" si="91"/>
        <v>1.3917122752150179E-2</v>
      </c>
      <c r="BI509" s="92">
        <f t="shared" si="91"/>
        <v>-4.1575216781204016E-2</v>
      </c>
      <c r="BJ509" s="92">
        <f t="shared" si="91"/>
        <v>-9.8981077147016761E-3</v>
      </c>
      <c r="BK509" s="92">
        <f t="shared" si="91"/>
        <v>-4.56388126062508E-2</v>
      </c>
      <c r="BL509" s="92">
        <f t="shared" si="91"/>
        <v>2.8628685943314913E-3</v>
      </c>
      <c r="BM509" s="92">
        <f t="shared" si="88"/>
        <v>-4.0397495080974677E-2</v>
      </c>
      <c r="BN509" s="81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1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1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1"/>
      <c r="DH509" s="81"/>
      <c r="DI509" s="81"/>
      <c r="DJ509" s="81"/>
      <c r="DK509" s="81"/>
      <c r="DL509" s="81"/>
      <c r="DM509" s="81"/>
    </row>
    <row r="510" spans="1:117" x14ac:dyDescent="0.35">
      <c r="A510" s="81"/>
      <c r="B510" s="86">
        <f t="shared" si="87"/>
        <v>44806</v>
      </c>
      <c r="C510" s="87" t="s">
        <v>82</v>
      </c>
      <c r="D510" s="87">
        <v>114.55</v>
      </c>
      <c r="E510" s="87">
        <v>127.03</v>
      </c>
      <c r="F510" s="87">
        <v>70.5</v>
      </c>
      <c r="G510" s="87">
        <v>44.5</v>
      </c>
      <c r="H510" s="87">
        <v>29.55</v>
      </c>
      <c r="I510" s="87">
        <v>47.49</v>
      </c>
      <c r="J510" s="87">
        <v>79.12</v>
      </c>
      <c r="K510" s="87">
        <v>166.8</v>
      </c>
      <c r="L510" s="87">
        <v>80.33</v>
      </c>
      <c r="M510" s="87">
        <v>39.04</v>
      </c>
      <c r="N510" s="87" t="s">
        <v>82</v>
      </c>
      <c r="O510" s="87" t="s">
        <v>82</v>
      </c>
      <c r="P510" s="87" t="s">
        <v>82</v>
      </c>
      <c r="Q510" s="87">
        <v>9.9600000000000009</v>
      </c>
      <c r="R510" s="87" t="s">
        <v>82</v>
      </c>
      <c r="S510" s="87">
        <v>7.34</v>
      </c>
      <c r="T510" s="87" t="s">
        <v>82</v>
      </c>
      <c r="U510" s="87">
        <v>162.36000000000001</v>
      </c>
      <c r="V510" s="87">
        <v>38.64</v>
      </c>
      <c r="W510" s="87" t="s">
        <v>82</v>
      </c>
      <c r="X510" s="87" t="s">
        <v>82</v>
      </c>
      <c r="Y510" s="87">
        <v>11.75</v>
      </c>
      <c r="Z510" s="87">
        <v>18.22</v>
      </c>
      <c r="AA510" s="87" t="s">
        <v>82</v>
      </c>
      <c r="AB510" s="87">
        <v>60.55</v>
      </c>
      <c r="AC510" s="87">
        <v>21.34</v>
      </c>
      <c r="AD510" s="87">
        <v>33.89</v>
      </c>
      <c r="AE510" s="87">
        <v>69.010000000000005</v>
      </c>
      <c r="AF510" s="87">
        <v>33.72</v>
      </c>
      <c r="AG510" s="87">
        <v>3924.26</v>
      </c>
      <c r="AH510" s="81"/>
      <c r="AI510" s="92" t="str">
        <f t="shared" si="93"/>
        <v>-</v>
      </c>
      <c r="AJ510" s="92">
        <f t="shared" si="93"/>
        <v>-1.2414863350288852E-2</v>
      </c>
      <c r="AK510" s="92">
        <f t="shared" si="93"/>
        <v>-3.2889227255424425E-2</v>
      </c>
      <c r="AL510" s="92">
        <f t="shared" si="93"/>
        <v>-3.6753654870884001E-2</v>
      </c>
      <c r="AM510" s="92">
        <f t="shared" si="93"/>
        <v>-2.5405168637757214E-2</v>
      </c>
      <c r="AN510" s="92">
        <f t="shared" si="93"/>
        <v>-2.0874751491053667E-2</v>
      </c>
      <c r="AO510" s="92">
        <f t="shared" si="93"/>
        <v>-4.810583283223091E-2</v>
      </c>
      <c r="AP510" s="92">
        <f t="shared" si="93"/>
        <v>-2.0428376872601128E-2</v>
      </c>
      <c r="AQ510" s="92">
        <f t="shared" si="92"/>
        <v>1.5611865017415294E-3</v>
      </c>
      <c r="AR510" s="92">
        <f t="shared" si="92"/>
        <v>1.1585442639466148E-2</v>
      </c>
      <c r="AS510" s="92">
        <f t="shared" si="92"/>
        <v>-2.8614083105250043E-2</v>
      </c>
      <c r="AT510" s="92" t="str">
        <f t="shared" si="92"/>
        <v>-</v>
      </c>
      <c r="AU510" s="92" t="str">
        <f t="shared" si="92"/>
        <v>-</v>
      </c>
      <c r="AV510" s="92" t="str">
        <f t="shared" si="95"/>
        <v>-</v>
      </c>
      <c r="AW510" s="92">
        <f t="shared" si="95"/>
        <v>-5.0524308865586232E-2</v>
      </c>
      <c r="AX510" s="92" t="str">
        <f t="shared" si="95"/>
        <v>-</v>
      </c>
      <c r="AY510" s="92">
        <f t="shared" si="95"/>
        <v>-5.7766367137355612E-2</v>
      </c>
      <c r="AZ510" s="92" t="str">
        <f t="shared" si="95"/>
        <v>-</v>
      </c>
      <c r="BA510" s="92">
        <f t="shared" si="94"/>
        <v>-3.2188841201716611E-2</v>
      </c>
      <c r="BB510" s="92">
        <f t="shared" si="94"/>
        <v>1.3375295043273061E-2</v>
      </c>
      <c r="BC510" s="92" t="str">
        <f t="shared" si="94"/>
        <v>-</v>
      </c>
      <c r="BD510" s="92" t="str">
        <f t="shared" si="94"/>
        <v>-</v>
      </c>
      <c r="BE510" s="92">
        <f t="shared" si="94"/>
        <v>-3.2125205930807255E-2</v>
      </c>
      <c r="BF510" s="92">
        <f t="shared" si="94"/>
        <v>-4.0547656661400699E-2</v>
      </c>
      <c r="BG510" s="92" t="str">
        <f t="shared" si="91"/>
        <v>-</v>
      </c>
      <c r="BH510" s="92">
        <f t="shared" si="91"/>
        <v>-6.6162862430598435E-2</v>
      </c>
      <c r="BI510" s="92">
        <f t="shared" si="91"/>
        <v>1.4077897700610631E-3</v>
      </c>
      <c r="BJ510" s="92">
        <f t="shared" si="91"/>
        <v>-3.528374007644719E-3</v>
      </c>
      <c r="BK510" s="92">
        <f t="shared" si="91"/>
        <v>-5.4398465332967882E-2</v>
      </c>
      <c r="BL510" s="92">
        <f t="shared" si="91"/>
        <v>-3.7396517270910756E-2</v>
      </c>
      <c r="BM510" s="92">
        <f t="shared" si="88"/>
        <v>-3.2876091146128439E-2</v>
      </c>
      <c r="BN510" s="81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1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1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1"/>
      <c r="DH510" s="81"/>
      <c r="DI510" s="81"/>
      <c r="DJ510" s="81"/>
      <c r="DK510" s="81"/>
      <c r="DL510" s="81"/>
      <c r="DM510" s="81"/>
    </row>
    <row r="511" spans="1:117" x14ac:dyDescent="0.35">
      <c r="A511" s="81"/>
      <c r="B511" s="86">
        <f t="shared" si="87"/>
        <v>44813</v>
      </c>
      <c r="C511" s="87" t="s">
        <v>82</v>
      </c>
      <c r="D511" s="87">
        <v>118.09</v>
      </c>
      <c r="E511" s="87">
        <v>127.72</v>
      </c>
      <c r="F511" s="87">
        <v>71.209999999999994</v>
      </c>
      <c r="G511" s="87">
        <v>44.29</v>
      </c>
      <c r="H511" s="87">
        <v>30.46</v>
      </c>
      <c r="I511" s="87">
        <v>48.67</v>
      </c>
      <c r="J511" s="87">
        <v>80.73</v>
      </c>
      <c r="K511" s="87">
        <v>173.76</v>
      </c>
      <c r="L511" s="87">
        <v>82.13</v>
      </c>
      <c r="M511" s="87">
        <v>39.71</v>
      </c>
      <c r="N511" s="87" t="s">
        <v>82</v>
      </c>
      <c r="O511" s="87" t="s">
        <v>82</v>
      </c>
      <c r="P511" s="87" t="s">
        <v>82</v>
      </c>
      <c r="Q511" s="87">
        <v>10.16</v>
      </c>
      <c r="R511" s="87" t="s">
        <v>82</v>
      </c>
      <c r="S511" s="87">
        <v>7.45</v>
      </c>
      <c r="T511" s="87" t="s">
        <v>82</v>
      </c>
      <c r="U511" s="87">
        <v>161.25</v>
      </c>
      <c r="V511" s="87">
        <v>38.590000000000003</v>
      </c>
      <c r="W511" s="87" t="s">
        <v>82</v>
      </c>
      <c r="X511" s="87" t="s">
        <v>82</v>
      </c>
      <c r="Y511" s="87">
        <v>11.91</v>
      </c>
      <c r="Z511" s="87">
        <v>18.309999999999999</v>
      </c>
      <c r="AA511" s="87" t="s">
        <v>82</v>
      </c>
      <c r="AB511" s="87">
        <v>62.49</v>
      </c>
      <c r="AC511" s="87">
        <v>21.25</v>
      </c>
      <c r="AD511" s="87">
        <v>34.39</v>
      </c>
      <c r="AE511" s="87">
        <v>70.290000000000006</v>
      </c>
      <c r="AF511" s="87">
        <v>32.770000000000003</v>
      </c>
      <c r="AG511" s="87">
        <v>4067.36</v>
      </c>
      <c r="AH511" s="81"/>
      <c r="AI511" s="92" t="str">
        <f t="shared" si="93"/>
        <v>-</v>
      </c>
      <c r="AJ511" s="92">
        <f t="shared" si="93"/>
        <v>3.0903535573985286E-2</v>
      </c>
      <c r="AK511" s="92">
        <f t="shared" si="93"/>
        <v>5.4317877666691938E-3</v>
      </c>
      <c r="AL511" s="92">
        <f t="shared" si="93"/>
        <v>1.0070921985815495E-2</v>
      </c>
      <c r="AM511" s="92">
        <f t="shared" si="93"/>
        <v>-4.719101123595526E-3</v>
      </c>
      <c r="AN511" s="92">
        <f t="shared" si="93"/>
        <v>3.0795262267343526E-2</v>
      </c>
      <c r="AO511" s="92">
        <f t="shared" si="93"/>
        <v>2.4847336281322407E-2</v>
      </c>
      <c r="AP511" s="92">
        <f t="shared" si="93"/>
        <v>2.0348837209302362E-2</v>
      </c>
      <c r="AQ511" s="92">
        <f t="shared" si="92"/>
        <v>4.1726618705035801E-2</v>
      </c>
      <c r="AR511" s="92">
        <f t="shared" si="92"/>
        <v>2.2407568778787468E-2</v>
      </c>
      <c r="AS511" s="92">
        <f t="shared" si="92"/>
        <v>1.7161885245901676E-2</v>
      </c>
      <c r="AT511" s="92" t="str">
        <f t="shared" si="92"/>
        <v>-</v>
      </c>
      <c r="AU511" s="92" t="str">
        <f t="shared" si="92"/>
        <v>-</v>
      </c>
      <c r="AV511" s="92" t="str">
        <f t="shared" si="95"/>
        <v>-</v>
      </c>
      <c r="AW511" s="92">
        <f t="shared" si="95"/>
        <v>2.008032128514059E-2</v>
      </c>
      <c r="AX511" s="92" t="str">
        <f t="shared" si="95"/>
        <v>-</v>
      </c>
      <c r="AY511" s="92">
        <f t="shared" si="95"/>
        <v>1.4986376021798309E-2</v>
      </c>
      <c r="AZ511" s="92" t="str">
        <f t="shared" si="95"/>
        <v>-</v>
      </c>
      <c r="BA511" s="92">
        <f t="shared" si="94"/>
        <v>-6.8366592756837763E-3</v>
      </c>
      <c r="BB511" s="92">
        <f t="shared" si="94"/>
        <v>-1.2939958592131928E-3</v>
      </c>
      <c r="BC511" s="92" t="str">
        <f t="shared" si="94"/>
        <v>-</v>
      </c>
      <c r="BD511" s="92" t="str">
        <f t="shared" si="94"/>
        <v>-</v>
      </c>
      <c r="BE511" s="92">
        <f t="shared" si="94"/>
        <v>1.3617021276595809E-2</v>
      </c>
      <c r="BF511" s="92">
        <f t="shared" si="94"/>
        <v>4.9396267837540364E-3</v>
      </c>
      <c r="BG511" s="92" t="str">
        <f t="shared" si="91"/>
        <v>-</v>
      </c>
      <c r="BH511" s="92">
        <f t="shared" si="91"/>
        <v>3.2039636663914184E-2</v>
      </c>
      <c r="BI511" s="92">
        <f t="shared" si="91"/>
        <v>-4.217432052483594E-3</v>
      </c>
      <c r="BJ511" s="92">
        <f t="shared" si="91"/>
        <v>1.4753614635585777E-2</v>
      </c>
      <c r="BK511" s="92">
        <f t="shared" si="91"/>
        <v>1.8548036516446986E-2</v>
      </c>
      <c r="BL511" s="92">
        <f t="shared" si="91"/>
        <v>-2.8173190984578711E-2</v>
      </c>
      <c r="BM511" s="92">
        <f t="shared" si="88"/>
        <v>3.646547374536846E-2</v>
      </c>
      <c r="BN511" s="81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1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1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1"/>
      <c r="DH511" s="81"/>
      <c r="DI511" s="81"/>
      <c r="DJ511" s="81"/>
      <c r="DK511" s="81"/>
      <c r="DL511" s="81"/>
      <c r="DM511" s="81"/>
    </row>
    <row r="512" spans="1:117" x14ac:dyDescent="0.35">
      <c r="A512" s="81"/>
      <c r="B512" s="86">
        <f t="shared" si="87"/>
        <v>44820</v>
      </c>
      <c r="C512" s="87" t="s">
        <v>82</v>
      </c>
      <c r="D512" s="87">
        <v>114.01</v>
      </c>
      <c r="E512" s="87">
        <v>128.22999999999999</v>
      </c>
      <c r="F512" s="87">
        <v>68.88</v>
      </c>
      <c r="G512" s="87">
        <v>44.74</v>
      </c>
      <c r="H512" s="87">
        <v>28.83</v>
      </c>
      <c r="I512" s="87">
        <v>47.92</v>
      </c>
      <c r="J512" s="87">
        <v>79.44</v>
      </c>
      <c r="K512" s="87">
        <v>168.44</v>
      </c>
      <c r="L512" s="87">
        <v>81.23</v>
      </c>
      <c r="M512" s="87">
        <v>36.5</v>
      </c>
      <c r="N512" s="87" t="s">
        <v>82</v>
      </c>
      <c r="O512" s="87" t="s">
        <v>82</v>
      </c>
      <c r="P512" s="87" t="s">
        <v>82</v>
      </c>
      <c r="Q512" s="87">
        <v>10.07</v>
      </c>
      <c r="R512" s="87" t="s">
        <v>82</v>
      </c>
      <c r="S512" s="87">
        <v>7.14</v>
      </c>
      <c r="T512" s="87" t="s">
        <v>82</v>
      </c>
      <c r="U512" s="87">
        <v>167.25</v>
      </c>
      <c r="V512" s="87">
        <v>37.99</v>
      </c>
      <c r="W512" s="87" t="s">
        <v>82</v>
      </c>
      <c r="X512" s="87" t="s">
        <v>82</v>
      </c>
      <c r="Y512" s="87">
        <v>11.81</v>
      </c>
      <c r="Z512" s="87">
        <v>17.850000000000001</v>
      </c>
      <c r="AA512" s="87" t="s">
        <v>82</v>
      </c>
      <c r="AB512" s="87">
        <v>60.22</v>
      </c>
      <c r="AC512" s="87">
        <v>22.61</v>
      </c>
      <c r="AD512" s="87">
        <v>33.82</v>
      </c>
      <c r="AE512" s="87">
        <v>69.260000000000005</v>
      </c>
      <c r="AF512" s="87">
        <v>31.69</v>
      </c>
      <c r="AG512" s="87">
        <v>3873.33</v>
      </c>
      <c r="AH512" s="81"/>
      <c r="AI512" s="92" t="str">
        <f t="shared" si="93"/>
        <v>-</v>
      </c>
      <c r="AJ512" s="92">
        <f t="shared" si="93"/>
        <v>-3.4549919552883335E-2</v>
      </c>
      <c r="AK512" s="92">
        <f t="shared" si="93"/>
        <v>3.9931099279673088E-3</v>
      </c>
      <c r="AL512" s="92">
        <f t="shared" si="93"/>
        <v>-3.272012357814913E-2</v>
      </c>
      <c r="AM512" s="92">
        <f t="shared" si="93"/>
        <v>1.0160307067058172E-2</v>
      </c>
      <c r="AN512" s="92">
        <f t="shared" si="93"/>
        <v>-5.3512803676953435E-2</v>
      </c>
      <c r="AO512" s="92">
        <f t="shared" si="93"/>
        <v>-1.5409903431271799E-2</v>
      </c>
      <c r="AP512" s="92">
        <f t="shared" si="93"/>
        <v>-1.5979189892233459E-2</v>
      </c>
      <c r="AQ512" s="92">
        <f t="shared" si="92"/>
        <v>-3.0616942909760581E-2</v>
      </c>
      <c r="AR512" s="92">
        <f t="shared" si="92"/>
        <v>-1.0958236941434163E-2</v>
      </c>
      <c r="AS512" s="92">
        <f t="shared" si="92"/>
        <v>-8.0836061445479723E-2</v>
      </c>
      <c r="AT512" s="92" t="str">
        <f t="shared" si="92"/>
        <v>-</v>
      </c>
      <c r="AU512" s="92" t="str">
        <f t="shared" si="92"/>
        <v>-</v>
      </c>
      <c r="AV512" s="92" t="str">
        <f t="shared" si="95"/>
        <v>-</v>
      </c>
      <c r="AW512" s="92">
        <f t="shared" si="95"/>
        <v>-8.8582677165354173E-3</v>
      </c>
      <c r="AX512" s="92" t="str">
        <f t="shared" si="95"/>
        <v>-</v>
      </c>
      <c r="AY512" s="92">
        <f t="shared" si="95"/>
        <v>-4.1610738255033586E-2</v>
      </c>
      <c r="AZ512" s="92" t="str">
        <f t="shared" si="95"/>
        <v>-</v>
      </c>
      <c r="BA512" s="92">
        <f t="shared" si="94"/>
        <v>3.7209302325581506E-2</v>
      </c>
      <c r="BB512" s="92">
        <f t="shared" si="94"/>
        <v>-1.5548069448043544E-2</v>
      </c>
      <c r="BC512" s="92" t="str">
        <f t="shared" si="94"/>
        <v>-</v>
      </c>
      <c r="BD512" s="92" t="str">
        <f t="shared" si="94"/>
        <v>-</v>
      </c>
      <c r="BE512" s="92">
        <f t="shared" si="94"/>
        <v>-8.3963056255247359E-3</v>
      </c>
      <c r="BF512" s="92">
        <f t="shared" si="94"/>
        <v>-2.5122883670125495E-2</v>
      </c>
      <c r="BG512" s="92" t="str">
        <f t="shared" si="91"/>
        <v>-</v>
      </c>
      <c r="BH512" s="92">
        <f t="shared" si="91"/>
        <v>-3.6325812129940793E-2</v>
      </c>
      <c r="BI512" s="92">
        <f t="shared" si="91"/>
        <v>6.4000000000000057E-2</v>
      </c>
      <c r="BJ512" s="92">
        <f t="shared" si="91"/>
        <v>-1.6574585635359074E-2</v>
      </c>
      <c r="BK512" s="92">
        <f t="shared" si="91"/>
        <v>-1.4653578033859693E-2</v>
      </c>
      <c r="BL512" s="92">
        <f t="shared" si="91"/>
        <v>-3.2956972841013177E-2</v>
      </c>
      <c r="BM512" s="92">
        <f t="shared" si="88"/>
        <v>-4.7704161913378784E-2</v>
      </c>
      <c r="BN512" s="81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1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1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1"/>
      <c r="DH512" s="81"/>
      <c r="DI512" s="81"/>
      <c r="DJ512" s="81"/>
      <c r="DK512" s="81"/>
      <c r="DL512" s="81"/>
      <c r="DM512" s="81"/>
    </row>
    <row r="513" spans="1:117" x14ac:dyDescent="0.35">
      <c r="A513" s="81"/>
      <c r="B513" s="86">
        <f t="shared" si="87"/>
        <v>44827</v>
      </c>
      <c r="C513" s="87" t="s">
        <v>82</v>
      </c>
      <c r="D513" s="87">
        <v>111.53</v>
      </c>
      <c r="E513" s="87">
        <v>125.83</v>
      </c>
      <c r="F513" s="87">
        <v>64.55</v>
      </c>
      <c r="G513" s="87">
        <v>42.77</v>
      </c>
      <c r="H513" s="87">
        <v>28.04</v>
      </c>
      <c r="I513" s="87">
        <v>46.89</v>
      </c>
      <c r="J513" s="87">
        <v>78.599999999999994</v>
      </c>
      <c r="K513" s="87">
        <v>161.78</v>
      </c>
      <c r="L513" s="87">
        <v>76.7</v>
      </c>
      <c r="M513" s="87">
        <v>34.090000000000003</v>
      </c>
      <c r="N513" s="87" t="s">
        <v>82</v>
      </c>
      <c r="O513" s="87" t="s">
        <v>82</v>
      </c>
      <c r="P513" s="87" t="s">
        <v>82</v>
      </c>
      <c r="Q513" s="87">
        <v>9.07</v>
      </c>
      <c r="R513" s="87" t="s">
        <v>82</v>
      </c>
      <c r="S513" s="87">
        <v>6.56</v>
      </c>
      <c r="T513" s="87" t="s">
        <v>82</v>
      </c>
      <c r="U513" s="87">
        <v>155.18</v>
      </c>
      <c r="V513" s="87">
        <v>36.520000000000003</v>
      </c>
      <c r="W513" s="87" t="s">
        <v>82</v>
      </c>
      <c r="X513" s="87" t="s">
        <v>82</v>
      </c>
      <c r="Y513" s="87">
        <v>10.54</v>
      </c>
      <c r="Z513" s="87">
        <v>16.53</v>
      </c>
      <c r="AA513" s="87" t="s">
        <v>82</v>
      </c>
      <c r="AB513" s="87">
        <v>52.76</v>
      </c>
      <c r="AC513" s="87">
        <v>21.21</v>
      </c>
      <c r="AD513" s="87">
        <v>33.6</v>
      </c>
      <c r="AE513" s="87">
        <v>67.94</v>
      </c>
      <c r="AF513" s="87">
        <v>29.15</v>
      </c>
      <c r="AG513" s="87">
        <v>3693.23</v>
      </c>
      <c r="AH513" s="81"/>
      <c r="AI513" s="92" t="str">
        <f t="shared" si="93"/>
        <v>-</v>
      </c>
      <c r="AJ513" s="92">
        <f t="shared" si="93"/>
        <v>-2.1752477852819974E-2</v>
      </c>
      <c r="AK513" s="92">
        <f t="shared" si="93"/>
        <v>-1.8716369024409207E-2</v>
      </c>
      <c r="AL513" s="92">
        <f t="shared" si="93"/>
        <v>-6.2862950058071965E-2</v>
      </c>
      <c r="AM513" s="92">
        <f t="shared" si="93"/>
        <v>-4.4032185963343684E-2</v>
      </c>
      <c r="AN513" s="92">
        <f t="shared" si="93"/>
        <v>-2.7402011793270842E-2</v>
      </c>
      <c r="AO513" s="92">
        <f t="shared" si="93"/>
        <v>-2.1494156928213659E-2</v>
      </c>
      <c r="AP513" s="92">
        <f t="shared" si="93"/>
        <v>-1.0574018126888296E-2</v>
      </c>
      <c r="AQ513" s="92">
        <f t="shared" si="92"/>
        <v>-3.953930182854426E-2</v>
      </c>
      <c r="AR513" s="92">
        <f t="shared" si="92"/>
        <v>-5.5767573556567807E-2</v>
      </c>
      <c r="AS513" s="92">
        <f t="shared" si="92"/>
        <v>-6.6027397260273846E-2</v>
      </c>
      <c r="AT513" s="92" t="str">
        <f t="shared" si="92"/>
        <v>-</v>
      </c>
      <c r="AU513" s="92" t="str">
        <f t="shared" si="92"/>
        <v>-</v>
      </c>
      <c r="AV513" s="92" t="str">
        <f t="shared" si="95"/>
        <v>-</v>
      </c>
      <c r="AW513" s="92">
        <f t="shared" si="95"/>
        <v>-9.930486593843102E-2</v>
      </c>
      <c r="AX513" s="92" t="str">
        <f t="shared" si="95"/>
        <v>-</v>
      </c>
      <c r="AY513" s="92">
        <f t="shared" si="95"/>
        <v>-8.1232492997198924E-2</v>
      </c>
      <c r="AZ513" s="92" t="str">
        <f t="shared" si="95"/>
        <v>-</v>
      </c>
      <c r="BA513" s="92">
        <f t="shared" si="94"/>
        <v>-7.2167414050822054E-2</v>
      </c>
      <c r="BB513" s="92">
        <f t="shared" si="94"/>
        <v>-3.8694393261384574E-2</v>
      </c>
      <c r="BC513" s="92" t="str">
        <f t="shared" si="94"/>
        <v>-</v>
      </c>
      <c r="BD513" s="92" t="str">
        <f t="shared" si="94"/>
        <v>-</v>
      </c>
      <c r="BE513" s="92">
        <f t="shared" si="94"/>
        <v>-0.10753598645215934</v>
      </c>
      <c r="BF513" s="92">
        <f t="shared" si="94"/>
        <v>-7.3949579831932732E-2</v>
      </c>
      <c r="BG513" s="92" t="str">
        <f t="shared" si="91"/>
        <v>-</v>
      </c>
      <c r="BH513" s="92">
        <f t="shared" si="91"/>
        <v>-0.12387910993025575</v>
      </c>
      <c r="BI513" s="92">
        <f t="shared" si="91"/>
        <v>-6.1919504643962786E-2</v>
      </c>
      <c r="BJ513" s="92">
        <f t="shared" si="91"/>
        <v>-6.5050266114724531E-3</v>
      </c>
      <c r="BK513" s="92">
        <f t="shared" si="91"/>
        <v>-1.9058619693907097E-2</v>
      </c>
      <c r="BL513" s="92">
        <f t="shared" si="91"/>
        <v>-8.0151467339854898E-2</v>
      </c>
      <c r="BM513" s="92">
        <f t="shared" si="88"/>
        <v>-4.6497458259430524E-2</v>
      </c>
      <c r="BN513" s="81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1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1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1"/>
      <c r="DH513" s="81"/>
      <c r="DI513" s="81"/>
      <c r="DJ513" s="81"/>
      <c r="DK513" s="81"/>
      <c r="DL513" s="81"/>
      <c r="DM513" s="81"/>
    </row>
    <row r="514" spans="1:117" x14ac:dyDescent="0.35">
      <c r="A514" s="81"/>
      <c r="B514" s="86">
        <f t="shared" si="87"/>
        <v>44834</v>
      </c>
      <c r="C514" s="87" t="s">
        <v>82</v>
      </c>
      <c r="D514" s="87">
        <v>101.85</v>
      </c>
      <c r="E514" s="87">
        <v>115.39</v>
      </c>
      <c r="F514" s="87">
        <v>61.55</v>
      </c>
      <c r="G514" s="87">
        <v>38.700000000000003</v>
      </c>
      <c r="H514" s="87">
        <v>25.19</v>
      </c>
      <c r="I514" s="87">
        <v>43.38</v>
      </c>
      <c r="J514" s="87">
        <v>70.39</v>
      </c>
      <c r="K514" s="87">
        <v>149.94</v>
      </c>
      <c r="L514" s="87">
        <v>69.75</v>
      </c>
      <c r="M514" s="87">
        <v>32.33</v>
      </c>
      <c r="N514" s="87" t="s">
        <v>82</v>
      </c>
      <c r="O514" s="87" t="s">
        <v>82</v>
      </c>
      <c r="P514" s="87" t="s">
        <v>82</v>
      </c>
      <c r="Q514" s="87">
        <v>9.18</v>
      </c>
      <c r="R514" s="87" t="s">
        <v>82</v>
      </c>
      <c r="S514" s="87">
        <v>6.42</v>
      </c>
      <c r="T514" s="87" t="s">
        <v>82</v>
      </c>
      <c r="U514" s="87">
        <v>165.91</v>
      </c>
      <c r="V514" s="87">
        <v>37.57</v>
      </c>
      <c r="W514" s="87" t="s">
        <v>82</v>
      </c>
      <c r="X514" s="87" t="s">
        <v>82</v>
      </c>
      <c r="Y514" s="87">
        <v>11.03</v>
      </c>
      <c r="Z514" s="87">
        <v>16.64</v>
      </c>
      <c r="AA514" s="87" t="s">
        <v>82</v>
      </c>
      <c r="AB514" s="87">
        <v>51.24</v>
      </c>
      <c r="AC514" s="87">
        <v>21.06</v>
      </c>
      <c r="AD514" s="87">
        <v>33.42</v>
      </c>
      <c r="AE514" s="87">
        <v>62.33</v>
      </c>
      <c r="AF514" s="87">
        <v>28.63</v>
      </c>
      <c r="AG514" s="87">
        <v>3585.62</v>
      </c>
      <c r="AH514" s="81"/>
      <c r="AI514" s="92" t="str">
        <f t="shared" si="93"/>
        <v>-</v>
      </c>
      <c r="AJ514" s="92">
        <f t="shared" si="93"/>
        <v>-8.6792791177261797E-2</v>
      </c>
      <c r="AK514" s="92">
        <f t="shared" si="93"/>
        <v>-8.2969085273782106E-2</v>
      </c>
      <c r="AL514" s="92">
        <f t="shared" si="93"/>
        <v>-4.6475600309837328E-2</v>
      </c>
      <c r="AM514" s="92">
        <f t="shared" si="93"/>
        <v>-9.5160158989946231E-2</v>
      </c>
      <c r="AN514" s="92">
        <f t="shared" si="93"/>
        <v>-0.10164051355206838</v>
      </c>
      <c r="AO514" s="92">
        <f t="shared" si="93"/>
        <v>-7.4856046065259085E-2</v>
      </c>
      <c r="AP514" s="92">
        <f t="shared" ref="AP514:AS551" si="96">IFERROR((J514/J513-1),"-")</f>
        <v>-0.10445292620865132</v>
      </c>
      <c r="AQ514" s="92">
        <f t="shared" si="92"/>
        <v>-7.3185807887254262E-2</v>
      </c>
      <c r="AR514" s="92">
        <f t="shared" si="92"/>
        <v>-9.0612777053455051E-2</v>
      </c>
      <c r="AS514" s="92">
        <f t="shared" si="92"/>
        <v>-5.1628043414491231E-2</v>
      </c>
      <c r="AT514" s="92" t="str">
        <f t="shared" si="92"/>
        <v>-</v>
      </c>
      <c r="AU514" s="92" t="str">
        <f t="shared" si="92"/>
        <v>-</v>
      </c>
      <c r="AV514" s="92" t="str">
        <f t="shared" si="95"/>
        <v>-</v>
      </c>
      <c r="AW514" s="92">
        <f t="shared" si="95"/>
        <v>1.2127894156560126E-2</v>
      </c>
      <c r="AX514" s="92" t="str">
        <f t="shared" si="95"/>
        <v>-</v>
      </c>
      <c r="AY514" s="92">
        <f t="shared" si="95"/>
        <v>-2.1341463414634054E-2</v>
      </c>
      <c r="AZ514" s="92" t="str">
        <f t="shared" si="95"/>
        <v>-</v>
      </c>
      <c r="BA514" s="92">
        <f t="shared" si="94"/>
        <v>6.9145508441809334E-2</v>
      </c>
      <c r="BB514" s="92">
        <f t="shared" si="94"/>
        <v>2.8751369112814729E-2</v>
      </c>
      <c r="BC514" s="92" t="str">
        <f t="shared" si="94"/>
        <v>-</v>
      </c>
      <c r="BD514" s="92" t="str">
        <f t="shared" si="94"/>
        <v>-</v>
      </c>
      <c r="BE514" s="92">
        <f t="shared" si="94"/>
        <v>4.6489563567362557E-2</v>
      </c>
      <c r="BF514" s="92">
        <f t="shared" si="94"/>
        <v>6.6545674531155452E-3</v>
      </c>
      <c r="BG514" s="92" t="str">
        <f t="shared" si="91"/>
        <v>-</v>
      </c>
      <c r="BH514" s="92">
        <f t="shared" si="91"/>
        <v>-2.8809704321455576E-2</v>
      </c>
      <c r="BI514" s="92">
        <f t="shared" si="91"/>
        <v>-7.0721357850072053E-3</v>
      </c>
      <c r="BJ514" s="92">
        <f t="shared" si="91"/>
        <v>-5.3571428571428381E-3</v>
      </c>
      <c r="BK514" s="92">
        <f t="shared" si="91"/>
        <v>-8.2572858404474481E-2</v>
      </c>
      <c r="BL514" s="92">
        <f t="shared" si="91"/>
        <v>-1.7838765008576285E-2</v>
      </c>
      <c r="BM514" s="92">
        <f t="shared" si="88"/>
        <v>-2.9137096796029494E-2</v>
      </c>
      <c r="BN514" s="81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1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1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1"/>
      <c r="DH514" s="81"/>
      <c r="DI514" s="81"/>
      <c r="DJ514" s="81"/>
      <c r="DK514" s="81"/>
      <c r="DL514" s="81"/>
      <c r="DM514" s="81"/>
    </row>
    <row r="515" spans="1:117" x14ac:dyDescent="0.35">
      <c r="A515" s="81"/>
      <c r="B515" s="86">
        <f t="shared" si="87"/>
        <v>44841</v>
      </c>
      <c r="C515" s="87" t="s">
        <v>82</v>
      </c>
      <c r="D515" s="87">
        <v>99.39</v>
      </c>
      <c r="E515" s="87">
        <v>112.15</v>
      </c>
      <c r="F515" s="87">
        <v>62.59</v>
      </c>
      <c r="G515" s="87">
        <v>38.97</v>
      </c>
      <c r="H515" s="87">
        <v>24.51</v>
      </c>
      <c r="I515" s="87">
        <v>42.73</v>
      </c>
      <c r="J515" s="87">
        <v>70.290000000000006</v>
      </c>
      <c r="K515" s="87">
        <v>147.03</v>
      </c>
      <c r="L515" s="87">
        <v>68.03</v>
      </c>
      <c r="M515" s="87">
        <v>32.33</v>
      </c>
      <c r="N515" s="87" t="s">
        <v>82</v>
      </c>
      <c r="O515" s="87" t="s">
        <v>82</v>
      </c>
      <c r="P515" s="87" t="s">
        <v>82</v>
      </c>
      <c r="Q515" s="87">
        <v>9.7799999999999994</v>
      </c>
      <c r="R515" s="87" t="s">
        <v>82</v>
      </c>
      <c r="S515" s="87">
        <v>7.05</v>
      </c>
      <c r="T515" s="87" t="s">
        <v>82</v>
      </c>
      <c r="U515" s="87">
        <v>174</v>
      </c>
      <c r="V515" s="87">
        <v>37.799999999999997</v>
      </c>
      <c r="W515" s="87" t="s">
        <v>82</v>
      </c>
      <c r="X515" s="87" t="s">
        <v>82</v>
      </c>
      <c r="Y515" s="87">
        <v>11.54</v>
      </c>
      <c r="Z515" s="87">
        <v>17.239999999999998</v>
      </c>
      <c r="AA515" s="87" t="s">
        <v>82</v>
      </c>
      <c r="AB515" s="87">
        <v>54.53</v>
      </c>
      <c r="AC515" s="87">
        <v>20.7</v>
      </c>
      <c r="AD515" s="87">
        <v>33.22</v>
      </c>
      <c r="AE515" s="87">
        <v>62</v>
      </c>
      <c r="AF515" s="87">
        <v>29.79</v>
      </c>
      <c r="AG515" s="87">
        <v>3639.66</v>
      </c>
      <c r="AH515" s="81"/>
      <c r="AI515" s="92" t="str">
        <f t="shared" ref="AI515:AO551" si="97">IFERROR((C515/C514-1),"-")</f>
        <v>-</v>
      </c>
      <c r="AJ515" s="92">
        <f t="shared" si="97"/>
        <v>-2.4153166421207573E-2</v>
      </c>
      <c r="AK515" s="92">
        <f t="shared" si="97"/>
        <v>-2.8078689661149125E-2</v>
      </c>
      <c r="AL515" s="92">
        <f t="shared" si="97"/>
        <v>1.6896831844029236E-2</v>
      </c>
      <c r="AM515" s="92">
        <f t="shared" si="97"/>
        <v>6.9767441860464352E-3</v>
      </c>
      <c r="AN515" s="92">
        <f t="shared" si="97"/>
        <v>-2.699483922191348E-2</v>
      </c>
      <c r="AO515" s="92">
        <f t="shared" si="97"/>
        <v>-1.4983863531581543E-2</v>
      </c>
      <c r="AP515" s="92">
        <f t="shared" si="96"/>
        <v>-1.4206563432305197E-3</v>
      </c>
      <c r="AQ515" s="92">
        <f t="shared" si="92"/>
        <v>-1.940776310524206E-2</v>
      </c>
      <c r="AR515" s="92">
        <f t="shared" si="92"/>
        <v>-2.4659498207885266E-2</v>
      </c>
      <c r="AS515" s="92">
        <f t="shared" si="92"/>
        <v>0</v>
      </c>
      <c r="AT515" s="92" t="str">
        <f t="shared" si="92"/>
        <v>-</v>
      </c>
      <c r="AU515" s="92" t="str">
        <f t="shared" si="92"/>
        <v>-</v>
      </c>
      <c r="AV515" s="92" t="str">
        <f t="shared" si="95"/>
        <v>-</v>
      </c>
      <c r="AW515" s="92">
        <f t="shared" si="95"/>
        <v>6.5359477124182996E-2</v>
      </c>
      <c r="AX515" s="92" t="str">
        <f t="shared" si="95"/>
        <v>-</v>
      </c>
      <c r="AY515" s="92">
        <f t="shared" si="95"/>
        <v>9.8130841121495394E-2</v>
      </c>
      <c r="AZ515" s="92" t="str">
        <f t="shared" si="95"/>
        <v>-</v>
      </c>
      <c r="BA515" s="92">
        <f t="shared" si="94"/>
        <v>4.8761376649991028E-2</v>
      </c>
      <c r="BB515" s="92">
        <f t="shared" si="94"/>
        <v>6.121905775885006E-3</v>
      </c>
      <c r="BC515" s="92" t="str">
        <f t="shared" si="94"/>
        <v>-</v>
      </c>
      <c r="BD515" s="92" t="str">
        <f t="shared" si="94"/>
        <v>-</v>
      </c>
      <c r="BE515" s="92">
        <f t="shared" si="94"/>
        <v>4.6237533998186642E-2</v>
      </c>
      <c r="BF515" s="92">
        <f t="shared" si="94"/>
        <v>3.6057692307692069E-2</v>
      </c>
      <c r="BG515" s="92" t="str">
        <f t="shared" si="91"/>
        <v>-</v>
      </c>
      <c r="BH515" s="92">
        <f t="shared" si="91"/>
        <v>6.4207650273224059E-2</v>
      </c>
      <c r="BI515" s="92">
        <f t="shared" si="91"/>
        <v>-1.7094017094017033E-2</v>
      </c>
      <c r="BJ515" s="92">
        <f t="shared" si="91"/>
        <v>-5.9844404548176078E-3</v>
      </c>
      <c r="BK515" s="92">
        <f t="shared" si="91"/>
        <v>-5.2944007700945761E-3</v>
      </c>
      <c r="BL515" s="92">
        <f t="shared" si="91"/>
        <v>4.051694027244146E-2</v>
      </c>
      <c r="BM515" s="92">
        <f t="shared" si="88"/>
        <v>1.5071312632124911E-2</v>
      </c>
      <c r="BN515" s="81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1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1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1"/>
      <c r="DH515" s="81"/>
      <c r="DI515" s="81"/>
      <c r="DJ515" s="81"/>
      <c r="DK515" s="81"/>
      <c r="DL515" s="81"/>
      <c r="DM515" s="81"/>
    </row>
    <row r="516" spans="1:117" x14ac:dyDescent="0.35">
      <c r="A516" s="81"/>
      <c r="B516" s="86">
        <f t="shared" si="87"/>
        <v>44848</v>
      </c>
      <c r="C516" s="87" t="s">
        <v>82</v>
      </c>
      <c r="D516" s="87">
        <v>98.11</v>
      </c>
      <c r="E516" s="87">
        <v>116.69</v>
      </c>
      <c r="F516" s="87">
        <v>63.09</v>
      </c>
      <c r="G516" s="87">
        <v>39.479999999999997</v>
      </c>
      <c r="H516" s="87">
        <v>24.49</v>
      </c>
      <c r="I516" s="87">
        <v>45.31</v>
      </c>
      <c r="J516" s="87">
        <v>70.540000000000006</v>
      </c>
      <c r="K516" s="87">
        <v>141.5</v>
      </c>
      <c r="L516" s="87">
        <v>68.760000000000005</v>
      </c>
      <c r="M516" s="87">
        <v>32.28</v>
      </c>
      <c r="N516" s="87" t="s">
        <v>82</v>
      </c>
      <c r="O516" s="87" t="s">
        <v>82</v>
      </c>
      <c r="P516" s="87" t="s">
        <v>82</v>
      </c>
      <c r="Q516" s="87">
        <v>9.7899999999999991</v>
      </c>
      <c r="R516" s="87" t="s">
        <v>82</v>
      </c>
      <c r="S516" s="87">
        <v>6.72</v>
      </c>
      <c r="T516" s="87" t="s">
        <v>82</v>
      </c>
      <c r="U516" s="87">
        <v>170.55</v>
      </c>
      <c r="V516" s="87">
        <v>37.58</v>
      </c>
      <c r="W516" s="87" t="s">
        <v>82</v>
      </c>
      <c r="X516" s="87" t="s">
        <v>82</v>
      </c>
      <c r="Y516" s="87">
        <v>11.47</v>
      </c>
      <c r="Z516" s="87">
        <v>17.190000000000001</v>
      </c>
      <c r="AA516" s="87" t="s">
        <v>82</v>
      </c>
      <c r="AB516" s="87">
        <v>54.07</v>
      </c>
      <c r="AC516" s="87">
        <v>21.77</v>
      </c>
      <c r="AD516" s="87">
        <v>33.72</v>
      </c>
      <c r="AE516" s="87">
        <v>63.2</v>
      </c>
      <c r="AF516" s="87">
        <v>29.41</v>
      </c>
      <c r="AG516" s="87">
        <v>3583.07</v>
      </c>
      <c r="AH516" s="81"/>
      <c r="AI516" s="92" t="str">
        <f t="shared" si="97"/>
        <v>-</v>
      </c>
      <c r="AJ516" s="92">
        <f t="shared" si="97"/>
        <v>-1.2878559211188301E-2</v>
      </c>
      <c r="AK516" s="92">
        <f t="shared" si="97"/>
        <v>4.048149799375822E-2</v>
      </c>
      <c r="AL516" s="92">
        <f t="shared" si="97"/>
        <v>7.9884965649463791E-3</v>
      </c>
      <c r="AM516" s="92">
        <f t="shared" si="97"/>
        <v>1.3086989992301623E-2</v>
      </c>
      <c r="AN516" s="92">
        <f t="shared" si="97"/>
        <v>-8.1599347205230099E-4</v>
      </c>
      <c r="AO516" s="92">
        <f t="shared" si="97"/>
        <v>6.0379124736719136E-2</v>
      </c>
      <c r="AP516" s="92">
        <f t="shared" si="96"/>
        <v>3.5566936975388597E-3</v>
      </c>
      <c r="AQ516" s="92">
        <f t="shared" si="92"/>
        <v>-3.7611371828878415E-2</v>
      </c>
      <c r="AR516" s="92">
        <f t="shared" si="92"/>
        <v>1.0730560047038207E-2</v>
      </c>
      <c r="AS516" s="92">
        <f t="shared" si="92"/>
        <v>-1.5465511908443474E-3</v>
      </c>
      <c r="AT516" s="92" t="str">
        <f t="shared" si="92"/>
        <v>-</v>
      </c>
      <c r="AU516" s="92" t="str">
        <f t="shared" si="92"/>
        <v>-</v>
      </c>
      <c r="AV516" s="92" t="str">
        <f t="shared" si="95"/>
        <v>-</v>
      </c>
      <c r="AW516" s="92">
        <f t="shared" si="95"/>
        <v>1.0224948875254825E-3</v>
      </c>
      <c r="AX516" s="92" t="str">
        <f t="shared" si="95"/>
        <v>-</v>
      </c>
      <c r="AY516" s="92">
        <f t="shared" si="95"/>
        <v>-4.6808510638297829E-2</v>
      </c>
      <c r="AZ516" s="92" t="str">
        <f t="shared" si="95"/>
        <v>-</v>
      </c>
      <c r="BA516" s="92">
        <f t="shared" si="94"/>
        <v>-1.9827586206896508E-2</v>
      </c>
      <c r="BB516" s="92">
        <f t="shared" si="94"/>
        <v>-5.8201058201058364E-3</v>
      </c>
      <c r="BC516" s="92" t="str">
        <f t="shared" si="94"/>
        <v>-</v>
      </c>
      <c r="BD516" s="92" t="str">
        <f t="shared" si="94"/>
        <v>-</v>
      </c>
      <c r="BE516" s="92">
        <f t="shared" si="94"/>
        <v>-6.0658578856150891E-3</v>
      </c>
      <c r="BF516" s="92">
        <f t="shared" si="94"/>
        <v>-2.9002320185612662E-3</v>
      </c>
      <c r="BG516" s="92" t="str">
        <f t="shared" si="91"/>
        <v>-</v>
      </c>
      <c r="BH516" s="92">
        <f t="shared" si="91"/>
        <v>-8.435723454978894E-3</v>
      </c>
      <c r="BI516" s="92">
        <f t="shared" si="91"/>
        <v>5.1690821256038744E-2</v>
      </c>
      <c r="BJ516" s="92">
        <f t="shared" si="91"/>
        <v>1.5051173991571298E-2</v>
      </c>
      <c r="BK516" s="92">
        <f t="shared" si="91"/>
        <v>1.9354838709677358E-2</v>
      </c>
      <c r="BL516" s="92">
        <f t="shared" si="91"/>
        <v>-1.2755958375293641E-2</v>
      </c>
      <c r="BM516" s="92">
        <f t="shared" si="88"/>
        <v>-1.554815559695133E-2</v>
      </c>
      <c r="BN516" s="81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1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1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1"/>
      <c r="DH516" s="81"/>
      <c r="DI516" s="81"/>
      <c r="DJ516" s="81"/>
      <c r="DK516" s="81"/>
      <c r="DL516" s="81"/>
      <c r="DM516" s="81"/>
    </row>
    <row r="517" spans="1:117" x14ac:dyDescent="0.35">
      <c r="A517" s="81"/>
      <c r="B517" s="86">
        <f t="shared" si="87"/>
        <v>44855</v>
      </c>
      <c r="C517" s="87" t="s">
        <v>82</v>
      </c>
      <c r="D517" s="87">
        <v>101.74</v>
      </c>
      <c r="E517" s="87">
        <v>119.38</v>
      </c>
      <c r="F517" s="87">
        <v>65.010000000000005</v>
      </c>
      <c r="G517" s="87">
        <v>42.08</v>
      </c>
      <c r="H517" s="87">
        <v>24.49</v>
      </c>
      <c r="I517" s="87">
        <v>45.81</v>
      </c>
      <c r="J517" s="87">
        <v>73.08</v>
      </c>
      <c r="K517" s="87">
        <v>142.28</v>
      </c>
      <c r="L517" s="87">
        <v>70.349999999999994</v>
      </c>
      <c r="M517" s="87">
        <v>32.799999999999997</v>
      </c>
      <c r="N517" s="87" t="s">
        <v>82</v>
      </c>
      <c r="O517" s="87" t="s">
        <v>82</v>
      </c>
      <c r="P517" s="87" t="s">
        <v>82</v>
      </c>
      <c r="Q517" s="87">
        <v>10.31</v>
      </c>
      <c r="R517" s="87" t="s">
        <v>82</v>
      </c>
      <c r="S517" s="87">
        <v>7.22</v>
      </c>
      <c r="T517" s="87" t="s">
        <v>82</v>
      </c>
      <c r="U517" s="87">
        <v>175.79</v>
      </c>
      <c r="V517" s="87">
        <v>39.39</v>
      </c>
      <c r="W517" s="87" t="s">
        <v>82</v>
      </c>
      <c r="X517" s="87" t="s">
        <v>82</v>
      </c>
      <c r="Y517" s="87">
        <v>12.09</v>
      </c>
      <c r="Z517" s="87">
        <v>17.52</v>
      </c>
      <c r="AA517" s="87" t="s">
        <v>82</v>
      </c>
      <c r="AB517" s="87">
        <v>56.6</v>
      </c>
      <c r="AC517" s="87">
        <v>21.58</v>
      </c>
      <c r="AD517" s="87">
        <v>34.39</v>
      </c>
      <c r="AE517" s="87">
        <v>65.36</v>
      </c>
      <c r="AF517" s="87">
        <v>31.52</v>
      </c>
      <c r="AG517" s="87">
        <v>3752.75</v>
      </c>
      <c r="AH517" s="81"/>
      <c r="AI517" s="92" t="str">
        <f t="shared" si="97"/>
        <v>-</v>
      </c>
      <c r="AJ517" s="92">
        <f t="shared" si="97"/>
        <v>3.6999286515136065E-2</v>
      </c>
      <c r="AK517" s="92">
        <f t="shared" si="97"/>
        <v>2.3052532350672728E-2</v>
      </c>
      <c r="AL517" s="92">
        <f t="shared" si="97"/>
        <v>3.0432715168806412E-2</v>
      </c>
      <c r="AM517" s="92">
        <f t="shared" si="97"/>
        <v>6.5856129685917031E-2</v>
      </c>
      <c r="AN517" s="92">
        <f t="shared" si="97"/>
        <v>0</v>
      </c>
      <c r="AO517" s="92">
        <f t="shared" si="97"/>
        <v>1.103509159126026E-2</v>
      </c>
      <c r="AP517" s="92">
        <f t="shared" si="96"/>
        <v>3.6007938758151337E-2</v>
      </c>
      <c r="AQ517" s="92">
        <f t="shared" si="92"/>
        <v>5.5123674911661258E-3</v>
      </c>
      <c r="AR517" s="92">
        <f t="shared" si="92"/>
        <v>2.3123909249563646E-2</v>
      </c>
      <c r="AS517" s="92">
        <f t="shared" si="92"/>
        <v>1.6109045848822667E-2</v>
      </c>
      <c r="AT517" s="92" t="str">
        <f t="shared" si="92"/>
        <v>-</v>
      </c>
      <c r="AU517" s="92" t="str">
        <f t="shared" si="92"/>
        <v>-</v>
      </c>
      <c r="AV517" s="92" t="str">
        <f t="shared" si="95"/>
        <v>-</v>
      </c>
      <c r="AW517" s="92">
        <f t="shared" si="95"/>
        <v>5.3115423901940906E-2</v>
      </c>
      <c r="AX517" s="92" t="str">
        <f t="shared" si="95"/>
        <v>-</v>
      </c>
      <c r="AY517" s="92">
        <f t="shared" si="95"/>
        <v>7.4404761904761862E-2</v>
      </c>
      <c r="AZ517" s="92" t="str">
        <f t="shared" si="95"/>
        <v>-</v>
      </c>
      <c r="BA517" s="92">
        <f t="shared" si="94"/>
        <v>3.0724127821752933E-2</v>
      </c>
      <c r="BB517" s="92">
        <f t="shared" si="94"/>
        <v>4.8163916977115528E-2</v>
      </c>
      <c r="BC517" s="92" t="str">
        <f t="shared" si="94"/>
        <v>-</v>
      </c>
      <c r="BD517" s="92" t="str">
        <f t="shared" si="94"/>
        <v>-</v>
      </c>
      <c r="BE517" s="92">
        <f t="shared" si="94"/>
        <v>5.4054054054053946E-2</v>
      </c>
      <c r="BF517" s="92">
        <f t="shared" si="94"/>
        <v>1.9197207678882888E-2</v>
      </c>
      <c r="BG517" s="92" t="str">
        <f t="shared" si="91"/>
        <v>-</v>
      </c>
      <c r="BH517" s="92">
        <f t="shared" si="91"/>
        <v>4.6791196597003815E-2</v>
      </c>
      <c r="BI517" s="92">
        <f t="shared" si="91"/>
        <v>-8.7276067983463879E-3</v>
      </c>
      <c r="BJ517" s="92">
        <f t="shared" si="91"/>
        <v>1.9869513641755709E-2</v>
      </c>
      <c r="BK517" s="92">
        <f t="shared" si="91"/>
        <v>3.4177215189873378E-2</v>
      </c>
      <c r="BL517" s="92">
        <f t="shared" si="91"/>
        <v>7.1744304658279523E-2</v>
      </c>
      <c r="BM517" s="92">
        <f t="shared" si="88"/>
        <v>4.7356038257695188E-2</v>
      </c>
      <c r="BN517" s="81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1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1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1"/>
      <c r="DH517" s="81"/>
      <c r="DI517" s="81"/>
      <c r="DJ517" s="81"/>
      <c r="DK517" s="81"/>
      <c r="DL517" s="81"/>
      <c r="DM517" s="81"/>
    </row>
    <row r="518" spans="1:117" x14ac:dyDescent="0.35">
      <c r="A518" s="81"/>
      <c r="B518" s="86">
        <f t="shared" si="87"/>
        <v>44862</v>
      </c>
      <c r="C518" s="87" t="s">
        <v>82</v>
      </c>
      <c r="D518" s="87">
        <v>107.11</v>
      </c>
      <c r="E518" s="87">
        <v>126.19</v>
      </c>
      <c r="F518" s="87">
        <v>67.14</v>
      </c>
      <c r="G518" s="87">
        <v>45.28</v>
      </c>
      <c r="H518" s="87">
        <v>25.89</v>
      </c>
      <c r="I518" s="87">
        <v>48.12</v>
      </c>
      <c r="J518" s="87">
        <v>77.2</v>
      </c>
      <c r="K518" s="87">
        <v>152.38999999999999</v>
      </c>
      <c r="L518" s="87">
        <v>73.89</v>
      </c>
      <c r="M518" s="87">
        <v>35.22</v>
      </c>
      <c r="N518" s="87" t="s">
        <v>82</v>
      </c>
      <c r="O518" s="87" t="s">
        <v>82</v>
      </c>
      <c r="P518" s="87" t="s">
        <v>82</v>
      </c>
      <c r="Q518" s="87">
        <v>10.49</v>
      </c>
      <c r="R518" s="87" t="s">
        <v>82</v>
      </c>
      <c r="S518" s="87">
        <v>7.34</v>
      </c>
      <c r="T518" s="87" t="s">
        <v>82</v>
      </c>
      <c r="U518" s="87">
        <v>174.48</v>
      </c>
      <c r="V518" s="87">
        <v>39.5</v>
      </c>
      <c r="W518" s="87" t="s">
        <v>82</v>
      </c>
      <c r="X518" s="87" t="s">
        <v>82</v>
      </c>
      <c r="Y518" s="87">
        <v>12.53</v>
      </c>
      <c r="Z518" s="87">
        <v>17.77</v>
      </c>
      <c r="AA518" s="87" t="s">
        <v>82</v>
      </c>
      <c r="AB518" s="87">
        <v>59.72</v>
      </c>
      <c r="AC518" s="87">
        <v>21.37</v>
      </c>
      <c r="AD518" s="87">
        <v>34.9</v>
      </c>
      <c r="AE518" s="87">
        <v>69.7</v>
      </c>
      <c r="AF518" s="87">
        <v>32.67</v>
      </c>
      <c r="AG518" s="87">
        <v>3901.06</v>
      </c>
      <c r="AH518" s="81"/>
      <c r="AI518" s="92" t="str">
        <f t="shared" si="97"/>
        <v>-</v>
      </c>
      <c r="AJ518" s="92">
        <f t="shared" si="97"/>
        <v>5.2781600157263631E-2</v>
      </c>
      <c r="AK518" s="92">
        <f t="shared" si="97"/>
        <v>5.7044731110738933E-2</v>
      </c>
      <c r="AL518" s="92">
        <f t="shared" si="97"/>
        <v>3.2764190124596082E-2</v>
      </c>
      <c r="AM518" s="92">
        <f t="shared" si="97"/>
        <v>7.6045627376425839E-2</v>
      </c>
      <c r="AN518" s="92">
        <f t="shared" si="97"/>
        <v>5.7166190281747742E-2</v>
      </c>
      <c r="AO518" s="92">
        <f t="shared" si="97"/>
        <v>5.0425671250818427E-2</v>
      </c>
      <c r="AP518" s="92">
        <f t="shared" si="96"/>
        <v>5.6376573617952896E-2</v>
      </c>
      <c r="AQ518" s="92">
        <f t="shared" si="92"/>
        <v>7.1057070565082814E-2</v>
      </c>
      <c r="AR518" s="92">
        <f t="shared" si="92"/>
        <v>5.0319829424307239E-2</v>
      </c>
      <c r="AS518" s="92">
        <f t="shared" si="92"/>
        <v>7.3780487804878003E-2</v>
      </c>
      <c r="AT518" s="92" t="str">
        <f t="shared" si="92"/>
        <v>-</v>
      </c>
      <c r="AU518" s="92" t="str">
        <f t="shared" si="92"/>
        <v>-</v>
      </c>
      <c r="AV518" s="92" t="str">
        <f t="shared" si="95"/>
        <v>-</v>
      </c>
      <c r="AW518" s="92">
        <f t="shared" si="95"/>
        <v>1.7458777885547949E-2</v>
      </c>
      <c r="AX518" s="92" t="str">
        <f t="shared" si="95"/>
        <v>-</v>
      </c>
      <c r="AY518" s="92">
        <f t="shared" si="95"/>
        <v>1.6620498614958512E-2</v>
      </c>
      <c r="AZ518" s="92" t="str">
        <f t="shared" si="95"/>
        <v>-</v>
      </c>
      <c r="BA518" s="92">
        <f t="shared" si="94"/>
        <v>-7.4520734967860047E-3</v>
      </c>
      <c r="BB518" s="92">
        <f t="shared" si="94"/>
        <v>2.7925869510028178E-3</v>
      </c>
      <c r="BC518" s="92" t="str">
        <f t="shared" si="94"/>
        <v>-</v>
      </c>
      <c r="BD518" s="92" t="str">
        <f t="shared" si="94"/>
        <v>-</v>
      </c>
      <c r="BE518" s="92">
        <f t="shared" si="94"/>
        <v>3.6393713813068551E-2</v>
      </c>
      <c r="BF518" s="92">
        <f t="shared" si="94"/>
        <v>1.4269406392694028E-2</v>
      </c>
      <c r="BG518" s="92" t="str">
        <f t="shared" si="91"/>
        <v>-</v>
      </c>
      <c r="BH518" s="92">
        <f t="shared" si="91"/>
        <v>5.5123674911660814E-2</v>
      </c>
      <c r="BI518" s="92">
        <f t="shared" si="91"/>
        <v>-9.7312326227987356E-3</v>
      </c>
      <c r="BJ518" s="92">
        <f t="shared" ref="BJ518:BM551" si="98">IFERROR((AD518/AD517-1),"-")</f>
        <v>1.4829892410584522E-2</v>
      </c>
      <c r="BK518" s="92">
        <f t="shared" si="98"/>
        <v>6.6401468788249707E-2</v>
      </c>
      <c r="BL518" s="92">
        <f t="shared" si="98"/>
        <v>3.648477157360408E-2</v>
      </c>
      <c r="BM518" s="92">
        <f t="shared" si="88"/>
        <v>3.9520351742055704E-2</v>
      </c>
      <c r="BN518" s="81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1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1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1"/>
      <c r="DH518" s="81"/>
      <c r="DI518" s="81"/>
      <c r="DJ518" s="81"/>
      <c r="DK518" s="81"/>
      <c r="DL518" s="81"/>
      <c r="DM518" s="81"/>
    </row>
    <row r="519" spans="1:117" x14ac:dyDescent="0.35">
      <c r="A519" s="81"/>
      <c r="B519" s="86">
        <f t="shared" si="87"/>
        <v>44869</v>
      </c>
      <c r="C519" s="87" t="s">
        <v>82</v>
      </c>
      <c r="D519" s="87">
        <v>106.03</v>
      </c>
      <c r="E519" s="87">
        <v>107.57</v>
      </c>
      <c r="F519" s="87">
        <v>63.35</v>
      </c>
      <c r="G519" s="87">
        <v>44.28</v>
      </c>
      <c r="H519" s="87">
        <v>25.89</v>
      </c>
      <c r="I519" s="87">
        <v>46.64</v>
      </c>
      <c r="J519" s="87">
        <v>80.900000000000006</v>
      </c>
      <c r="K519" s="87">
        <v>154.83000000000001</v>
      </c>
      <c r="L519" s="87">
        <v>70.36</v>
      </c>
      <c r="M519" s="87">
        <v>34.94</v>
      </c>
      <c r="N519" s="87" t="s">
        <v>82</v>
      </c>
      <c r="O519" s="87" t="s">
        <v>82</v>
      </c>
      <c r="P519" s="87" t="s">
        <v>82</v>
      </c>
      <c r="Q519" s="87">
        <v>10.89</v>
      </c>
      <c r="R519" s="87" t="s">
        <v>82</v>
      </c>
      <c r="S519" s="87">
        <v>8.26</v>
      </c>
      <c r="T519" s="87" t="s">
        <v>82</v>
      </c>
      <c r="U519" s="87">
        <v>171.78</v>
      </c>
      <c r="V519" s="87">
        <v>39.33</v>
      </c>
      <c r="W519" s="87" t="s">
        <v>82</v>
      </c>
      <c r="X519" s="87" t="s">
        <v>82</v>
      </c>
      <c r="Y519" s="87">
        <v>12.3</v>
      </c>
      <c r="Z519" s="87">
        <v>18.170000000000002</v>
      </c>
      <c r="AA519" s="87" t="s">
        <v>82</v>
      </c>
      <c r="AB519" s="87">
        <v>60.74</v>
      </c>
      <c r="AC519" s="87">
        <v>21.585000000000001</v>
      </c>
      <c r="AD519" s="87">
        <v>34.53</v>
      </c>
      <c r="AE519" s="87">
        <v>68.48</v>
      </c>
      <c r="AF519" s="87">
        <v>33.54</v>
      </c>
      <c r="AG519" s="87">
        <v>3770.55</v>
      </c>
      <c r="AH519" s="81"/>
      <c r="AI519" s="92" t="str">
        <f t="shared" si="97"/>
        <v>-</v>
      </c>
      <c r="AJ519" s="92">
        <f t="shared" si="97"/>
        <v>-1.0083092148258754E-2</v>
      </c>
      <c r="AK519" s="92">
        <f t="shared" si="97"/>
        <v>-0.1475552737934861</v>
      </c>
      <c r="AL519" s="92">
        <f t="shared" si="97"/>
        <v>-5.6449210604706535E-2</v>
      </c>
      <c r="AM519" s="92">
        <f t="shared" si="97"/>
        <v>-2.2084805653710293E-2</v>
      </c>
      <c r="AN519" s="92">
        <f t="shared" si="97"/>
        <v>0</v>
      </c>
      <c r="AO519" s="92">
        <f t="shared" si="97"/>
        <v>-3.0756442227763858E-2</v>
      </c>
      <c r="AP519" s="92">
        <f t="shared" si="96"/>
        <v>4.7927461139896321E-2</v>
      </c>
      <c r="AQ519" s="92">
        <f t="shared" si="92"/>
        <v>1.6011549314259632E-2</v>
      </c>
      <c r="AR519" s="92">
        <f t="shared" si="92"/>
        <v>-4.7773717688455841E-2</v>
      </c>
      <c r="AS519" s="92">
        <f t="shared" si="92"/>
        <v>-7.9500283929585525E-3</v>
      </c>
      <c r="AT519" s="92" t="str">
        <f t="shared" si="92"/>
        <v>-</v>
      </c>
      <c r="AU519" s="92" t="str">
        <f t="shared" si="92"/>
        <v>-</v>
      </c>
      <c r="AV519" s="92" t="str">
        <f t="shared" si="95"/>
        <v>-</v>
      </c>
      <c r="AW519" s="92">
        <f t="shared" si="95"/>
        <v>3.8131553860819789E-2</v>
      </c>
      <c r="AX519" s="92" t="str">
        <f t="shared" si="95"/>
        <v>-</v>
      </c>
      <c r="AY519" s="92">
        <f t="shared" si="95"/>
        <v>0.12534059945504095</v>
      </c>
      <c r="AZ519" s="92" t="str">
        <f t="shared" si="95"/>
        <v>-</v>
      </c>
      <c r="BA519" s="92">
        <f t="shared" si="94"/>
        <v>-1.5474552957359E-2</v>
      </c>
      <c r="BB519" s="92">
        <f t="shared" si="94"/>
        <v>-4.3037974683545199E-3</v>
      </c>
      <c r="BC519" s="92" t="str">
        <f t="shared" si="94"/>
        <v>-</v>
      </c>
      <c r="BD519" s="92" t="str">
        <f t="shared" si="94"/>
        <v>-</v>
      </c>
      <c r="BE519" s="92">
        <f t="shared" si="94"/>
        <v>-1.8355945730247347E-2</v>
      </c>
      <c r="BF519" s="92">
        <f t="shared" si="94"/>
        <v>2.2509848058525739E-2</v>
      </c>
      <c r="BG519" s="92" t="str">
        <f t="shared" si="94"/>
        <v>-</v>
      </c>
      <c r="BH519" s="92">
        <f t="shared" si="94"/>
        <v>1.7079705291359826E-2</v>
      </c>
      <c r="BI519" s="92">
        <f t="shared" si="94"/>
        <v>1.006083294337845E-2</v>
      </c>
      <c r="BJ519" s="92">
        <f t="shared" si="98"/>
        <v>-1.0601719197707693E-2</v>
      </c>
      <c r="BK519" s="92">
        <f t="shared" si="98"/>
        <v>-1.7503586800573845E-2</v>
      </c>
      <c r="BL519" s="92">
        <f t="shared" si="98"/>
        <v>2.6629935720844822E-2</v>
      </c>
      <c r="BM519" s="92">
        <f t="shared" si="88"/>
        <v>-3.3455009664040025E-2</v>
      </c>
      <c r="BN519" s="81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1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1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1"/>
      <c r="DH519" s="81"/>
      <c r="DI519" s="81"/>
      <c r="DJ519" s="81"/>
      <c r="DK519" s="81"/>
      <c r="DL519" s="81"/>
      <c r="DM519" s="81"/>
    </row>
    <row r="520" spans="1:117" x14ac:dyDescent="0.35">
      <c r="A520" s="81"/>
      <c r="B520" s="86">
        <f t="shared" ref="B520:B551" si="99">B519+7</f>
        <v>44876</v>
      </c>
      <c r="C520" s="87" t="s">
        <v>82</v>
      </c>
      <c r="D520" s="87">
        <v>110.69</v>
      </c>
      <c r="E520" s="87">
        <v>110.48</v>
      </c>
      <c r="F520" s="87">
        <v>65.28</v>
      </c>
      <c r="G520" s="87">
        <v>45.13</v>
      </c>
      <c r="H520" s="87">
        <v>25.81</v>
      </c>
      <c r="I520" s="87">
        <v>47.19</v>
      </c>
      <c r="J520" s="87">
        <v>81.36</v>
      </c>
      <c r="K520" s="87">
        <v>154.65</v>
      </c>
      <c r="L520" s="87">
        <v>66.45</v>
      </c>
      <c r="M520" s="87">
        <v>37.29</v>
      </c>
      <c r="N520" s="87" t="s">
        <v>82</v>
      </c>
      <c r="O520" s="87" t="s">
        <v>82</v>
      </c>
      <c r="P520" s="87" t="s">
        <v>82</v>
      </c>
      <c r="Q520" s="87">
        <v>11.18</v>
      </c>
      <c r="R520" s="87" t="s">
        <v>82</v>
      </c>
      <c r="S520" s="87">
        <v>8.7899999999999991</v>
      </c>
      <c r="T520" s="87" t="s">
        <v>82</v>
      </c>
      <c r="U520" s="87">
        <v>161.76</v>
      </c>
      <c r="V520" s="87">
        <v>38.729999999999997</v>
      </c>
      <c r="W520" s="87" t="s">
        <v>82</v>
      </c>
      <c r="X520" s="87" t="s">
        <v>82</v>
      </c>
      <c r="Y520" s="87">
        <v>12.2</v>
      </c>
      <c r="Z520" s="87">
        <v>18.690000000000001</v>
      </c>
      <c r="AA520" s="87" t="s">
        <v>82</v>
      </c>
      <c r="AB520" s="87">
        <v>64.650000000000006</v>
      </c>
      <c r="AC520" s="87">
        <v>22.01</v>
      </c>
      <c r="AD520" s="87">
        <v>34.15</v>
      </c>
      <c r="AE520" s="87">
        <v>70.540000000000006</v>
      </c>
      <c r="AF520" s="87">
        <v>34.08</v>
      </c>
      <c r="AG520" s="87">
        <v>3992.93</v>
      </c>
      <c r="AH520" s="81"/>
      <c r="AI520" s="92" t="str">
        <f t="shared" si="97"/>
        <v>-</v>
      </c>
      <c r="AJ520" s="92">
        <f t="shared" si="97"/>
        <v>4.3949825521078845E-2</v>
      </c>
      <c r="AK520" s="92">
        <f t="shared" si="97"/>
        <v>2.7052152087013281E-2</v>
      </c>
      <c r="AL520" s="92">
        <f t="shared" si="97"/>
        <v>3.0465666929755386E-2</v>
      </c>
      <c r="AM520" s="92">
        <f t="shared" si="97"/>
        <v>1.9196025293586327E-2</v>
      </c>
      <c r="AN520" s="92">
        <f t="shared" si="97"/>
        <v>-3.0899961375049356E-3</v>
      </c>
      <c r="AO520" s="92">
        <f t="shared" si="97"/>
        <v>1.1792452830188704E-2</v>
      </c>
      <c r="AP520" s="92">
        <f t="shared" si="96"/>
        <v>5.6860321384424317E-3</v>
      </c>
      <c r="AQ520" s="92">
        <f t="shared" si="92"/>
        <v>-1.162565394303483E-3</v>
      </c>
      <c r="AR520" s="92">
        <f t="shared" si="92"/>
        <v>-5.5571347356452527E-2</v>
      </c>
      <c r="AS520" s="92">
        <f t="shared" si="92"/>
        <v>6.7258156840297678E-2</v>
      </c>
      <c r="AT520" s="92" t="str">
        <f t="shared" si="92"/>
        <v>-</v>
      </c>
      <c r="AU520" s="92" t="str">
        <f t="shared" si="92"/>
        <v>-</v>
      </c>
      <c r="AV520" s="92" t="str">
        <f t="shared" si="95"/>
        <v>-</v>
      </c>
      <c r="AW520" s="92">
        <f t="shared" si="95"/>
        <v>2.6629935720844822E-2</v>
      </c>
      <c r="AX520" s="92" t="str">
        <f t="shared" si="95"/>
        <v>-</v>
      </c>
      <c r="AY520" s="92">
        <f t="shared" si="95"/>
        <v>6.4164648910411515E-2</v>
      </c>
      <c r="AZ520" s="92" t="str">
        <f t="shared" si="95"/>
        <v>-</v>
      </c>
      <c r="BA520" s="92">
        <f t="shared" si="94"/>
        <v>-5.833042263360122E-2</v>
      </c>
      <c r="BB520" s="92">
        <f t="shared" si="94"/>
        <v>-1.5255530129672068E-2</v>
      </c>
      <c r="BC520" s="92" t="str">
        <f t="shared" si="94"/>
        <v>-</v>
      </c>
      <c r="BD520" s="92" t="str">
        <f t="shared" si="94"/>
        <v>-</v>
      </c>
      <c r="BE520" s="92">
        <f t="shared" si="94"/>
        <v>-8.1300813008131634E-3</v>
      </c>
      <c r="BF520" s="92">
        <f t="shared" si="94"/>
        <v>2.8618602091359246E-2</v>
      </c>
      <c r="BG520" s="92" t="str">
        <f t="shared" si="94"/>
        <v>-</v>
      </c>
      <c r="BH520" s="92">
        <f t="shared" si="94"/>
        <v>6.4372736252881202E-2</v>
      </c>
      <c r="BI520" s="92">
        <f t="shared" si="94"/>
        <v>1.9689599258744472E-2</v>
      </c>
      <c r="BJ520" s="92">
        <f t="shared" si="98"/>
        <v>-1.1004923255140575E-2</v>
      </c>
      <c r="BK520" s="92">
        <f t="shared" si="98"/>
        <v>3.0081775700934621E-2</v>
      </c>
      <c r="BL520" s="92">
        <f t="shared" si="98"/>
        <v>1.610017889087656E-2</v>
      </c>
      <c r="BM520" s="92">
        <f t="shared" si="88"/>
        <v>5.8978133163596791E-2</v>
      </c>
      <c r="BN520" s="81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1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1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1"/>
      <c r="DH520" s="81"/>
      <c r="DI520" s="81"/>
      <c r="DJ520" s="81"/>
      <c r="DK520" s="81"/>
      <c r="DL520" s="81"/>
      <c r="DM520" s="81"/>
    </row>
    <row r="521" spans="1:117" x14ac:dyDescent="0.35">
      <c r="A521" s="81"/>
      <c r="B521" s="86">
        <f t="shared" si="99"/>
        <v>44883</v>
      </c>
      <c r="C521" s="87" t="s">
        <v>82</v>
      </c>
      <c r="D521" s="87">
        <v>115.05</v>
      </c>
      <c r="E521" s="87">
        <v>116.7</v>
      </c>
      <c r="F521" s="87">
        <v>63.84</v>
      </c>
      <c r="G521" s="87">
        <v>47.95</v>
      </c>
      <c r="H521" s="87">
        <v>26.32</v>
      </c>
      <c r="I521" s="87">
        <v>48.69</v>
      </c>
      <c r="J521" s="87">
        <v>84.87</v>
      </c>
      <c r="K521" s="87">
        <v>157.84</v>
      </c>
      <c r="L521" s="87">
        <v>66.8</v>
      </c>
      <c r="M521" s="87">
        <v>38.61</v>
      </c>
      <c r="N521" s="87" t="s">
        <v>82</v>
      </c>
      <c r="O521" s="87" t="s">
        <v>82</v>
      </c>
      <c r="P521" s="87" t="s">
        <v>82</v>
      </c>
      <c r="Q521" s="87">
        <v>10.95</v>
      </c>
      <c r="R521" s="87" t="s">
        <v>82</v>
      </c>
      <c r="S521" s="87">
        <v>8.43</v>
      </c>
      <c r="T521" s="87" t="s">
        <v>82</v>
      </c>
      <c r="U521" s="87">
        <v>167.75</v>
      </c>
      <c r="V521" s="87">
        <v>38.89</v>
      </c>
      <c r="W521" s="87" t="s">
        <v>82</v>
      </c>
      <c r="X521" s="87" t="s">
        <v>82</v>
      </c>
      <c r="Y521" s="87">
        <v>12.17</v>
      </c>
      <c r="Z521" s="87">
        <v>18.420000000000002</v>
      </c>
      <c r="AA521" s="87" t="s">
        <v>82</v>
      </c>
      <c r="AB521" s="87">
        <v>64.47</v>
      </c>
      <c r="AC521" s="87">
        <v>24.54</v>
      </c>
      <c r="AD521" s="87">
        <v>34.700000000000003</v>
      </c>
      <c r="AE521" s="87">
        <v>70.86</v>
      </c>
      <c r="AF521" s="87">
        <v>33.4</v>
      </c>
      <c r="AG521" s="87">
        <v>3965.34</v>
      </c>
      <c r="AH521" s="81"/>
      <c r="AI521" s="92" t="str">
        <f t="shared" si="97"/>
        <v>-</v>
      </c>
      <c r="AJ521" s="92">
        <f t="shared" si="97"/>
        <v>3.9389285391634221E-2</v>
      </c>
      <c r="AK521" s="92">
        <f t="shared" si="97"/>
        <v>5.6299782766111583E-2</v>
      </c>
      <c r="AL521" s="92">
        <f t="shared" si="97"/>
        <v>-2.2058823529411686E-2</v>
      </c>
      <c r="AM521" s="92">
        <f t="shared" si="97"/>
        <v>6.2486151118989586E-2</v>
      </c>
      <c r="AN521" s="92">
        <f t="shared" si="97"/>
        <v>1.97597830298335E-2</v>
      </c>
      <c r="AO521" s="92">
        <f t="shared" si="97"/>
        <v>3.1786395422759073E-2</v>
      </c>
      <c r="AP521" s="92">
        <f t="shared" si="96"/>
        <v>4.3141592920354022E-2</v>
      </c>
      <c r="AQ521" s="92">
        <f t="shared" si="92"/>
        <v>2.0627222761073316E-2</v>
      </c>
      <c r="AR521" s="92">
        <f t="shared" si="92"/>
        <v>5.2671181339352113E-3</v>
      </c>
      <c r="AS521" s="92">
        <f t="shared" si="92"/>
        <v>3.539823008849563E-2</v>
      </c>
      <c r="AT521" s="92" t="str">
        <f t="shared" si="92"/>
        <v>-</v>
      </c>
      <c r="AU521" s="92" t="str">
        <f t="shared" si="92"/>
        <v>-</v>
      </c>
      <c r="AV521" s="92" t="str">
        <f t="shared" si="95"/>
        <v>-</v>
      </c>
      <c r="AW521" s="92">
        <f t="shared" si="95"/>
        <v>-2.0572450805009024E-2</v>
      </c>
      <c r="AX521" s="92" t="str">
        <f t="shared" si="95"/>
        <v>-</v>
      </c>
      <c r="AY521" s="92">
        <f t="shared" si="95"/>
        <v>-4.0955631399317349E-2</v>
      </c>
      <c r="AZ521" s="92" t="str">
        <f t="shared" si="95"/>
        <v>-</v>
      </c>
      <c r="BA521" s="92">
        <f t="shared" si="94"/>
        <v>3.703016815034621E-2</v>
      </c>
      <c r="BB521" s="92">
        <f t="shared" si="94"/>
        <v>4.1311644719856933E-3</v>
      </c>
      <c r="BC521" s="92" t="str">
        <f t="shared" si="94"/>
        <v>-</v>
      </c>
      <c r="BD521" s="92" t="str">
        <f t="shared" si="94"/>
        <v>-</v>
      </c>
      <c r="BE521" s="92">
        <f t="shared" si="94"/>
        <v>-2.4590163934425924E-3</v>
      </c>
      <c r="BF521" s="92">
        <f t="shared" si="94"/>
        <v>-1.4446227929374E-2</v>
      </c>
      <c r="BG521" s="92" t="str">
        <f t="shared" si="94"/>
        <v>-</v>
      </c>
      <c r="BH521" s="92">
        <f t="shared" si="94"/>
        <v>-2.7842227378190865E-3</v>
      </c>
      <c r="BI521" s="92">
        <f t="shared" si="94"/>
        <v>0.11494775102226251</v>
      </c>
      <c r="BJ521" s="92">
        <f t="shared" si="98"/>
        <v>1.6105417276720546E-2</v>
      </c>
      <c r="BK521" s="92">
        <f t="shared" si="98"/>
        <v>4.53643322937336E-3</v>
      </c>
      <c r="BL521" s="92">
        <f t="shared" si="98"/>
        <v>-1.9953051643192499E-2</v>
      </c>
      <c r="BM521" s="92">
        <f t="shared" si="98"/>
        <v>-6.9097129175818006E-3</v>
      </c>
      <c r="BN521" s="81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1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1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1"/>
      <c r="DH521" s="81"/>
      <c r="DI521" s="81"/>
      <c r="DJ521" s="81"/>
      <c r="DK521" s="81"/>
      <c r="DL521" s="81"/>
      <c r="DM521" s="81"/>
    </row>
    <row r="522" spans="1:117" x14ac:dyDescent="0.35">
      <c r="A522" s="81"/>
      <c r="B522" s="86">
        <f t="shared" si="99"/>
        <v>44890</v>
      </c>
      <c r="C522" s="87" t="s">
        <v>82</v>
      </c>
      <c r="D522" s="87">
        <v>119.16</v>
      </c>
      <c r="E522" s="87">
        <v>119.62</v>
      </c>
      <c r="F522" s="87">
        <v>65.8</v>
      </c>
      <c r="G522" s="87">
        <v>49.64</v>
      </c>
      <c r="H522" s="87">
        <v>27.29</v>
      </c>
      <c r="I522" s="87">
        <v>49.59</v>
      </c>
      <c r="J522" s="87">
        <v>88.33</v>
      </c>
      <c r="K522" s="87">
        <v>163.46</v>
      </c>
      <c r="L522" s="87">
        <v>70.010000000000005</v>
      </c>
      <c r="M522" s="87">
        <v>39.71</v>
      </c>
      <c r="N522" s="87" t="s">
        <v>82</v>
      </c>
      <c r="O522" s="87" t="s">
        <v>82</v>
      </c>
      <c r="P522" s="87" t="s">
        <v>82</v>
      </c>
      <c r="Q522" s="87">
        <v>11.06</v>
      </c>
      <c r="R522" s="87" t="s">
        <v>82</v>
      </c>
      <c r="S522" s="87">
        <v>8.5</v>
      </c>
      <c r="T522" s="87" t="s">
        <v>82</v>
      </c>
      <c r="U522" s="87">
        <v>173.08</v>
      </c>
      <c r="V522" s="87">
        <v>39</v>
      </c>
      <c r="W522" s="87" t="s">
        <v>82</v>
      </c>
      <c r="X522" s="87" t="s">
        <v>82</v>
      </c>
      <c r="Y522" s="87">
        <v>12.36</v>
      </c>
      <c r="Z522" s="87">
        <v>18.63</v>
      </c>
      <c r="AA522" s="87" t="s">
        <v>82</v>
      </c>
      <c r="AB522" s="87">
        <v>65.42</v>
      </c>
      <c r="AC522" s="87">
        <v>23.71</v>
      </c>
      <c r="AD522" s="87">
        <v>35.1</v>
      </c>
      <c r="AE522" s="87">
        <v>74.67</v>
      </c>
      <c r="AF522" s="87">
        <v>33.9</v>
      </c>
      <c r="AG522" s="87">
        <v>4026.12</v>
      </c>
      <c r="AH522" s="81"/>
      <c r="AI522" s="92" t="str">
        <f t="shared" si="97"/>
        <v>-</v>
      </c>
      <c r="AJ522" s="92">
        <f t="shared" si="97"/>
        <v>3.5723598435462911E-2</v>
      </c>
      <c r="AK522" s="92">
        <f t="shared" si="97"/>
        <v>2.5021422450728359E-2</v>
      </c>
      <c r="AL522" s="92">
        <f t="shared" si="97"/>
        <v>3.0701754385964897E-2</v>
      </c>
      <c r="AM522" s="92">
        <f t="shared" si="97"/>
        <v>3.5245046923878975E-2</v>
      </c>
      <c r="AN522" s="92">
        <f t="shared" si="97"/>
        <v>3.6854103343465061E-2</v>
      </c>
      <c r="AO522" s="92">
        <f t="shared" si="97"/>
        <v>1.8484288354898348E-2</v>
      </c>
      <c r="AP522" s="92">
        <f t="shared" si="96"/>
        <v>4.076823376929406E-2</v>
      </c>
      <c r="AQ522" s="92">
        <f t="shared" si="92"/>
        <v>3.5605676634566708E-2</v>
      </c>
      <c r="AR522" s="92">
        <f t="shared" si="92"/>
        <v>4.8053892215568883E-2</v>
      </c>
      <c r="AS522" s="92">
        <f t="shared" si="92"/>
        <v>2.8490028490028463E-2</v>
      </c>
      <c r="AT522" s="92" t="str">
        <f t="shared" si="92"/>
        <v>-</v>
      </c>
      <c r="AU522" s="92" t="str">
        <f t="shared" si="92"/>
        <v>-</v>
      </c>
      <c r="AV522" s="92" t="str">
        <f t="shared" si="95"/>
        <v>-</v>
      </c>
      <c r="AW522" s="92">
        <f t="shared" si="95"/>
        <v>1.0045662100456765E-2</v>
      </c>
      <c r="AX522" s="92" t="str">
        <f t="shared" si="95"/>
        <v>-</v>
      </c>
      <c r="AY522" s="92">
        <f t="shared" si="95"/>
        <v>8.3036773428233346E-3</v>
      </c>
      <c r="AZ522" s="92" t="str">
        <f t="shared" si="95"/>
        <v>-</v>
      </c>
      <c r="BA522" s="92">
        <f t="shared" si="94"/>
        <v>3.1773472429210248E-2</v>
      </c>
      <c r="BB522" s="92">
        <f t="shared" si="94"/>
        <v>2.8284906145539246E-3</v>
      </c>
      <c r="BC522" s="92" t="str">
        <f t="shared" si="94"/>
        <v>-</v>
      </c>
      <c r="BD522" s="92" t="str">
        <f t="shared" si="94"/>
        <v>-</v>
      </c>
      <c r="BE522" s="92">
        <f t="shared" si="94"/>
        <v>1.5612161051766549E-2</v>
      </c>
      <c r="BF522" s="92">
        <f t="shared" si="94"/>
        <v>1.1400651465797829E-2</v>
      </c>
      <c r="BG522" s="92" t="str">
        <f t="shared" si="94"/>
        <v>-</v>
      </c>
      <c r="BH522" s="92">
        <f t="shared" si="94"/>
        <v>1.4735535908174446E-2</v>
      </c>
      <c r="BI522" s="92">
        <f t="shared" si="94"/>
        <v>-3.382233088834552E-2</v>
      </c>
      <c r="BJ522" s="92">
        <f t="shared" si="98"/>
        <v>1.1527377521613813E-2</v>
      </c>
      <c r="BK522" s="92">
        <f t="shared" si="98"/>
        <v>5.3767993226079724E-2</v>
      </c>
      <c r="BL522" s="92">
        <f t="shared" si="98"/>
        <v>1.4970059880239583E-2</v>
      </c>
      <c r="BM522" s="92">
        <f t="shared" si="98"/>
        <v>1.5327815521493759E-2</v>
      </c>
      <c r="BN522" s="81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1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1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1"/>
      <c r="DH522" s="81"/>
      <c r="DI522" s="81"/>
      <c r="DJ522" s="81"/>
      <c r="DK522" s="81"/>
      <c r="DL522" s="81"/>
      <c r="DM522" s="81"/>
    </row>
    <row r="523" spans="1:117" x14ac:dyDescent="0.35">
      <c r="A523" s="81"/>
      <c r="B523" s="86">
        <f t="shared" si="99"/>
        <v>44897</v>
      </c>
      <c r="C523" s="87" t="s">
        <v>82</v>
      </c>
      <c r="D523" s="87">
        <v>116.54</v>
      </c>
      <c r="E523" s="87">
        <v>116.92</v>
      </c>
      <c r="F523" s="87">
        <v>64.19</v>
      </c>
      <c r="G523" s="87">
        <v>48.77</v>
      </c>
      <c r="H523" s="87">
        <v>27.57</v>
      </c>
      <c r="I523" s="87">
        <v>46.68</v>
      </c>
      <c r="J523" s="87">
        <v>72.84</v>
      </c>
      <c r="K523" s="87">
        <v>165.93</v>
      </c>
      <c r="L523" s="87">
        <v>67.94</v>
      </c>
      <c r="M523" s="87">
        <v>38.72</v>
      </c>
      <c r="N523" s="87" t="s">
        <v>82</v>
      </c>
      <c r="O523" s="87" t="s">
        <v>82</v>
      </c>
      <c r="P523" s="87" t="s">
        <v>82</v>
      </c>
      <c r="Q523" s="87">
        <v>11.37</v>
      </c>
      <c r="R523" s="87" t="s">
        <v>82</v>
      </c>
      <c r="S523" s="87">
        <v>8.91</v>
      </c>
      <c r="T523" s="87" t="s">
        <v>82</v>
      </c>
      <c r="U523" s="87">
        <v>174.72</v>
      </c>
      <c r="V523" s="87">
        <v>39.5</v>
      </c>
      <c r="W523" s="87" t="s">
        <v>82</v>
      </c>
      <c r="X523" s="87" t="s">
        <v>82</v>
      </c>
      <c r="Y523" s="87">
        <v>12.53</v>
      </c>
      <c r="Z523" s="87">
        <v>19</v>
      </c>
      <c r="AA523" s="87" t="s">
        <v>82</v>
      </c>
      <c r="AB523" s="87">
        <v>67.2</v>
      </c>
      <c r="AC523" s="87">
        <v>24.35</v>
      </c>
      <c r="AD523" s="87">
        <v>34.11</v>
      </c>
      <c r="AE523" s="87">
        <v>68.739999999999995</v>
      </c>
      <c r="AF523" s="87">
        <v>34.96</v>
      </c>
      <c r="AG523" s="87">
        <v>4071.7</v>
      </c>
      <c r="AH523" s="81"/>
      <c r="AI523" s="92" t="str">
        <f t="shared" si="97"/>
        <v>-</v>
      </c>
      <c r="AJ523" s="92">
        <f t="shared" si="97"/>
        <v>-2.1987244041624665E-2</v>
      </c>
      <c r="AK523" s="92">
        <f t="shared" si="97"/>
        <v>-2.2571476341748942E-2</v>
      </c>
      <c r="AL523" s="92">
        <f t="shared" si="97"/>
        <v>-2.4468085106382986E-2</v>
      </c>
      <c r="AM523" s="92">
        <f t="shared" si="97"/>
        <v>-1.7526188557614786E-2</v>
      </c>
      <c r="AN523" s="92">
        <f t="shared" si="97"/>
        <v>1.0260168559912186E-2</v>
      </c>
      <c r="AO523" s="92">
        <f t="shared" si="97"/>
        <v>-5.8681185722928131E-2</v>
      </c>
      <c r="AP523" s="92">
        <f t="shared" si="96"/>
        <v>-0.17536510811728734</v>
      </c>
      <c r="AQ523" s="92">
        <f t="shared" si="92"/>
        <v>1.5110730453933741E-2</v>
      </c>
      <c r="AR523" s="92">
        <f t="shared" si="92"/>
        <v>-2.9567204685045145E-2</v>
      </c>
      <c r="AS523" s="92">
        <f t="shared" si="92"/>
        <v>-2.4930747922437768E-2</v>
      </c>
      <c r="AT523" s="92" t="str">
        <f t="shared" si="92"/>
        <v>-</v>
      </c>
      <c r="AU523" s="92" t="str">
        <f t="shared" si="92"/>
        <v>-</v>
      </c>
      <c r="AV523" s="92" t="str">
        <f t="shared" si="95"/>
        <v>-</v>
      </c>
      <c r="AW523" s="92">
        <f t="shared" si="95"/>
        <v>2.8028933092224095E-2</v>
      </c>
      <c r="AX523" s="92" t="str">
        <f t="shared" si="95"/>
        <v>-</v>
      </c>
      <c r="AY523" s="92">
        <f t="shared" si="95"/>
        <v>4.8235294117647154E-2</v>
      </c>
      <c r="AZ523" s="92" t="str">
        <f t="shared" si="95"/>
        <v>-</v>
      </c>
      <c r="BA523" s="92">
        <f t="shared" si="94"/>
        <v>9.4753871042292381E-3</v>
      </c>
      <c r="BB523" s="92">
        <f t="shared" si="94"/>
        <v>1.2820512820512775E-2</v>
      </c>
      <c r="BC523" s="92" t="str">
        <f t="shared" si="94"/>
        <v>-</v>
      </c>
      <c r="BD523" s="92" t="str">
        <f t="shared" si="94"/>
        <v>-</v>
      </c>
      <c r="BE523" s="92">
        <f t="shared" si="94"/>
        <v>1.3754045307443397E-2</v>
      </c>
      <c r="BF523" s="92">
        <f t="shared" si="94"/>
        <v>1.9860440150295311E-2</v>
      </c>
      <c r="BG523" s="92" t="str">
        <f t="shared" si="94"/>
        <v>-</v>
      </c>
      <c r="BH523" s="92">
        <f t="shared" si="94"/>
        <v>2.7208804646897011E-2</v>
      </c>
      <c r="BI523" s="92">
        <f t="shared" si="94"/>
        <v>2.6992830029523462E-2</v>
      </c>
      <c r="BJ523" s="92">
        <f t="shared" si="98"/>
        <v>-2.8205128205128216E-2</v>
      </c>
      <c r="BK523" s="92">
        <f t="shared" si="98"/>
        <v>-7.9416097495647597E-2</v>
      </c>
      <c r="BL523" s="92">
        <f t="shared" si="98"/>
        <v>3.1268436578171244E-2</v>
      </c>
      <c r="BM523" s="92">
        <f t="shared" si="98"/>
        <v>1.1321073390758274E-2</v>
      </c>
      <c r="BN523" s="81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1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1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1"/>
      <c r="DH523" s="81"/>
      <c r="DI523" s="81"/>
      <c r="DJ523" s="81"/>
      <c r="DK523" s="81"/>
      <c r="DL523" s="81"/>
      <c r="DM523" s="81"/>
    </row>
    <row r="524" spans="1:117" x14ac:dyDescent="0.35">
      <c r="A524" s="81"/>
      <c r="B524" s="86">
        <f t="shared" si="99"/>
        <v>44904</v>
      </c>
      <c r="C524" s="87" t="s">
        <v>82</v>
      </c>
      <c r="D524" s="87">
        <v>117.67</v>
      </c>
      <c r="E524" s="87">
        <v>119.59</v>
      </c>
      <c r="F524" s="87">
        <v>63.07</v>
      </c>
      <c r="G524" s="87">
        <v>49.91</v>
      </c>
      <c r="H524" s="87">
        <v>27.39</v>
      </c>
      <c r="I524" s="87">
        <v>47.97</v>
      </c>
      <c r="J524" s="87">
        <v>77.180000000000007</v>
      </c>
      <c r="K524" s="87">
        <v>161.15</v>
      </c>
      <c r="L524" s="87">
        <v>70.67</v>
      </c>
      <c r="M524" s="87">
        <v>38.36</v>
      </c>
      <c r="N524" s="87" t="s">
        <v>82</v>
      </c>
      <c r="O524" s="87" t="s">
        <v>82</v>
      </c>
      <c r="P524" s="87" t="s">
        <v>82</v>
      </c>
      <c r="Q524" s="87">
        <v>10.32</v>
      </c>
      <c r="R524" s="87" t="s">
        <v>82</v>
      </c>
      <c r="S524" s="87">
        <v>8.1300000000000008</v>
      </c>
      <c r="T524" s="87" t="s">
        <v>82</v>
      </c>
      <c r="U524" s="87">
        <v>158.53</v>
      </c>
      <c r="V524" s="87">
        <v>38.47</v>
      </c>
      <c r="W524" s="87" t="s">
        <v>82</v>
      </c>
      <c r="X524" s="87" t="s">
        <v>82</v>
      </c>
      <c r="Y524" s="87">
        <v>11.42</v>
      </c>
      <c r="Z524" s="87">
        <v>17.45</v>
      </c>
      <c r="AA524" s="87" t="s">
        <v>82</v>
      </c>
      <c r="AB524" s="87">
        <v>63.55</v>
      </c>
      <c r="AC524" s="87">
        <v>22.5</v>
      </c>
      <c r="AD524" s="87">
        <v>35.15</v>
      </c>
      <c r="AE524" s="87">
        <v>67.7</v>
      </c>
      <c r="AF524" s="87">
        <v>32.590000000000003</v>
      </c>
      <c r="AG524" s="87">
        <v>3934.38</v>
      </c>
      <c r="AH524" s="81"/>
      <c r="AI524" s="92" t="str">
        <f t="shared" si="97"/>
        <v>-</v>
      </c>
      <c r="AJ524" s="92">
        <f t="shared" si="97"/>
        <v>9.6962416337738055E-3</v>
      </c>
      <c r="AK524" s="92">
        <f t="shared" si="97"/>
        <v>2.2836127266506967E-2</v>
      </c>
      <c r="AL524" s="92">
        <f t="shared" si="97"/>
        <v>-1.7448200654307522E-2</v>
      </c>
      <c r="AM524" s="92">
        <f t="shared" si="97"/>
        <v>2.3375025630510526E-2</v>
      </c>
      <c r="AN524" s="92">
        <f t="shared" si="97"/>
        <v>-6.5288356909684042E-3</v>
      </c>
      <c r="AO524" s="92">
        <f t="shared" si="97"/>
        <v>2.7634961439588768E-2</v>
      </c>
      <c r="AP524" s="92">
        <f t="shared" si="96"/>
        <v>5.9582646897309299E-2</v>
      </c>
      <c r="AQ524" s="92">
        <f t="shared" si="92"/>
        <v>-2.8807328391490361E-2</v>
      </c>
      <c r="AR524" s="92">
        <f t="shared" si="92"/>
        <v>4.018251398292616E-2</v>
      </c>
      <c r="AS524" s="92">
        <f t="shared" si="92"/>
        <v>-9.2975206611569661E-3</v>
      </c>
      <c r="AT524" s="92" t="str">
        <f t="shared" si="92"/>
        <v>-</v>
      </c>
      <c r="AU524" s="92" t="str">
        <f t="shared" si="92"/>
        <v>-</v>
      </c>
      <c r="AV524" s="92" t="str">
        <f t="shared" si="95"/>
        <v>-</v>
      </c>
      <c r="AW524" s="92">
        <f t="shared" si="95"/>
        <v>-9.2348284960422022E-2</v>
      </c>
      <c r="AX524" s="92" t="str">
        <f t="shared" si="95"/>
        <v>-</v>
      </c>
      <c r="AY524" s="92">
        <f t="shared" si="95"/>
        <v>-8.7542087542087477E-2</v>
      </c>
      <c r="AZ524" s="92" t="str">
        <f t="shared" si="95"/>
        <v>-</v>
      </c>
      <c r="BA524" s="92">
        <f t="shared" si="94"/>
        <v>-9.2662545787545736E-2</v>
      </c>
      <c r="BB524" s="92">
        <f t="shared" si="94"/>
        <v>-2.607594936708868E-2</v>
      </c>
      <c r="BC524" s="92" t="str">
        <f t="shared" si="94"/>
        <v>-</v>
      </c>
      <c r="BD524" s="92" t="str">
        <f t="shared" si="94"/>
        <v>-</v>
      </c>
      <c r="BE524" s="92">
        <f t="shared" si="94"/>
        <v>-8.8587390263367927E-2</v>
      </c>
      <c r="BF524" s="92">
        <f t="shared" si="94"/>
        <v>-8.1578947368421084E-2</v>
      </c>
      <c r="BG524" s="92" t="str">
        <f t="shared" ref="BG524:BI551" si="100">IFERROR((AA524/AA523-1),"-")</f>
        <v>-</v>
      </c>
      <c r="BH524" s="92">
        <f t="shared" si="100"/>
        <v>-5.4315476190476275E-2</v>
      </c>
      <c r="BI524" s="92">
        <f t="shared" si="100"/>
        <v>-7.5975359342915882E-2</v>
      </c>
      <c r="BJ524" s="92">
        <f t="shared" si="98"/>
        <v>3.04895924948696E-2</v>
      </c>
      <c r="BK524" s="92">
        <f t="shared" si="98"/>
        <v>-1.512947337794579E-2</v>
      </c>
      <c r="BL524" s="92">
        <f t="shared" si="98"/>
        <v>-6.7791762013729939E-2</v>
      </c>
      <c r="BM524" s="92">
        <f t="shared" si="98"/>
        <v>-3.3725470933516632E-2</v>
      </c>
      <c r="BN524" s="81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1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1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1"/>
      <c r="DH524" s="81"/>
      <c r="DI524" s="81"/>
      <c r="DJ524" s="81"/>
      <c r="DK524" s="81"/>
      <c r="DL524" s="81"/>
      <c r="DM524" s="81"/>
    </row>
    <row r="525" spans="1:117" x14ac:dyDescent="0.35">
      <c r="A525" s="81"/>
      <c r="B525" s="86">
        <f t="shared" si="99"/>
        <v>44911</v>
      </c>
      <c r="C525" s="87" t="s">
        <v>82</v>
      </c>
      <c r="D525" s="87">
        <v>114.77</v>
      </c>
      <c r="E525" s="87">
        <v>117.17</v>
      </c>
      <c r="F525" s="87">
        <v>62.8</v>
      </c>
      <c r="G525" s="87">
        <v>48.57</v>
      </c>
      <c r="H525" s="87">
        <v>27.19</v>
      </c>
      <c r="I525" s="87">
        <v>46.34</v>
      </c>
      <c r="J525" s="87">
        <v>74.319999999999993</v>
      </c>
      <c r="K525" s="87">
        <v>157.32</v>
      </c>
      <c r="L525" s="87">
        <v>63.69</v>
      </c>
      <c r="M525" s="87">
        <v>36.69</v>
      </c>
      <c r="N525" s="87" t="s">
        <v>82</v>
      </c>
      <c r="O525" s="87" t="s">
        <v>82</v>
      </c>
      <c r="P525" s="87" t="s">
        <v>82</v>
      </c>
      <c r="Q525" s="87">
        <v>10.57</v>
      </c>
      <c r="R525" s="87" t="s">
        <v>82</v>
      </c>
      <c r="S525" s="87">
        <v>8.07</v>
      </c>
      <c r="T525" s="87" t="s">
        <v>82</v>
      </c>
      <c r="U525" s="87">
        <v>157.61000000000001</v>
      </c>
      <c r="V525" s="87">
        <v>38.74</v>
      </c>
      <c r="W525" s="87" t="s">
        <v>82</v>
      </c>
      <c r="X525" s="87" t="s">
        <v>82</v>
      </c>
      <c r="Y525" s="87">
        <v>11.66</v>
      </c>
      <c r="Z525" s="87">
        <v>17.690000000000001</v>
      </c>
      <c r="AA525" s="87" t="s">
        <v>82</v>
      </c>
      <c r="AB525" s="87">
        <v>64.489999999999995</v>
      </c>
      <c r="AC525" s="87">
        <v>22.7</v>
      </c>
      <c r="AD525" s="87">
        <v>35.229999999999997</v>
      </c>
      <c r="AE525" s="87">
        <v>65.8</v>
      </c>
      <c r="AF525" s="87">
        <v>32.35</v>
      </c>
      <c r="AG525" s="87">
        <v>3852.36</v>
      </c>
      <c r="AH525" s="81"/>
      <c r="AI525" s="92" t="str">
        <f t="shared" si="97"/>
        <v>-</v>
      </c>
      <c r="AJ525" s="92">
        <f t="shared" si="97"/>
        <v>-2.4645194187133512E-2</v>
      </c>
      <c r="AK525" s="92">
        <f t="shared" si="97"/>
        <v>-2.0235805669370333E-2</v>
      </c>
      <c r="AL525" s="92">
        <f t="shared" si="97"/>
        <v>-4.2809576660853832E-3</v>
      </c>
      <c r="AM525" s="92">
        <f t="shared" si="97"/>
        <v>-2.6848326988579418E-2</v>
      </c>
      <c r="AN525" s="92">
        <f t="shared" si="97"/>
        <v>-7.3019350127783156E-3</v>
      </c>
      <c r="AO525" s="92">
        <f t="shared" si="97"/>
        <v>-3.3979570564936279E-2</v>
      </c>
      <c r="AP525" s="92">
        <f t="shared" si="96"/>
        <v>-3.7056232184503934E-2</v>
      </c>
      <c r="AQ525" s="92">
        <f t="shared" si="92"/>
        <v>-2.3766677008997927E-2</v>
      </c>
      <c r="AR525" s="92">
        <f t="shared" si="92"/>
        <v>-9.8768925994056955E-2</v>
      </c>
      <c r="AS525" s="92">
        <f t="shared" si="92"/>
        <v>-4.3534932221063638E-2</v>
      </c>
      <c r="AT525" s="92" t="str">
        <f t="shared" si="92"/>
        <v>-</v>
      </c>
      <c r="AU525" s="92" t="str">
        <f t="shared" si="92"/>
        <v>-</v>
      </c>
      <c r="AV525" s="92" t="str">
        <f t="shared" si="95"/>
        <v>-</v>
      </c>
      <c r="AW525" s="92">
        <f t="shared" si="95"/>
        <v>2.4224806201550431E-2</v>
      </c>
      <c r="AX525" s="92" t="str">
        <f t="shared" si="95"/>
        <v>-</v>
      </c>
      <c r="AY525" s="92">
        <f t="shared" si="95"/>
        <v>-7.3800738007380184E-3</v>
      </c>
      <c r="AZ525" s="92" t="str">
        <f t="shared" si="95"/>
        <v>-</v>
      </c>
      <c r="BA525" s="92">
        <f t="shared" si="95"/>
        <v>-5.8033179839777072E-3</v>
      </c>
      <c r="BB525" s="92">
        <f t="shared" si="95"/>
        <v>7.0184559396933022E-3</v>
      </c>
      <c r="BC525" s="92" t="str">
        <f t="shared" si="95"/>
        <v>-</v>
      </c>
      <c r="BD525" s="92" t="str">
        <f t="shared" si="95"/>
        <v>-</v>
      </c>
      <c r="BE525" s="92">
        <f t="shared" si="95"/>
        <v>2.1015761821365997E-2</v>
      </c>
      <c r="BF525" s="92">
        <f t="shared" si="95"/>
        <v>1.3753581661891223E-2</v>
      </c>
      <c r="BG525" s="92" t="str">
        <f t="shared" si="100"/>
        <v>-</v>
      </c>
      <c r="BH525" s="92">
        <f t="shared" si="100"/>
        <v>1.4791502753737085E-2</v>
      </c>
      <c r="BI525" s="92">
        <f t="shared" si="100"/>
        <v>8.8888888888889461E-3</v>
      </c>
      <c r="BJ525" s="92">
        <f t="shared" si="98"/>
        <v>2.2759601706969779E-3</v>
      </c>
      <c r="BK525" s="92">
        <f t="shared" si="98"/>
        <v>-2.8064992614475703E-2</v>
      </c>
      <c r="BL525" s="92">
        <f t="shared" si="98"/>
        <v>-7.3642221540350938E-3</v>
      </c>
      <c r="BM525" s="92">
        <f t="shared" si="98"/>
        <v>-2.0846994952190667E-2</v>
      </c>
      <c r="BN525" s="81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1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1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1"/>
      <c r="DH525" s="81"/>
      <c r="DI525" s="81"/>
      <c r="DJ525" s="81"/>
      <c r="DK525" s="81"/>
      <c r="DL525" s="81"/>
      <c r="DM525" s="81"/>
    </row>
    <row r="526" spans="1:117" x14ac:dyDescent="0.35">
      <c r="A526" s="81"/>
      <c r="B526" s="86">
        <f t="shared" si="99"/>
        <v>44918</v>
      </c>
      <c r="C526" s="87" t="s">
        <v>82</v>
      </c>
      <c r="D526" s="87">
        <v>115.1</v>
      </c>
      <c r="E526" s="87">
        <v>119.47</v>
      </c>
      <c r="F526" s="87">
        <v>65.17</v>
      </c>
      <c r="G526" s="87">
        <v>49.64</v>
      </c>
      <c r="H526" s="87">
        <v>27.71</v>
      </c>
      <c r="I526" s="87">
        <v>47.72</v>
      </c>
      <c r="J526" s="87">
        <v>75.540000000000006</v>
      </c>
      <c r="K526" s="87">
        <v>157.75</v>
      </c>
      <c r="L526" s="87">
        <v>62.21</v>
      </c>
      <c r="M526" s="87">
        <v>37.33</v>
      </c>
      <c r="N526" s="87" t="s">
        <v>82</v>
      </c>
      <c r="O526" s="87" t="s">
        <v>82</v>
      </c>
      <c r="P526" s="87" t="s">
        <v>82</v>
      </c>
      <c r="Q526" s="87">
        <v>10.89</v>
      </c>
      <c r="R526" s="87" t="s">
        <v>82</v>
      </c>
      <c r="S526" s="87">
        <v>8.64</v>
      </c>
      <c r="T526" s="87" t="s">
        <v>82</v>
      </c>
      <c r="U526" s="87">
        <v>155.91999999999999</v>
      </c>
      <c r="V526" s="87">
        <v>38.71</v>
      </c>
      <c r="W526" s="87" t="s">
        <v>82</v>
      </c>
      <c r="X526" s="87" t="s">
        <v>82</v>
      </c>
      <c r="Y526" s="87">
        <v>11.96</v>
      </c>
      <c r="Z526" s="87">
        <v>18.14</v>
      </c>
      <c r="AA526" s="87" t="s">
        <v>82</v>
      </c>
      <c r="AB526" s="87">
        <v>65.56</v>
      </c>
      <c r="AC526" s="87">
        <v>22.57</v>
      </c>
      <c r="AD526" s="87">
        <v>35.24</v>
      </c>
      <c r="AE526" s="87">
        <v>69.7</v>
      </c>
      <c r="AF526" s="87">
        <v>33.32</v>
      </c>
      <c r="AG526" s="87">
        <v>3844.82</v>
      </c>
      <c r="AH526" s="81"/>
      <c r="AI526" s="92" t="str">
        <f t="shared" si="97"/>
        <v>-</v>
      </c>
      <c r="AJ526" s="92">
        <f t="shared" si="97"/>
        <v>2.8753158490895103E-3</v>
      </c>
      <c r="AK526" s="92">
        <f t="shared" si="97"/>
        <v>1.9629598019970995E-2</v>
      </c>
      <c r="AL526" s="92">
        <f t="shared" si="97"/>
        <v>3.7738853503184844E-2</v>
      </c>
      <c r="AM526" s="92">
        <f t="shared" si="97"/>
        <v>2.2030059707638383E-2</v>
      </c>
      <c r="AN526" s="92">
        <f t="shared" si="97"/>
        <v>1.9124678190511224E-2</v>
      </c>
      <c r="AO526" s="92">
        <f t="shared" si="97"/>
        <v>2.9779887785929882E-2</v>
      </c>
      <c r="AP526" s="92">
        <f t="shared" si="96"/>
        <v>1.641550053821339E-2</v>
      </c>
      <c r="AQ526" s="92">
        <f t="shared" si="92"/>
        <v>2.7332824815662349E-3</v>
      </c>
      <c r="AR526" s="92">
        <f t="shared" si="92"/>
        <v>-2.3237556916313351E-2</v>
      </c>
      <c r="AS526" s="92">
        <f t="shared" si="92"/>
        <v>1.7443445080403297E-2</v>
      </c>
      <c r="AT526" s="92" t="str">
        <f t="shared" si="92"/>
        <v>-</v>
      </c>
      <c r="AU526" s="92" t="str">
        <f t="shared" si="92"/>
        <v>-</v>
      </c>
      <c r="AV526" s="92" t="str">
        <f t="shared" si="95"/>
        <v>-</v>
      </c>
      <c r="AW526" s="92">
        <f t="shared" si="95"/>
        <v>3.0274361400189242E-2</v>
      </c>
      <c r="AX526" s="92" t="str">
        <f t="shared" si="95"/>
        <v>-</v>
      </c>
      <c r="AY526" s="92">
        <f t="shared" si="95"/>
        <v>7.0631970260223165E-2</v>
      </c>
      <c r="AZ526" s="92" t="str">
        <f t="shared" si="95"/>
        <v>-</v>
      </c>
      <c r="BA526" s="92">
        <f t="shared" si="95"/>
        <v>-1.0722669881352842E-2</v>
      </c>
      <c r="BB526" s="92">
        <f t="shared" si="95"/>
        <v>-7.7439339184304234E-4</v>
      </c>
      <c r="BC526" s="92" t="str">
        <f t="shared" si="95"/>
        <v>-</v>
      </c>
      <c r="BD526" s="92" t="str">
        <f t="shared" si="95"/>
        <v>-</v>
      </c>
      <c r="BE526" s="92">
        <f t="shared" si="95"/>
        <v>2.5728987993139052E-2</v>
      </c>
      <c r="BF526" s="92">
        <f t="shared" si="95"/>
        <v>2.5438100621820281E-2</v>
      </c>
      <c r="BG526" s="92" t="str">
        <f t="shared" si="100"/>
        <v>-</v>
      </c>
      <c r="BH526" s="92">
        <f t="shared" si="100"/>
        <v>1.6591719646456893E-2</v>
      </c>
      <c r="BI526" s="92">
        <f t="shared" si="100"/>
        <v>-5.7268722466959909E-3</v>
      </c>
      <c r="BJ526" s="92">
        <f t="shared" si="98"/>
        <v>2.8384899233624417E-4</v>
      </c>
      <c r="BK526" s="92">
        <f t="shared" si="98"/>
        <v>5.9270516717325306E-2</v>
      </c>
      <c r="BL526" s="92">
        <f t="shared" si="98"/>
        <v>2.998454404945905E-2</v>
      </c>
      <c r="BM526" s="92">
        <f t="shared" si="98"/>
        <v>-1.9572417946401854E-3</v>
      </c>
      <c r="BN526" s="81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1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1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1"/>
      <c r="DH526" s="81"/>
      <c r="DI526" s="81"/>
      <c r="DJ526" s="81"/>
      <c r="DK526" s="81"/>
      <c r="DL526" s="81"/>
      <c r="DM526" s="81"/>
    </row>
    <row r="527" spans="1:117" x14ac:dyDescent="0.35">
      <c r="A527" s="81"/>
      <c r="B527" s="86">
        <f t="shared" si="99"/>
        <v>44925</v>
      </c>
      <c r="C527" s="87" t="s">
        <v>82</v>
      </c>
      <c r="D527" s="87">
        <v>112.07</v>
      </c>
      <c r="E527" s="87">
        <v>118.18</v>
      </c>
      <c r="F527" s="87">
        <v>63.3</v>
      </c>
      <c r="G527" s="87">
        <v>49.62</v>
      </c>
      <c r="H527" s="87">
        <v>27.42</v>
      </c>
      <c r="I527" s="87">
        <v>47.59</v>
      </c>
      <c r="J527" s="87">
        <v>75.72</v>
      </c>
      <c r="K527" s="87">
        <v>154.54</v>
      </c>
      <c r="L527" s="87">
        <v>61.88</v>
      </c>
      <c r="M527" s="87">
        <v>37.07</v>
      </c>
      <c r="N527" s="87" t="s">
        <v>82</v>
      </c>
      <c r="O527" s="87" t="s">
        <v>82</v>
      </c>
      <c r="P527" s="87" t="s">
        <v>82</v>
      </c>
      <c r="Q527" s="87">
        <v>10.79</v>
      </c>
      <c r="R527" s="87" t="s">
        <v>82</v>
      </c>
      <c r="S527" s="87">
        <v>8.98</v>
      </c>
      <c r="T527" s="87" t="s">
        <v>82</v>
      </c>
      <c r="U527" s="87">
        <v>149.96</v>
      </c>
      <c r="V527" s="87">
        <v>38.79</v>
      </c>
      <c r="W527" s="87" t="s">
        <v>82</v>
      </c>
      <c r="X527" s="87" t="s">
        <v>82</v>
      </c>
      <c r="Y527" s="87">
        <v>11.87</v>
      </c>
      <c r="Z527" s="87">
        <v>18.079999999999998</v>
      </c>
      <c r="AA527" s="87" t="s">
        <v>82</v>
      </c>
      <c r="AB527" s="87">
        <v>65.7</v>
      </c>
      <c r="AC527" s="87">
        <v>22.05</v>
      </c>
      <c r="AD527" s="87">
        <v>35.53</v>
      </c>
      <c r="AE527" s="87">
        <v>68.86</v>
      </c>
      <c r="AF527" s="87">
        <v>32.9</v>
      </c>
      <c r="AG527" s="87">
        <v>3839.5</v>
      </c>
      <c r="AH527" s="81"/>
      <c r="AI527" s="92" t="str">
        <f t="shared" si="97"/>
        <v>-</v>
      </c>
      <c r="AJ527" s="92">
        <f t="shared" si="97"/>
        <v>-2.6324934839270231E-2</v>
      </c>
      <c r="AK527" s="92">
        <f t="shared" si="97"/>
        <v>-1.0797689796601562E-2</v>
      </c>
      <c r="AL527" s="92">
        <f t="shared" si="97"/>
        <v>-2.8694184440693604E-2</v>
      </c>
      <c r="AM527" s="92">
        <f t="shared" si="97"/>
        <v>-4.0290088638206267E-4</v>
      </c>
      <c r="AN527" s="92">
        <f t="shared" si="97"/>
        <v>-1.0465535907614565E-2</v>
      </c>
      <c r="AO527" s="92">
        <f t="shared" si="97"/>
        <v>-2.7242246437551021E-3</v>
      </c>
      <c r="AP527" s="92">
        <f t="shared" si="96"/>
        <v>2.3828435266082248E-3</v>
      </c>
      <c r="AQ527" s="92">
        <f t="shared" si="92"/>
        <v>-2.0348652931854283E-2</v>
      </c>
      <c r="AR527" s="92">
        <f t="shared" si="92"/>
        <v>-5.3046134062048056E-3</v>
      </c>
      <c r="AS527" s="92">
        <f t="shared" si="92"/>
        <v>-6.9649075810339633E-3</v>
      </c>
      <c r="AT527" s="92" t="str">
        <f t="shared" si="92"/>
        <v>-</v>
      </c>
      <c r="AU527" s="92" t="str">
        <f t="shared" si="92"/>
        <v>-</v>
      </c>
      <c r="AV527" s="92" t="str">
        <f t="shared" si="95"/>
        <v>-</v>
      </c>
      <c r="AW527" s="92">
        <f t="shared" si="95"/>
        <v>-9.182736455463858E-3</v>
      </c>
      <c r="AX527" s="92" t="str">
        <f t="shared" si="95"/>
        <v>-</v>
      </c>
      <c r="AY527" s="92">
        <f t="shared" si="95"/>
        <v>3.935185185185186E-2</v>
      </c>
      <c r="AZ527" s="92" t="str">
        <f t="shared" si="95"/>
        <v>-</v>
      </c>
      <c r="BA527" s="92">
        <f t="shared" si="95"/>
        <v>-3.8224730631092774E-2</v>
      </c>
      <c r="BB527" s="92">
        <f t="shared" si="95"/>
        <v>2.066649444588009E-3</v>
      </c>
      <c r="BC527" s="92" t="str">
        <f t="shared" si="95"/>
        <v>-</v>
      </c>
      <c r="BD527" s="92" t="str">
        <f t="shared" si="95"/>
        <v>-</v>
      </c>
      <c r="BE527" s="92">
        <f t="shared" si="95"/>
        <v>-7.5250836120402953E-3</v>
      </c>
      <c r="BF527" s="92">
        <f t="shared" si="95"/>
        <v>-3.3076074972437919E-3</v>
      </c>
      <c r="BG527" s="92" t="str">
        <f t="shared" si="100"/>
        <v>-</v>
      </c>
      <c r="BH527" s="92">
        <f t="shared" si="100"/>
        <v>2.135448444173349E-3</v>
      </c>
      <c r="BI527" s="92">
        <f t="shared" si="100"/>
        <v>-2.3039432875498478E-2</v>
      </c>
      <c r="BJ527" s="92">
        <f t="shared" si="98"/>
        <v>8.2292849035185966E-3</v>
      </c>
      <c r="BK527" s="92">
        <f t="shared" si="98"/>
        <v>-1.2051649928264019E-2</v>
      </c>
      <c r="BL527" s="92">
        <f t="shared" si="98"/>
        <v>-1.2605042016806789E-2</v>
      </c>
      <c r="BM527" s="92">
        <f t="shared" si="98"/>
        <v>-1.3836798601755129E-3</v>
      </c>
      <c r="BN527" s="81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1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1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1"/>
      <c r="DH527" s="81"/>
      <c r="DI527" s="81"/>
      <c r="DJ527" s="81"/>
      <c r="DK527" s="81"/>
      <c r="DL527" s="81"/>
      <c r="DM527" s="81"/>
    </row>
    <row r="528" spans="1:117" x14ac:dyDescent="0.35">
      <c r="A528" s="81"/>
      <c r="B528" s="86">
        <f t="shared" si="99"/>
        <v>44932</v>
      </c>
      <c r="C528" s="87" t="s">
        <v>82</v>
      </c>
      <c r="D528" s="87">
        <v>112.53</v>
      </c>
      <c r="E528" s="87">
        <v>120.11</v>
      </c>
      <c r="F528" s="87">
        <v>60.5</v>
      </c>
      <c r="G528" s="87">
        <v>50.48</v>
      </c>
      <c r="H528" s="87">
        <v>27.61</v>
      </c>
      <c r="I528" s="87">
        <v>49.25</v>
      </c>
      <c r="J528" s="87">
        <v>78.95</v>
      </c>
      <c r="K528" s="87">
        <v>154.54</v>
      </c>
      <c r="L528" s="87">
        <v>65.17</v>
      </c>
      <c r="M528" s="87">
        <v>39.46</v>
      </c>
      <c r="N528" s="87" t="s">
        <v>82</v>
      </c>
      <c r="O528" s="87" t="s">
        <v>82</v>
      </c>
      <c r="P528" s="87" t="s">
        <v>82</v>
      </c>
      <c r="Q528" s="87">
        <v>11.03</v>
      </c>
      <c r="R528" s="87" t="s">
        <v>82</v>
      </c>
      <c r="S528" s="87">
        <v>9.24</v>
      </c>
      <c r="T528" s="87" t="s">
        <v>82</v>
      </c>
      <c r="U528" s="87">
        <v>142.88</v>
      </c>
      <c r="V528" s="87">
        <v>41.95</v>
      </c>
      <c r="W528" s="87" t="s">
        <v>82</v>
      </c>
      <c r="X528" s="87" t="s">
        <v>82</v>
      </c>
      <c r="Y528" s="87">
        <v>12.15</v>
      </c>
      <c r="Z528" s="87">
        <v>18.579999999999998</v>
      </c>
      <c r="AA528" s="87" t="s">
        <v>82</v>
      </c>
      <c r="AB528" s="87">
        <v>66.569999999999993</v>
      </c>
      <c r="AC528" s="87">
        <v>22.55</v>
      </c>
      <c r="AD528" s="87">
        <v>35.72</v>
      </c>
      <c r="AE528" s="87">
        <v>72.11</v>
      </c>
      <c r="AF528" s="87">
        <v>32.56</v>
      </c>
      <c r="AG528" s="87">
        <v>3895.08</v>
      </c>
      <c r="AH528" s="81"/>
      <c r="AI528" s="92" t="str">
        <f t="shared" si="97"/>
        <v>-</v>
      </c>
      <c r="AJ528" s="92">
        <f t="shared" si="97"/>
        <v>4.1045774962078507E-3</v>
      </c>
      <c r="AK528" s="92">
        <f t="shared" si="97"/>
        <v>1.6331020477238001E-2</v>
      </c>
      <c r="AL528" s="92">
        <f t="shared" si="97"/>
        <v>-4.4233807266982561E-2</v>
      </c>
      <c r="AM528" s="92">
        <f t="shared" si="97"/>
        <v>1.7331721080209528E-2</v>
      </c>
      <c r="AN528" s="92">
        <f t="shared" si="97"/>
        <v>6.929248723559267E-3</v>
      </c>
      <c r="AO528" s="92">
        <f t="shared" si="97"/>
        <v>3.4881277579323244E-2</v>
      </c>
      <c r="AP528" s="92">
        <f t="shared" si="96"/>
        <v>4.2657157950343416E-2</v>
      </c>
      <c r="AQ528" s="92">
        <f t="shared" si="92"/>
        <v>0</v>
      </c>
      <c r="AR528" s="92">
        <f t="shared" si="92"/>
        <v>5.3167420814479671E-2</v>
      </c>
      <c r="AS528" s="92">
        <f t="shared" si="92"/>
        <v>6.4472619368761919E-2</v>
      </c>
      <c r="AT528" s="92" t="str">
        <f t="shared" si="92"/>
        <v>-</v>
      </c>
      <c r="AU528" s="92" t="str">
        <f t="shared" si="92"/>
        <v>-</v>
      </c>
      <c r="AV528" s="92" t="str">
        <f t="shared" si="95"/>
        <v>-</v>
      </c>
      <c r="AW528" s="92">
        <f t="shared" si="95"/>
        <v>2.2242817423540284E-2</v>
      </c>
      <c r="AX528" s="92" t="str">
        <f t="shared" si="95"/>
        <v>-</v>
      </c>
      <c r="AY528" s="92">
        <f t="shared" si="95"/>
        <v>2.8953229398663627E-2</v>
      </c>
      <c r="AZ528" s="92" t="str">
        <f t="shared" si="95"/>
        <v>-</v>
      </c>
      <c r="BA528" s="92">
        <f t="shared" si="95"/>
        <v>-4.7212590024006462E-2</v>
      </c>
      <c r="BB528" s="92">
        <f t="shared" si="95"/>
        <v>8.1464294921371527E-2</v>
      </c>
      <c r="BC528" s="92" t="str">
        <f t="shared" si="95"/>
        <v>-</v>
      </c>
      <c r="BD528" s="92" t="str">
        <f t="shared" si="95"/>
        <v>-</v>
      </c>
      <c r="BE528" s="92">
        <f t="shared" si="95"/>
        <v>2.3588879528222417E-2</v>
      </c>
      <c r="BF528" s="92">
        <f t="shared" si="95"/>
        <v>2.7654867256637239E-2</v>
      </c>
      <c r="BG528" s="92" t="str">
        <f t="shared" si="100"/>
        <v>-</v>
      </c>
      <c r="BH528" s="92">
        <f t="shared" si="100"/>
        <v>1.3242009132419907E-2</v>
      </c>
      <c r="BI528" s="92">
        <f t="shared" si="100"/>
        <v>2.2675736961451198E-2</v>
      </c>
      <c r="BJ528" s="92">
        <f t="shared" si="98"/>
        <v>5.3475935828877219E-3</v>
      </c>
      <c r="BK528" s="92">
        <f t="shared" si="98"/>
        <v>4.7197211733952971E-2</v>
      </c>
      <c r="BL528" s="92">
        <f t="shared" si="98"/>
        <v>-1.0334346504559111E-2</v>
      </c>
      <c r="BM528" s="92">
        <f t="shared" si="98"/>
        <v>1.447584320875106E-2</v>
      </c>
      <c r="BN528" s="81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1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1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1"/>
      <c r="DH528" s="81"/>
      <c r="DI528" s="81"/>
      <c r="DJ528" s="81"/>
      <c r="DK528" s="81"/>
      <c r="DL528" s="81"/>
      <c r="DM528" s="81"/>
    </row>
    <row r="529" spans="1:117" x14ac:dyDescent="0.35">
      <c r="A529" s="81"/>
      <c r="B529" s="86">
        <f t="shared" si="99"/>
        <v>44939</v>
      </c>
      <c r="C529" s="87" t="s">
        <v>82</v>
      </c>
      <c r="D529" s="87">
        <v>114.74</v>
      </c>
      <c r="E529" s="87">
        <v>124.1</v>
      </c>
      <c r="F529" s="87">
        <v>61.8</v>
      </c>
      <c r="G529" s="87">
        <v>51.09</v>
      </c>
      <c r="H529" s="87">
        <v>27.79</v>
      </c>
      <c r="I529" s="87">
        <v>49.58</v>
      </c>
      <c r="J529" s="87">
        <v>80.52</v>
      </c>
      <c r="K529" s="87">
        <v>160.83000000000001</v>
      </c>
      <c r="L529" s="87">
        <v>66.010000000000005</v>
      </c>
      <c r="M529" s="87">
        <v>40.72</v>
      </c>
      <c r="N529" s="87" t="s">
        <v>82</v>
      </c>
      <c r="O529" s="87" t="s">
        <v>82</v>
      </c>
      <c r="P529" s="87" t="s">
        <v>82</v>
      </c>
      <c r="Q529" s="87">
        <v>11.39</v>
      </c>
      <c r="R529" s="87" t="s">
        <v>82</v>
      </c>
      <c r="S529" s="87">
        <v>9.5299999999999994</v>
      </c>
      <c r="T529" s="87" t="s">
        <v>82</v>
      </c>
      <c r="U529" s="87">
        <v>156.51</v>
      </c>
      <c r="V529" s="87">
        <v>41.98</v>
      </c>
      <c r="W529" s="87" t="s">
        <v>82</v>
      </c>
      <c r="X529" s="87" t="s">
        <v>82</v>
      </c>
      <c r="Y529" s="87">
        <v>12.67</v>
      </c>
      <c r="Z529" s="87">
        <v>18.850000000000001</v>
      </c>
      <c r="AA529" s="87" t="s">
        <v>82</v>
      </c>
      <c r="AB529" s="87">
        <v>70.83</v>
      </c>
      <c r="AC529" s="87">
        <v>23.42</v>
      </c>
      <c r="AD529" s="87">
        <v>35.770000000000003</v>
      </c>
      <c r="AE529" s="87">
        <v>73.12</v>
      </c>
      <c r="AF529" s="87">
        <v>32.81</v>
      </c>
      <c r="AG529" s="87">
        <v>3999.09</v>
      </c>
      <c r="AH529" s="81"/>
      <c r="AI529" s="92" t="str">
        <f t="shared" si="97"/>
        <v>-</v>
      </c>
      <c r="AJ529" s="92">
        <f t="shared" si="97"/>
        <v>1.9639207322491803E-2</v>
      </c>
      <c r="AK529" s="92">
        <f t="shared" si="97"/>
        <v>3.3219548746981964E-2</v>
      </c>
      <c r="AL529" s="92">
        <f t="shared" si="97"/>
        <v>2.1487603305785141E-2</v>
      </c>
      <c r="AM529" s="92">
        <f t="shared" si="97"/>
        <v>1.2083993660855885E-2</v>
      </c>
      <c r="AN529" s="92">
        <f t="shared" si="97"/>
        <v>6.5193770373053184E-3</v>
      </c>
      <c r="AO529" s="92">
        <f t="shared" si="97"/>
        <v>6.700507614213258E-3</v>
      </c>
      <c r="AP529" s="92">
        <f t="shared" si="96"/>
        <v>1.9886003799873153E-2</v>
      </c>
      <c r="AQ529" s="92">
        <f t="shared" si="92"/>
        <v>4.0701436521289214E-2</v>
      </c>
      <c r="AR529" s="92">
        <f t="shared" si="92"/>
        <v>1.2889366272824887E-2</v>
      </c>
      <c r="AS529" s="92">
        <f t="shared" si="92"/>
        <v>3.1931069437404869E-2</v>
      </c>
      <c r="AT529" s="92" t="str">
        <f t="shared" si="92"/>
        <v>-</v>
      </c>
      <c r="AU529" s="92" t="str">
        <f t="shared" si="92"/>
        <v>-</v>
      </c>
      <c r="AV529" s="92" t="str">
        <f t="shared" si="95"/>
        <v>-</v>
      </c>
      <c r="AW529" s="92">
        <f t="shared" si="95"/>
        <v>3.2638259292837812E-2</v>
      </c>
      <c r="AX529" s="92" t="str">
        <f t="shared" si="95"/>
        <v>-</v>
      </c>
      <c r="AY529" s="92">
        <f t="shared" si="95"/>
        <v>3.1385281385281294E-2</v>
      </c>
      <c r="AZ529" s="92" t="str">
        <f t="shared" si="95"/>
        <v>-</v>
      </c>
      <c r="BA529" s="92">
        <f t="shared" si="95"/>
        <v>9.539473684210531E-2</v>
      </c>
      <c r="BB529" s="92">
        <f t="shared" si="95"/>
        <v>7.1513706793790988E-4</v>
      </c>
      <c r="BC529" s="92" t="str">
        <f t="shared" si="95"/>
        <v>-</v>
      </c>
      <c r="BD529" s="92" t="str">
        <f t="shared" si="95"/>
        <v>-</v>
      </c>
      <c r="BE529" s="92">
        <f t="shared" si="95"/>
        <v>4.2798353909464959E-2</v>
      </c>
      <c r="BF529" s="92">
        <f t="shared" si="95"/>
        <v>1.4531754574811817E-2</v>
      </c>
      <c r="BG529" s="92" t="str">
        <f t="shared" si="100"/>
        <v>-</v>
      </c>
      <c r="BH529" s="92">
        <f t="shared" si="100"/>
        <v>6.3992789544840001E-2</v>
      </c>
      <c r="BI529" s="92">
        <f t="shared" si="100"/>
        <v>3.8580931263858087E-2</v>
      </c>
      <c r="BJ529" s="92">
        <f t="shared" si="98"/>
        <v>1.3997760358344102E-3</v>
      </c>
      <c r="BK529" s="92">
        <f t="shared" si="98"/>
        <v>1.4006379142976089E-2</v>
      </c>
      <c r="BL529" s="92">
        <f t="shared" si="98"/>
        <v>7.6781326781327763E-3</v>
      </c>
      <c r="BM529" s="92">
        <f t="shared" si="98"/>
        <v>2.6702917526726155E-2</v>
      </c>
      <c r="BN529" s="81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1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1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1"/>
      <c r="DH529" s="81"/>
      <c r="DI529" s="81"/>
      <c r="DJ529" s="81"/>
      <c r="DK529" s="81"/>
      <c r="DL529" s="81"/>
      <c r="DM529" s="81"/>
    </row>
    <row r="530" spans="1:117" x14ac:dyDescent="0.35">
      <c r="A530" s="81"/>
      <c r="B530" s="86">
        <f t="shared" si="99"/>
        <v>44946</v>
      </c>
      <c r="C530" s="87" t="s">
        <v>82</v>
      </c>
      <c r="D530" s="87">
        <v>113</v>
      </c>
      <c r="E530" s="87">
        <v>121.44</v>
      </c>
      <c r="F530" s="87">
        <v>58.88</v>
      </c>
      <c r="G530" s="87">
        <v>49.54</v>
      </c>
      <c r="H530" s="87">
        <v>27.21</v>
      </c>
      <c r="I530" s="87">
        <v>48.76</v>
      </c>
      <c r="J530" s="87">
        <v>76.709999999999994</v>
      </c>
      <c r="K530" s="87">
        <v>157.99</v>
      </c>
      <c r="L530" s="87">
        <v>66.150000000000006</v>
      </c>
      <c r="M530" s="87">
        <v>39.409999999999997</v>
      </c>
      <c r="N530" s="87" t="s">
        <v>82</v>
      </c>
      <c r="O530" s="87" t="s">
        <v>82</v>
      </c>
      <c r="P530" s="87" t="s">
        <v>82</v>
      </c>
      <c r="Q530" s="87">
        <v>11.21</v>
      </c>
      <c r="R530" s="87" t="s">
        <v>82</v>
      </c>
      <c r="S530" s="87">
        <v>9.33</v>
      </c>
      <c r="T530" s="87" t="s">
        <v>82</v>
      </c>
      <c r="U530" s="87">
        <v>151.72999999999999</v>
      </c>
      <c r="V530" s="87">
        <v>42.08</v>
      </c>
      <c r="W530" s="87" t="s">
        <v>82</v>
      </c>
      <c r="X530" s="87" t="s">
        <v>82</v>
      </c>
      <c r="Y530" s="87">
        <v>12.76</v>
      </c>
      <c r="Z530" s="87">
        <v>18.64</v>
      </c>
      <c r="AA530" s="87" t="s">
        <v>82</v>
      </c>
      <c r="AB530" s="87">
        <v>69.709999999999994</v>
      </c>
      <c r="AC530" s="87">
        <v>23.16</v>
      </c>
      <c r="AD530" s="87">
        <v>35.94</v>
      </c>
      <c r="AE530" s="87">
        <v>70</v>
      </c>
      <c r="AF530" s="87">
        <v>31.46</v>
      </c>
      <c r="AG530" s="87">
        <v>3972.61</v>
      </c>
      <c r="AH530" s="81"/>
      <c r="AI530" s="92" t="str">
        <f t="shared" si="97"/>
        <v>-</v>
      </c>
      <c r="AJ530" s="92">
        <f t="shared" si="97"/>
        <v>-1.5164720237057616E-2</v>
      </c>
      <c r="AK530" s="92">
        <f t="shared" si="97"/>
        <v>-2.1434327155519739E-2</v>
      </c>
      <c r="AL530" s="92">
        <f t="shared" si="97"/>
        <v>-4.724919093851121E-2</v>
      </c>
      <c r="AM530" s="92">
        <f t="shared" si="97"/>
        <v>-3.0338618124877703E-2</v>
      </c>
      <c r="AN530" s="92">
        <f t="shared" si="97"/>
        <v>-2.0870816840590112E-2</v>
      </c>
      <c r="AO530" s="92">
        <f t="shared" si="97"/>
        <v>-1.653892698668824E-2</v>
      </c>
      <c r="AP530" s="92">
        <f t="shared" si="96"/>
        <v>-4.7317436661698964E-2</v>
      </c>
      <c r="AQ530" s="92">
        <f t="shared" si="92"/>
        <v>-1.7658397065224207E-2</v>
      </c>
      <c r="AR530" s="92">
        <f t="shared" si="92"/>
        <v>2.1208907741252503E-3</v>
      </c>
      <c r="AS530" s="92">
        <f t="shared" si="92"/>
        <v>-3.2170923379174932E-2</v>
      </c>
      <c r="AT530" s="92" t="str">
        <f t="shared" si="92"/>
        <v>-</v>
      </c>
      <c r="AU530" s="92" t="str">
        <f t="shared" si="92"/>
        <v>-</v>
      </c>
      <c r="AV530" s="92" t="str">
        <f t="shared" si="95"/>
        <v>-</v>
      </c>
      <c r="AW530" s="92">
        <f t="shared" si="95"/>
        <v>-1.5803336259877065E-2</v>
      </c>
      <c r="AX530" s="92" t="str">
        <f t="shared" si="95"/>
        <v>-</v>
      </c>
      <c r="AY530" s="92">
        <f t="shared" si="95"/>
        <v>-2.0986358866736499E-2</v>
      </c>
      <c r="AZ530" s="92" t="str">
        <f t="shared" si="95"/>
        <v>-</v>
      </c>
      <c r="BA530" s="92">
        <f t="shared" si="95"/>
        <v>-3.0541179477349689E-2</v>
      </c>
      <c r="BB530" s="92">
        <f t="shared" si="95"/>
        <v>2.3820867079562547E-3</v>
      </c>
      <c r="BC530" s="92" t="str">
        <f t="shared" si="95"/>
        <v>-</v>
      </c>
      <c r="BD530" s="92" t="str">
        <f t="shared" si="95"/>
        <v>-</v>
      </c>
      <c r="BE530" s="92">
        <f t="shared" si="95"/>
        <v>7.1033938437252697E-3</v>
      </c>
      <c r="BF530" s="92">
        <f t="shared" si="95"/>
        <v>-1.1140583554376748E-2</v>
      </c>
      <c r="BG530" s="92" t="str">
        <f t="shared" si="100"/>
        <v>-</v>
      </c>
      <c r="BH530" s="92">
        <f t="shared" si="100"/>
        <v>-1.5812508823944693E-2</v>
      </c>
      <c r="BI530" s="92">
        <f t="shared" si="100"/>
        <v>-1.1101622544833489E-2</v>
      </c>
      <c r="BJ530" s="92">
        <f t="shared" si="98"/>
        <v>4.7525859658930081E-3</v>
      </c>
      <c r="BK530" s="92">
        <f t="shared" si="98"/>
        <v>-4.2669584245076608E-2</v>
      </c>
      <c r="BL530" s="92">
        <f t="shared" si="98"/>
        <v>-4.1145992075586779E-2</v>
      </c>
      <c r="BM530" s="92">
        <f t="shared" si="98"/>
        <v>-6.6215063927043127E-3</v>
      </c>
      <c r="BN530" s="81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1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1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1"/>
      <c r="DH530" s="81"/>
      <c r="DI530" s="81"/>
      <c r="DJ530" s="81"/>
      <c r="DK530" s="81"/>
      <c r="DL530" s="81"/>
      <c r="DM530" s="81"/>
    </row>
    <row r="531" spans="1:117" x14ac:dyDescent="0.35">
      <c r="A531" s="81"/>
      <c r="B531" s="86">
        <f t="shared" si="99"/>
        <v>44953</v>
      </c>
      <c r="C531" s="87" t="s">
        <v>82</v>
      </c>
      <c r="D531" s="87">
        <v>115.95</v>
      </c>
      <c r="E531" s="87">
        <v>124.32</v>
      </c>
      <c r="F531" s="87">
        <v>57.12</v>
      </c>
      <c r="G531" s="87">
        <v>49.44</v>
      </c>
      <c r="H531" s="87">
        <v>27.52</v>
      </c>
      <c r="I531" s="87">
        <v>50.04</v>
      </c>
      <c r="J531" s="87">
        <v>80.55</v>
      </c>
      <c r="K531" s="87">
        <v>161.83000000000001</v>
      </c>
      <c r="L531" s="87">
        <v>66</v>
      </c>
      <c r="M531" s="87">
        <v>39.81</v>
      </c>
      <c r="N531" s="87" t="s">
        <v>82</v>
      </c>
      <c r="O531" s="87" t="s">
        <v>82</v>
      </c>
      <c r="P531" s="87" t="s">
        <v>82</v>
      </c>
      <c r="Q531" s="87">
        <v>10.99</v>
      </c>
      <c r="R531" s="87" t="s">
        <v>82</v>
      </c>
      <c r="S531" s="87">
        <v>9.59</v>
      </c>
      <c r="T531" s="87" t="s">
        <v>82</v>
      </c>
      <c r="U531" s="87">
        <v>150.26</v>
      </c>
      <c r="V531" s="87">
        <v>42.02</v>
      </c>
      <c r="W531" s="87" t="s">
        <v>82</v>
      </c>
      <c r="X531" s="87" t="s">
        <v>82</v>
      </c>
      <c r="Y531" s="87">
        <v>13.36</v>
      </c>
      <c r="Z531" s="87">
        <v>18.66</v>
      </c>
      <c r="AA531" s="87" t="s">
        <v>82</v>
      </c>
      <c r="AB531" s="87">
        <v>68.239999999999995</v>
      </c>
      <c r="AC531" s="87">
        <v>23.2</v>
      </c>
      <c r="AD531" s="87">
        <v>36.11</v>
      </c>
      <c r="AE531" s="87">
        <v>71.31</v>
      </c>
      <c r="AF531" s="87">
        <v>31.51</v>
      </c>
      <c r="AG531" s="87">
        <v>4070.56</v>
      </c>
      <c r="AH531" s="81"/>
      <c r="AI531" s="92" t="str">
        <f t="shared" si="97"/>
        <v>-</v>
      </c>
      <c r="AJ531" s="92">
        <f t="shared" si="97"/>
        <v>2.6106194690265427E-2</v>
      </c>
      <c r="AK531" s="92">
        <f t="shared" si="97"/>
        <v>2.3715415019762709E-2</v>
      </c>
      <c r="AL531" s="92">
        <f t="shared" si="97"/>
        <v>-2.9891304347826164E-2</v>
      </c>
      <c r="AM531" s="92">
        <f t="shared" si="97"/>
        <v>-2.0185708518368761E-3</v>
      </c>
      <c r="AN531" s="92">
        <f t="shared" si="97"/>
        <v>1.1392870268283728E-2</v>
      </c>
      <c r="AO531" s="92">
        <f t="shared" si="97"/>
        <v>2.6251025430680919E-2</v>
      </c>
      <c r="AP531" s="92">
        <f t="shared" si="96"/>
        <v>5.0058662495111594E-2</v>
      </c>
      <c r="AQ531" s="92">
        <f t="shared" si="92"/>
        <v>2.4305335780745674E-2</v>
      </c>
      <c r="AR531" s="92">
        <f t="shared" si="92"/>
        <v>-2.2675736961451642E-3</v>
      </c>
      <c r="AS531" s="92">
        <f t="shared" si="92"/>
        <v>1.0149708195889451E-2</v>
      </c>
      <c r="AT531" s="92" t="str">
        <f t="shared" si="92"/>
        <v>-</v>
      </c>
      <c r="AU531" s="92" t="str">
        <f t="shared" si="92"/>
        <v>-</v>
      </c>
      <c r="AV531" s="92" t="str">
        <f t="shared" si="95"/>
        <v>-</v>
      </c>
      <c r="AW531" s="92">
        <f t="shared" si="95"/>
        <v>-1.9625334522747617E-2</v>
      </c>
      <c r="AX531" s="92" t="str">
        <f t="shared" si="95"/>
        <v>-</v>
      </c>
      <c r="AY531" s="92">
        <f t="shared" si="95"/>
        <v>2.7867095391211016E-2</v>
      </c>
      <c r="AZ531" s="92" t="str">
        <f t="shared" si="95"/>
        <v>-</v>
      </c>
      <c r="BA531" s="92">
        <f t="shared" si="95"/>
        <v>-9.6882620444209699E-3</v>
      </c>
      <c r="BB531" s="92">
        <f t="shared" si="95"/>
        <v>-1.4258555133078721E-3</v>
      </c>
      <c r="BC531" s="92" t="str">
        <f t="shared" si="95"/>
        <v>-</v>
      </c>
      <c r="BD531" s="92" t="str">
        <f t="shared" si="95"/>
        <v>-</v>
      </c>
      <c r="BE531" s="92">
        <f t="shared" si="95"/>
        <v>4.7021943573667624E-2</v>
      </c>
      <c r="BF531" s="92">
        <f t="shared" si="95"/>
        <v>1.0729613733906351E-3</v>
      </c>
      <c r="BG531" s="92" t="str">
        <f t="shared" si="100"/>
        <v>-</v>
      </c>
      <c r="BH531" s="92">
        <f t="shared" si="100"/>
        <v>-2.1087361927987325E-2</v>
      </c>
      <c r="BI531" s="92">
        <f t="shared" si="100"/>
        <v>1.7271157167528806E-3</v>
      </c>
      <c r="BJ531" s="92">
        <f t="shared" si="98"/>
        <v>4.730105731775236E-3</v>
      </c>
      <c r="BK531" s="92">
        <f t="shared" si="98"/>
        <v>1.8714285714285683E-2</v>
      </c>
      <c r="BL531" s="92">
        <f t="shared" si="98"/>
        <v>1.5893197711380758E-3</v>
      </c>
      <c r="BM531" s="92">
        <f t="shared" si="98"/>
        <v>2.4656334248768452E-2</v>
      </c>
      <c r="BN531" s="81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1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1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1"/>
      <c r="DH531" s="81"/>
      <c r="DI531" s="81"/>
      <c r="DJ531" s="81"/>
      <c r="DK531" s="81"/>
      <c r="DL531" s="81"/>
      <c r="DM531" s="81"/>
    </row>
    <row r="532" spans="1:117" x14ac:dyDescent="0.35">
      <c r="A532" s="81"/>
      <c r="B532" s="86">
        <f t="shared" si="99"/>
        <v>44960</v>
      </c>
      <c r="C532" s="87" t="s">
        <v>82</v>
      </c>
      <c r="D532" s="87">
        <v>117.19</v>
      </c>
      <c r="E532" s="87">
        <v>126.52</v>
      </c>
      <c r="F532" s="87">
        <v>59.68</v>
      </c>
      <c r="G532" s="87">
        <v>53.13</v>
      </c>
      <c r="H532" s="87">
        <v>27.31</v>
      </c>
      <c r="I532" s="87">
        <v>51.77</v>
      </c>
      <c r="J532" s="87">
        <v>82.84</v>
      </c>
      <c r="K532" s="87">
        <v>155.9</v>
      </c>
      <c r="L532" s="87">
        <v>66.52</v>
      </c>
      <c r="M532" s="87">
        <v>41.98</v>
      </c>
      <c r="N532" s="87" t="s">
        <v>82</v>
      </c>
      <c r="O532" s="87" t="s">
        <v>82</v>
      </c>
      <c r="P532" s="87" t="s">
        <v>82</v>
      </c>
      <c r="Q532" s="87">
        <v>10.62</v>
      </c>
      <c r="R532" s="87" t="s">
        <v>82</v>
      </c>
      <c r="S532" s="87">
        <v>9.7899999999999991</v>
      </c>
      <c r="T532" s="87" t="s">
        <v>82</v>
      </c>
      <c r="U532" s="87">
        <v>147.83000000000001</v>
      </c>
      <c r="V532" s="87">
        <v>41.61</v>
      </c>
      <c r="W532" s="87" t="s">
        <v>82</v>
      </c>
      <c r="X532" s="87" t="s">
        <v>82</v>
      </c>
      <c r="Y532" s="87">
        <v>13.28</v>
      </c>
      <c r="Z532" s="87">
        <v>18.28</v>
      </c>
      <c r="AA532" s="87" t="s">
        <v>82</v>
      </c>
      <c r="AB532" s="87">
        <v>68.56</v>
      </c>
      <c r="AC532" s="87">
        <v>24</v>
      </c>
      <c r="AD532" s="87" t="s">
        <v>82</v>
      </c>
      <c r="AE532" s="87">
        <v>75.59</v>
      </c>
      <c r="AF532" s="87">
        <v>32.08</v>
      </c>
      <c r="AG532" s="87">
        <v>4136.4799999999996</v>
      </c>
      <c r="AH532" s="81"/>
      <c r="AI532" s="92" t="str">
        <f t="shared" si="97"/>
        <v>-</v>
      </c>
      <c r="AJ532" s="92">
        <f t="shared" si="97"/>
        <v>1.0694264769297135E-2</v>
      </c>
      <c r="AK532" s="92">
        <f t="shared" si="97"/>
        <v>1.7696267696267753E-2</v>
      </c>
      <c r="AL532" s="92">
        <f t="shared" si="97"/>
        <v>4.481792717086841E-2</v>
      </c>
      <c r="AM532" s="92">
        <f t="shared" si="97"/>
        <v>7.4635922330097193E-2</v>
      </c>
      <c r="AN532" s="92">
        <f t="shared" si="97"/>
        <v>-7.6308139534884134E-3</v>
      </c>
      <c r="AO532" s="92">
        <f t="shared" si="97"/>
        <v>3.4572342126299116E-2</v>
      </c>
      <c r="AP532" s="92">
        <f t="shared" si="96"/>
        <v>2.8429546865301081E-2</v>
      </c>
      <c r="AQ532" s="92">
        <f t="shared" si="92"/>
        <v>-3.6643391213001308E-2</v>
      </c>
      <c r="AR532" s="92">
        <f t="shared" si="92"/>
        <v>7.8787878787878185E-3</v>
      </c>
      <c r="AS532" s="92">
        <f t="shared" si="92"/>
        <v>5.4508917357447784E-2</v>
      </c>
      <c r="AT532" s="92" t="str">
        <f t="shared" si="92"/>
        <v>-</v>
      </c>
      <c r="AU532" s="92" t="str">
        <f t="shared" si="92"/>
        <v>-</v>
      </c>
      <c r="AV532" s="92" t="str">
        <f t="shared" si="95"/>
        <v>-</v>
      </c>
      <c r="AW532" s="92">
        <f t="shared" si="95"/>
        <v>-3.3666969972702576E-2</v>
      </c>
      <c r="AX532" s="92" t="str">
        <f t="shared" si="95"/>
        <v>-</v>
      </c>
      <c r="AY532" s="92">
        <f t="shared" si="95"/>
        <v>2.0855057351407691E-2</v>
      </c>
      <c r="AZ532" s="92" t="str">
        <f t="shared" si="95"/>
        <v>-</v>
      </c>
      <c r="BA532" s="92">
        <f t="shared" si="95"/>
        <v>-1.6171968587781027E-2</v>
      </c>
      <c r="BB532" s="92">
        <f t="shared" si="95"/>
        <v>-9.7572584483580638E-3</v>
      </c>
      <c r="BC532" s="92" t="str">
        <f t="shared" si="95"/>
        <v>-</v>
      </c>
      <c r="BD532" s="92" t="str">
        <f t="shared" si="95"/>
        <v>-</v>
      </c>
      <c r="BE532" s="92">
        <f t="shared" si="95"/>
        <v>-5.9880239520958556E-3</v>
      </c>
      <c r="BF532" s="92">
        <f t="shared" si="95"/>
        <v>-2.0364415862808127E-2</v>
      </c>
      <c r="BG532" s="92" t="str">
        <f t="shared" si="100"/>
        <v>-</v>
      </c>
      <c r="BH532" s="92">
        <f t="shared" si="100"/>
        <v>4.6893317702227932E-3</v>
      </c>
      <c r="BI532" s="92">
        <f t="shared" si="100"/>
        <v>3.4482758620689724E-2</v>
      </c>
      <c r="BJ532" s="92" t="str">
        <f t="shared" si="98"/>
        <v>-</v>
      </c>
      <c r="BK532" s="92">
        <f t="shared" si="98"/>
        <v>6.0019632590099681E-2</v>
      </c>
      <c r="BL532" s="92">
        <f t="shared" si="98"/>
        <v>1.8089495398286193E-2</v>
      </c>
      <c r="BM532" s="92">
        <f t="shared" si="98"/>
        <v>1.6194331983805599E-2</v>
      </c>
      <c r="BN532" s="81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1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1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1"/>
      <c r="DH532" s="81"/>
      <c r="DI532" s="81"/>
      <c r="DJ532" s="81"/>
      <c r="DK532" s="81"/>
      <c r="DL532" s="81"/>
      <c r="DM532" s="81"/>
    </row>
    <row r="533" spans="1:117" x14ac:dyDescent="0.35">
      <c r="A533" s="81"/>
      <c r="B533" s="86">
        <f t="shared" si="99"/>
        <v>44967</v>
      </c>
      <c r="C533" s="87" t="s">
        <v>82</v>
      </c>
      <c r="D533" s="87">
        <v>116.25</v>
      </c>
      <c r="E533" s="87">
        <v>123.35</v>
      </c>
      <c r="F533" s="87">
        <v>58.58</v>
      </c>
      <c r="G533" s="87">
        <v>51.33</v>
      </c>
      <c r="H533" s="87">
        <v>26.88</v>
      </c>
      <c r="I533" s="87">
        <v>48.54</v>
      </c>
      <c r="J533" s="87">
        <v>81.489999999999995</v>
      </c>
      <c r="K533" s="87">
        <v>157.13</v>
      </c>
      <c r="L533" s="87">
        <v>66.180000000000007</v>
      </c>
      <c r="M533" s="87">
        <v>39.369999999999997</v>
      </c>
      <c r="N533" s="87" t="s">
        <v>82</v>
      </c>
      <c r="O533" s="87" t="s">
        <v>82</v>
      </c>
      <c r="P533" s="87" t="s">
        <v>82</v>
      </c>
      <c r="Q533" s="87">
        <v>10.71</v>
      </c>
      <c r="R533" s="87" t="s">
        <v>82</v>
      </c>
      <c r="S533" s="87">
        <v>9.52</v>
      </c>
      <c r="T533" s="87" t="s">
        <v>82</v>
      </c>
      <c r="U533" s="87">
        <v>151.97</v>
      </c>
      <c r="V533" s="87">
        <v>41.66</v>
      </c>
      <c r="W533" s="87" t="s">
        <v>82</v>
      </c>
      <c r="X533" s="87" t="s">
        <v>82</v>
      </c>
      <c r="Y533" s="87">
        <v>12.84</v>
      </c>
      <c r="Z533" s="87">
        <v>18.36</v>
      </c>
      <c r="AA533" s="87" t="s">
        <v>82</v>
      </c>
      <c r="AB533" s="87">
        <v>69.45</v>
      </c>
      <c r="AC533" s="87">
        <v>23.73</v>
      </c>
      <c r="AD533" s="87" t="s">
        <v>82</v>
      </c>
      <c r="AE533" s="87">
        <v>72.77</v>
      </c>
      <c r="AF533" s="87">
        <v>31.82</v>
      </c>
      <c r="AG533" s="87">
        <v>4090.46</v>
      </c>
      <c r="AH533" s="81"/>
      <c r="AI533" s="92" t="str">
        <f t="shared" si="97"/>
        <v>-</v>
      </c>
      <c r="AJ533" s="92">
        <f t="shared" si="97"/>
        <v>-8.0211622152061013E-3</v>
      </c>
      <c r="AK533" s="92">
        <f t="shared" si="97"/>
        <v>-2.5055327220992796E-2</v>
      </c>
      <c r="AL533" s="92">
        <f t="shared" si="97"/>
        <v>-1.8431635388739931E-2</v>
      </c>
      <c r="AM533" s="92">
        <f t="shared" si="97"/>
        <v>-3.3879164313946997E-2</v>
      </c>
      <c r="AN533" s="92">
        <f t="shared" si="97"/>
        <v>-1.5745148297326983E-2</v>
      </c>
      <c r="AO533" s="92">
        <f t="shared" si="97"/>
        <v>-6.239134633957899E-2</v>
      </c>
      <c r="AP533" s="92">
        <f t="shared" si="96"/>
        <v>-1.6296475132786203E-2</v>
      </c>
      <c r="AQ533" s="92">
        <f t="shared" si="92"/>
        <v>7.8896728672224192E-3</v>
      </c>
      <c r="AR533" s="92">
        <f t="shared" si="92"/>
        <v>-5.111244738424392E-3</v>
      </c>
      <c r="AS533" s="92">
        <f t="shared" si="92"/>
        <v>-6.2172463077656004E-2</v>
      </c>
      <c r="AT533" s="92" t="str">
        <f t="shared" si="92"/>
        <v>-</v>
      </c>
      <c r="AU533" s="92" t="str">
        <f t="shared" si="92"/>
        <v>-</v>
      </c>
      <c r="AV533" s="92" t="str">
        <f t="shared" si="95"/>
        <v>-</v>
      </c>
      <c r="AW533" s="92">
        <f t="shared" si="95"/>
        <v>8.4745762711866401E-3</v>
      </c>
      <c r="AX533" s="92" t="str">
        <f t="shared" si="95"/>
        <v>-</v>
      </c>
      <c r="AY533" s="92">
        <f t="shared" si="95"/>
        <v>-2.7579162410623081E-2</v>
      </c>
      <c r="AZ533" s="92" t="str">
        <f t="shared" si="95"/>
        <v>-</v>
      </c>
      <c r="BA533" s="92">
        <f t="shared" si="95"/>
        <v>2.8005141040384096E-2</v>
      </c>
      <c r="BB533" s="92">
        <f t="shared" si="95"/>
        <v>1.2016342225424914E-3</v>
      </c>
      <c r="BC533" s="92" t="str">
        <f t="shared" si="95"/>
        <v>-</v>
      </c>
      <c r="BD533" s="92" t="str">
        <f t="shared" si="95"/>
        <v>-</v>
      </c>
      <c r="BE533" s="92">
        <f t="shared" si="95"/>
        <v>-3.3132530120481896E-2</v>
      </c>
      <c r="BF533" s="92">
        <f t="shared" si="95"/>
        <v>4.3763676148795838E-3</v>
      </c>
      <c r="BG533" s="92" t="str">
        <f t="shared" si="100"/>
        <v>-</v>
      </c>
      <c r="BH533" s="92">
        <f t="shared" si="100"/>
        <v>1.2981330221703669E-2</v>
      </c>
      <c r="BI533" s="92">
        <f t="shared" si="100"/>
        <v>-1.1249999999999982E-2</v>
      </c>
      <c r="BJ533" s="92" t="str">
        <f t="shared" si="98"/>
        <v>-</v>
      </c>
      <c r="BK533" s="92">
        <f t="shared" si="98"/>
        <v>-3.7306522026723243E-2</v>
      </c>
      <c r="BL533" s="92">
        <f t="shared" si="98"/>
        <v>-8.1047381546134334E-3</v>
      </c>
      <c r="BM533" s="92">
        <f t="shared" si="98"/>
        <v>-1.1125401307391702E-2</v>
      </c>
      <c r="BN533" s="81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1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1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1"/>
      <c r="DH533" s="81"/>
      <c r="DI533" s="81"/>
      <c r="DJ533" s="81"/>
      <c r="DK533" s="81"/>
      <c r="DL533" s="81"/>
      <c r="DM533" s="81"/>
    </row>
    <row r="534" spans="1:117" x14ac:dyDescent="0.35">
      <c r="A534" s="81"/>
      <c r="B534" s="86">
        <f t="shared" si="99"/>
        <v>44974</v>
      </c>
      <c r="C534" s="87" t="s">
        <v>82</v>
      </c>
      <c r="D534" s="87">
        <v>117.11</v>
      </c>
      <c r="E534" s="87">
        <v>122.83</v>
      </c>
      <c r="F534" s="87">
        <v>58.21</v>
      </c>
      <c r="G534" s="87">
        <v>51.7</v>
      </c>
      <c r="H534" s="87">
        <v>27.14</v>
      </c>
      <c r="I534" s="87">
        <v>49.07</v>
      </c>
      <c r="J534" s="87">
        <v>81.790000000000006</v>
      </c>
      <c r="K534" s="87">
        <v>158.49</v>
      </c>
      <c r="L534" s="87">
        <v>65.099999999999994</v>
      </c>
      <c r="M534" s="87">
        <v>39.15</v>
      </c>
      <c r="N534" s="87" t="s">
        <v>82</v>
      </c>
      <c r="O534" s="87" t="s">
        <v>82</v>
      </c>
      <c r="P534" s="87" t="s">
        <v>82</v>
      </c>
      <c r="Q534" s="87">
        <v>10.63</v>
      </c>
      <c r="R534" s="87" t="s">
        <v>82</v>
      </c>
      <c r="S534" s="87">
        <v>9.5500000000000007</v>
      </c>
      <c r="T534" s="87" t="s">
        <v>82</v>
      </c>
      <c r="U534" s="87">
        <v>144.87</v>
      </c>
      <c r="V534" s="87">
        <v>41.68</v>
      </c>
      <c r="W534" s="87" t="s">
        <v>82</v>
      </c>
      <c r="X534" s="87" t="s">
        <v>82</v>
      </c>
      <c r="Y534" s="87">
        <v>12.87</v>
      </c>
      <c r="Z534" s="87">
        <v>17.73</v>
      </c>
      <c r="AA534" s="87" t="s">
        <v>82</v>
      </c>
      <c r="AB534" s="87">
        <v>67.260000000000005</v>
      </c>
      <c r="AC534" s="87">
        <v>24.32</v>
      </c>
      <c r="AD534" s="87" t="s">
        <v>82</v>
      </c>
      <c r="AE534" s="87">
        <v>72.92</v>
      </c>
      <c r="AF534" s="87">
        <v>31.26</v>
      </c>
      <c r="AG534" s="87">
        <v>4079.09</v>
      </c>
      <c r="AH534" s="81"/>
      <c r="AI534" s="92" t="str">
        <f t="shared" si="97"/>
        <v>-</v>
      </c>
      <c r="AJ534" s="92">
        <f t="shared" si="97"/>
        <v>7.3978494623656577E-3</v>
      </c>
      <c r="AK534" s="92">
        <f t="shared" si="97"/>
        <v>-4.2156465342521043E-3</v>
      </c>
      <c r="AL534" s="92">
        <f t="shared" si="97"/>
        <v>-6.3161488562648582E-3</v>
      </c>
      <c r="AM534" s="92">
        <f t="shared" si="97"/>
        <v>7.2082602766414539E-3</v>
      </c>
      <c r="AN534" s="92">
        <f t="shared" si="97"/>
        <v>9.6726190476190688E-3</v>
      </c>
      <c r="AO534" s="92">
        <f t="shared" si="97"/>
        <v>1.0918829831067178E-2</v>
      </c>
      <c r="AP534" s="92">
        <f t="shared" si="96"/>
        <v>3.6814333047001657E-3</v>
      </c>
      <c r="AQ534" s="92">
        <f t="shared" si="92"/>
        <v>8.6552536116593082E-3</v>
      </c>
      <c r="AR534" s="92">
        <f t="shared" si="92"/>
        <v>-1.6319129646419017E-2</v>
      </c>
      <c r="AS534" s="92">
        <f t="shared" si="92"/>
        <v>-5.5880111760223672E-3</v>
      </c>
      <c r="AT534" s="92" t="str">
        <f t="shared" si="92"/>
        <v>-</v>
      </c>
      <c r="AU534" s="92" t="str">
        <f t="shared" si="92"/>
        <v>-</v>
      </c>
      <c r="AV534" s="92" t="str">
        <f t="shared" si="95"/>
        <v>-</v>
      </c>
      <c r="AW534" s="92">
        <f t="shared" si="95"/>
        <v>-7.4696545284780314E-3</v>
      </c>
      <c r="AX534" s="92" t="str">
        <f t="shared" si="95"/>
        <v>-</v>
      </c>
      <c r="AY534" s="92">
        <f t="shared" si="95"/>
        <v>3.1512605042018915E-3</v>
      </c>
      <c r="AZ534" s="92" t="str">
        <f t="shared" si="95"/>
        <v>-</v>
      </c>
      <c r="BA534" s="92">
        <f t="shared" si="95"/>
        <v>-4.6719747318549665E-2</v>
      </c>
      <c r="BB534" s="92">
        <f t="shared" si="95"/>
        <v>4.8007681229012E-4</v>
      </c>
      <c r="BC534" s="92" t="str">
        <f t="shared" si="95"/>
        <v>-</v>
      </c>
      <c r="BD534" s="92" t="str">
        <f t="shared" si="95"/>
        <v>-</v>
      </c>
      <c r="BE534" s="92">
        <f t="shared" si="95"/>
        <v>2.3364485981307581E-3</v>
      </c>
      <c r="BF534" s="92">
        <f t="shared" si="95"/>
        <v>-3.4313725490196068E-2</v>
      </c>
      <c r="BG534" s="92" t="str">
        <f t="shared" si="100"/>
        <v>-</v>
      </c>
      <c r="BH534" s="92">
        <f t="shared" si="100"/>
        <v>-3.1533477321814218E-2</v>
      </c>
      <c r="BI534" s="92">
        <f t="shared" si="100"/>
        <v>2.4863042562157656E-2</v>
      </c>
      <c r="BJ534" s="92" t="str">
        <f t="shared" si="98"/>
        <v>-</v>
      </c>
      <c r="BK534" s="92">
        <f t="shared" si="98"/>
        <v>2.0612889927169586E-3</v>
      </c>
      <c r="BL534" s="92">
        <f t="shared" si="98"/>
        <v>-1.7598994343180352E-2</v>
      </c>
      <c r="BM534" s="92">
        <f t="shared" si="98"/>
        <v>-2.7796384758682624E-3</v>
      </c>
      <c r="BN534" s="81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1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1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1"/>
      <c r="DH534" s="81"/>
      <c r="DI534" s="81"/>
      <c r="DJ534" s="81"/>
      <c r="DK534" s="81"/>
      <c r="DL534" s="81"/>
      <c r="DM534" s="81"/>
    </row>
    <row r="535" spans="1:117" x14ac:dyDescent="0.35">
      <c r="A535" s="81"/>
      <c r="B535" s="86">
        <f t="shared" si="99"/>
        <v>44981</v>
      </c>
      <c r="C535" s="87" t="s">
        <v>82</v>
      </c>
      <c r="D535" s="87">
        <v>115.75</v>
      </c>
      <c r="E535" s="87">
        <v>128.13999999999999</v>
      </c>
      <c r="F535" s="87">
        <v>58</v>
      </c>
      <c r="G535" s="87">
        <v>51.43</v>
      </c>
      <c r="H535" s="87">
        <v>27.82</v>
      </c>
      <c r="I535" s="87">
        <v>47.58</v>
      </c>
      <c r="J535" s="87">
        <v>80.05</v>
      </c>
      <c r="K535" s="87">
        <v>155.28</v>
      </c>
      <c r="L535" s="87">
        <v>64.05</v>
      </c>
      <c r="M535" s="87">
        <v>37.71</v>
      </c>
      <c r="N535" s="87" t="s">
        <v>82</v>
      </c>
      <c r="O535" s="87" t="s">
        <v>82</v>
      </c>
      <c r="P535" s="87" t="s">
        <v>82</v>
      </c>
      <c r="Q535" s="87">
        <v>10.77</v>
      </c>
      <c r="R535" s="87" t="s">
        <v>82</v>
      </c>
      <c r="S535" s="87">
        <v>10.94</v>
      </c>
      <c r="T535" s="87" t="s">
        <v>82</v>
      </c>
      <c r="U535" s="87">
        <v>157.77000000000001</v>
      </c>
      <c r="V535" s="87">
        <v>41.76</v>
      </c>
      <c r="W535" s="87" t="s">
        <v>82</v>
      </c>
      <c r="X535" s="87" t="s">
        <v>82</v>
      </c>
      <c r="Y535" s="87">
        <v>12.86</v>
      </c>
      <c r="Z535" s="87">
        <v>17.440000000000001</v>
      </c>
      <c r="AA535" s="87" t="s">
        <v>82</v>
      </c>
      <c r="AB535" s="87">
        <v>67.56</v>
      </c>
      <c r="AC535" s="87">
        <v>24.19</v>
      </c>
      <c r="AD535" s="87" t="s">
        <v>82</v>
      </c>
      <c r="AE535" s="87">
        <v>71.64</v>
      </c>
      <c r="AF535" s="87">
        <v>31.18</v>
      </c>
      <c r="AG535" s="87">
        <v>3970.04</v>
      </c>
      <c r="AH535" s="81"/>
      <c r="AI535" s="92" t="str">
        <f t="shared" si="97"/>
        <v>-</v>
      </c>
      <c r="AJ535" s="92">
        <f t="shared" si="97"/>
        <v>-1.1613013406199246E-2</v>
      </c>
      <c r="AK535" s="92">
        <f t="shared" si="97"/>
        <v>4.3230481152812805E-2</v>
      </c>
      <c r="AL535" s="92">
        <f t="shared" si="97"/>
        <v>-3.6076275554028925E-3</v>
      </c>
      <c r="AM535" s="92">
        <f t="shared" si="97"/>
        <v>-5.2224371373308376E-3</v>
      </c>
      <c r="AN535" s="92">
        <f t="shared" si="97"/>
        <v>2.5055268975681555E-2</v>
      </c>
      <c r="AO535" s="92">
        <f t="shared" si="97"/>
        <v>-3.0364785001019023E-2</v>
      </c>
      <c r="AP535" s="92">
        <f t="shared" si="96"/>
        <v>-2.1273994375840655E-2</v>
      </c>
      <c r="AQ535" s="92">
        <f t="shared" si="92"/>
        <v>-2.0253643763013529E-2</v>
      </c>
      <c r="AR535" s="92">
        <f t="shared" si="92"/>
        <v>-1.6129032258064502E-2</v>
      </c>
      <c r="AS535" s="92">
        <f t="shared" si="92"/>
        <v>-3.6781609195402187E-2</v>
      </c>
      <c r="AT535" s="92" t="str">
        <f t="shared" si="92"/>
        <v>-</v>
      </c>
      <c r="AU535" s="92" t="str">
        <f t="shared" si="92"/>
        <v>-</v>
      </c>
      <c r="AV535" s="92" t="str">
        <f t="shared" si="95"/>
        <v>-</v>
      </c>
      <c r="AW535" s="92">
        <f t="shared" si="95"/>
        <v>1.3170272812793815E-2</v>
      </c>
      <c r="AX535" s="92" t="str">
        <f t="shared" si="95"/>
        <v>-</v>
      </c>
      <c r="AY535" s="92">
        <f t="shared" si="95"/>
        <v>0.14554973821989514</v>
      </c>
      <c r="AZ535" s="92" t="str">
        <f t="shared" si="95"/>
        <v>-</v>
      </c>
      <c r="BA535" s="92">
        <f t="shared" si="95"/>
        <v>8.9045351004348738E-2</v>
      </c>
      <c r="BB535" s="92">
        <f t="shared" si="95"/>
        <v>1.9193857965451588E-3</v>
      </c>
      <c r="BC535" s="92" t="str">
        <f t="shared" si="95"/>
        <v>-</v>
      </c>
      <c r="BD535" s="92" t="str">
        <f t="shared" si="95"/>
        <v>-</v>
      </c>
      <c r="BE535" s="92">
        <f t="shared" si="95"/>
        <v>-7.7700077700071368E-4</v>
      </c>
      <c r="BF535" s="92">
        <f t="shared" si="95"/>
        <v>-1.6356457980823413E-2</v>
      </c>
      <c r="BG535" s="92" t="str">
        <f t="shared" si="100"/>
        <v>-</v>
      </c>
      <c r="BH535" s="92">
        <f t="shared" si="100"/>
        <v>4.460303300624302E-3</v>
      </c>
      <c r="BI535" s="92">
        <f t="shared" si="100"/>
        <v>-5.3453947368420351E-3</v>
      </c>
      <c r="BJ535" s="92" t="str">
        <f t="shared" si="98"/>
        <v>-</v>
      </c>
      <c r="BK535" s="92">
        <f t="shared" si="98"/>
        <v>-1.7553483269336256E-2</v>
      </c>
      <c r="BL535" s="92">
        <f t="shared" si="98"/>
        <v>-2.5591810620602118E-3</v>
      </c>
      <c r="BM535" s="92">
        <f t="shared" si="98"/>
        <v>-2.6733903885425514E-2</v>
      </c>
      <c r="BN535" s="81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1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1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1"/>
      <c r="DH535" s="81"/>
      <c r="DI535" s="81"/>
      <c r="DJ535" s="81"/>
      <c r="DK535" s="81"/>
      <c r="DL535" s="81"/>
      <c r="DM535" s="81"/>
    </row>
    <row r="536" spans="1:117" x14ac:dyDescent="0.35">
      <c r="A536" s="81"/>
      <c r="B536" s="86">
        <f t="shared" si="99"/>
        <v>44988</v>
      </c>
      <c r="C536" s="87" t="s">
        <v>82</v>
      </c>
      <c r="D536" s="87">
        <v>112.73</v>
      </c>
      <c r="E536" s="87">
        <v>129.37</v>
      </c>
      <c r="F536" s="87">
        <v>58.79</v>
      </c>
      <c r="G536" s="87">
        <v>51.35</v>
      </c>
      <c r="H536" s="87">
        <v>27.7</v>
      </c>
      <c r="I536" s="87">
        <v>48.27</v>
      </c>
      <c r="J536" s="87">
        <v>80.989999999999995</v>
      </c>
      <c r="K536" s="87">
        <v>150.88999999999999</v>
      </c>
      <c r="L536" s="87">
        <v>60.37</v>
      </c>
      <c r="M536" s="87">
        <v>37.6</v>
      </c>
      <c r="N536" s="87" t="s">
        <v>82</v>
      </c>
      <c r="O536" s="87" t="s">
        <v>82</v>
      </c>
      <c r="P536" s="87" t="s">
        <v>82</v>
      </c>
      <c r="Q536" s="87">
        <v>10.81</v>
      </c>
      <c r="R536" s="87" t="s">
        <v>82</v>
      </c>
      <c r="S536" s="87">
        <v>11.46</v>
      </c>
      <c r="T536" s="87" t="s">
        <v>82</v>
      </c>
      <c r="U536" s="87">
        <v>164.38</v>
      </c>
      <c r="V536" s="87">
        <v>41.72</v>
      </c>
      <c r="W536" s="87" t="s">
        <v>82</v>
      </c>
      <c r="X536" s="87" t="s">
        <v>82</v>
      </c>
      <c r="Y536" s="87">
        <v>13.05</v>
      </c>
      <c r="Z536" s="87">
        <v>17.649999999999999</v>
      </c>
      <c r="AA536" s="87" t="s">
        <v>82</v>
      </c>
      <c r="AB536" s="87">
        <v>67.849999999999994</v>
      </c>
      <c r="AC536" s="87">
        <v>24.26</v>
      </c>
      <c r="AD536" s="87" t="s">
        <v>82</v>
      </c>
      <c r="AE536" s="87">
        <v>69.98</v>
      </c>
      <c r="AF536" s="87">
        <v>30.97</v>
      </c>
      <c r="AG536" s="87">
        <v>4045.64</v>
      </c>
      <c r="AH536" s="81"/>
      <c r="AI536" s="92" t="str">
        <f t="shared" si="97"/>
        <v>-</v>
      </c>
      <c r="AJ536" s="92">
        <f t="shared" si="97"/>
        <v>-2.6090712742980582E-2</v>
      </c>
      <c r="AK536" s="92">
        <f t="shared" si="97"/>
        <v>9.5988762291245866E-3</v>
      </c>
      <c r="AL536" s="92">
        <f t="shared" si="97"/>
        <v>1.3620689655172491E-2</v>
      </c>
      <c r="AM536" s="92">
        <f t="shared" si="97"/>
        <v>-1.5555123468792287E-3</v>
      </c>
      <c r="AN536" s="92">
        <f t="shared" si="97"/>
        <v>-4.3134435657800063E-3</v>
      </c>
      <c r="AO536" s="92">
        <f t="shared" si="97"/>
        <v>1.4501891551071955E-2</v>
      </c>
      <c r="AP536" s="92">
        <f t="shared" si="96"/>
        <v>1.1742660836976837E-2</v>
      </c>
      <c r="AQ536" s="92">
        <f t="shared" si="92"/>
        <v>-2.8271509531169636E-2</v>
      </c>
      <c r="AR536" s="92">
        <f t="shared" si="92"/>
        <v>-5.7455113192818152E-2</v>
      </c>
      <c r="AS536" s="92">
        <f t="shared" si="92"/>
        <v>-2.9169981437284775E-3</v>
      </c>
      <c r="AT536" s="92" t="str">
        <f t="shared" si="92"/>
        <v>-</v>
      </c>
      <c r="AU536" s="92" t="str">
        <f t="shared" si="92"/>
        <v>-</v>
      </c>
      <c r="AV536" s="92" t="str">
        <f t="shared" si="95"/>
        <v>-</v>
      </c>
      <c r="AW536" s="92">
        <f t="shared" si="95"/>
        <v>3.7140204271124411E-3</v>
      </c>
      <c r="AX536" s="92" t="str">
        <f t="shared" si="95"/>
        <v>-</v>
      </c>
      <c r="AY536" s="92">
        <f t="shared" si="95"/>
        <v>4.7531992687385838E-2</v>
      </c>
      <c r="AZ536" s="92" t="str">
        <f t="shared" si="95"/>
        <v>-</v>
      </c>
      <c r="BA536" s="92">
        <f t="shared" si="95"/>
        <v>4.1896431514229393E-2</v>
      </c>
      <c r="BB536" s="92">
        <f t="shared" si="95"/>
        <v>-9.5785440613027628E-4</v>
      </c>
      <c r="BC536" s="92" t="str">
        <f t="shared" si="95"/>
        <v>-</v>
      </c>
      <c r="BD536" s="92" t="str">
        <f t="shared" si="95"/>
        <v>-</v>
      </c>
      <c r="BE536" s="92">
        <f t="shared" si="95"/>
        <v>1.4774494556765161E-2</v>
      </c>
      <c r="BF536" s="92">
        <f t="shared" si="95"/>
        <v>1.2041284403669472E-2</v>
      </c>
      <c r="BG536" s="92" t="str">
        <f t="shared" si="100"/>
        <v>-</v>
      </c>
      <c r="BH536" s="92">
        <f t="shared" si="100"/>
        <v>4.2924807578448299E-3</v>
      </c>
      <c r="BI536" s="92">
        <f t="shared" si="100"/>
        <v>2.8937577511367607E-3</v>
      </c>
      <c r="BJ536" s="92" t="str">
        <f t="shared" si="98"/>
        <v>-</v>
      </c>
      <c r="BK536" s="92">
        <f t="shared" si="98"/>
        <v>-2.3171412618648746E-2</v>
      </c>
      <c r="BL536" s="92">
        <f t="shared" si="98"/>
        <v>-6.7350865939704851E-3</v>
      </c>
      <c r="BM536" s="92">
        <f t="shared" si="98"/>
        <v>1.9042629293407609E-2</v>
      </c>
      <c r="BN536" s="81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1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1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1"/>
      <c r="DH536" s="81"/>
      <c r="DI536" s="81"/>
      <c r="DJ536" s="81"/>
      <c r="DK536" s="81"/>
      <c r="DL536" s="81"/>
      <c r="DM536" s="81"/>
    </row>
    <row r="537" spans="1:117" x14ac:dyDescent="0.35">
      <c r="A537" s="81"/>
      <c r="B537" s="86">
        <f t="shared" si="99"/>
        <v>44995</v>
      </c>
      <c r="C537" s="87" t="s">
        <v>82</v>
      </c>
      <c r="D537" s="87">
        <v>109.16</v>
      </c>
      <c r="E537" s="87">
        <v>123.81</v>
      </c>
      <c r="F537" s="87">
        <v>55.34</v>
      </c>
      <c r="G537" s="87">
        <v>49.63</v>
      </c>
      <c r="H537" s="87">
        <v>26.71</v>
      </c>
      <c r="I537" s="87">
        <v>45.63</v>
      </c>
      <c r="J537" s="87">
        <v>74.34</v>
      </c>
      <c r="K537" s="87">
        <v>144.11000000000001</v>
      </c>
      <c r="L537" s="87">
        <v>59.29</v>
      </c>
      <c r="M537" s="87">
        <v>35.119999999999997</v>
      </c>
      <c r="N537" s="87" t="s">
        <v>82</v>
      </c>
      <c r="O537" s="87" t="s">
        <v>82</v>
      </c>
      <c r="P537" s="87" t="s">
        <v>82</v>
      </c>
      <c r="Q537" s="87">
        <v>10.09</v>
      </c>
      <c r="R537" s="87" t="s">
        <v>82</v>
      </c>
      <c r="S537" s="87">
        <v>10.27</v>
      </c>
      <c r="T537" s="87" t="s">
        <v>82</v>
      </c>
      <c r="U537" s="87">
        <v>154.22999999999999</v>
      </c>
      <c r="V537" s="87">
        <v>41.74</v>
      </c>
      <c r="W537" s="87" t="s">
        <v>82</v>
      </c>
      <c r="X537" s="87" t="s">
        <v>82</v>
      </c>
      <c r="Y537" s="87">
        <v>12.6</v>
      </c>
      <c r="Z537" s="87">
        <v>16.77</v>
      </c>
      <c r="AA537" s="87" t="s">
        <v>82</v>
      </c>
      <c r="AB537" s="87">
        <v>64.400000000000006</v>
      </c>
      <c r="AC537" s="87">
        <v>24.3</v>
      </c>
      <c r="AD537" s="87" t="s">
        <v>82</v>
      </c>
      <c r="AE537" s="87">
        <v>66.48</v>
      </c>
      <c r="AF537" s="87">
        <v>28.9</v>
      </c>
      <c r="AG537" s="87">
        <v>3861.59</v>
      </c>
      <c r="AH537" s="81"/>
      <c r="AI537" s="92" t="str">
        <f t="shared" si="97"/>
        <v>-</v>
      </c>
      <c r="AJ537" s="92">
        <f t="shared" si="97"/>
        <v>-3.1668588663177566E-2</v>
      </c>
      <c r="AK537" s="92">
        <f t="shared" si="97"/>
        <v>-4.2977506377058106E-2</v>
      </c>
      <c r="AL537" s="92">
        <f t="shared" si="97"/>
        <v>-5.868344956625271E-2</v>
      </c>
      <c r="AM537" s="92">
        <f t="shared" si="97"/>
        <v>-3.3495618305744879E-2</v>
      </c>
      <c r="AN537" s="92">
        <f t="shared" si="97"/>
        <v>-3.5740072202166018E-2</v>
      </c>
      <c r="AO537" s="92">
        <f t="shared" si="97"/>
        <v>-5.4692355500310708E-2</v>
      </c>
      <c r="AP537" s="92">
        <f t="shared" si="96"/>
        <v>-8.2108902333621336E-2</v>
      </c>
      <c r="AQ537" s="92">
        <f t="shared" si="92"/>
        <v>-4.4933395188547776E-2</v>
      </c>
      <c r="AR537" s="92">
        <f t="shared" si="92"/>
        <v>-1.7889680304787103E-2</v>
      </c>
      <c r="AS537" s="92">
        <f t="shared" si="92"/>
        <v>-6.5957446808510789E-2</v>
      </c>
      <c r="AT537" s="92" t="str">
        <f t="shared" si="92"/>
        <v>-</v>
      </c>
      <c r="AU537" s="92" t="str">
        <f t="shared" si="92"/>
        <v>-</v>
      </c>
      <c r="AV537" s="92" t="str">
        <f t="shared" si="95"/>
        <v>-</v>
      </c>
      <c r="AW537" s="92">
        <f t="shared" si="95"/>
        <v>-6.6604995374653142E-2</v>
      </c>
      <c r="AX537" s="92" t="str">
        <f t="shared" si="95"/>
        <v>-</v>
      </c>
      <c r="AY537" s="92">
        <f t="shared" si="95"/>
        <v>-0.10383944153577673</v>
      </c>
      <c r="AZ537" s="92" t="str">
        <f t="shared" si="95"/>
        <v>-</v>
      </c>
      <c r="BA537" s="92">
        <f t="shared" si="95"/>
        <v>-6.1747171188709093E-2</v>
      </c>
      <c r="BB537" s="92">
        <f t="shared" si="95"/>
        <v>4.7938638542666112E-4</v>
      </c>
      <c r="BC537" s="92" t="str">
        <f t="shared" si="95"/>
        <v>-</v>
      </c>
      <c r="BD537" s="92" t="str">
        <f t="shared" si="95"/>
        <v>-</v>
      </c>
      <c r="BE537" s="92">
        <f t="shared" si="95"/>
        <v>-3.4482758620689724E-2</v>
      </c>
      <c r="BF537" s="92">
        <f t="shared" si="95"/>
        <v>-4.9858356940509885E-2</v>
      </c>
      <c r="BG537" s="92" t="str">
        <f t="shared" si="100"/>
        <v>-</v>
      </c>
      <c r="BH537" s="92">
        <f t="shared" si="100"/>
        <v>-5.0847457627118509E-2</v>
      </c>
      <c r="BI537" s="92">
        <f t="shared" si="100"/>
        <v>1.6488046166529546E-3</v>
      </c>
      <c r="BJ537" s="92" t="str">
        <f t="shared" si="98"/>
        <v>-</v>
      </c>
      <c r="BK537" s="92">
        <f t="shared" si="98"/>
        <v>-5.0014289797084888E-2</v>
      </c>
      <c r="BL537" s="92">
        <f t="shared" si="98"/>
        <v>-6.6838876331934194E-2</v>
      </c>
      <c r="BM537" s="92">
        <f t="shared" si="98"/>
        <v>-4.5493420076922253E-2</v>
      </c>
      <c r="BN537" s="81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1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1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1"/>
      <c r="DH537" s="81"/>
      <c r="DI537" s="81"/>
      <c r="DJ537" s="81"/>
      <c r="DK537" s="81"/>
      <c r="DL537" s="81"/>
      <c r="DM537" s="81"/>
    </row>
    <row r="538" spans="1:117" x14ac:dyDescent="0.35">
      <c r="A538" s="81"/>
      <c r="B538" s="86">
        <f t="shared" si="99"/>
        <v>45002</v>
      </c>
      <c r="C538" s="87" t="s">
        <v>82</v>
      </c>
      <c r="D538" s="87">
        <v>114.69</v>
      </c>
      <c r="E538" s="87">
        <v>128.43</v>
      </c>
      <c r="F538" s="87">
        <v>54.89</v>
      </c>
      <c r="G538" s="87">
        <v>52.11</v>
      </c>
      <c r="H538" s="87">
        <v>27.47</v>
      </c>
      <c r="I538" s="87">
        <v>47.3</v>
      </c>
      <c r="J538" s="87">
        <v>78.41</v>
      </c>
      <c r="K538" s="87">
        <v>145.34</v>
      </c>
      <c r="L538" s="87">
        <v>60.32</v>
      </c>
      <c r="M538" s="87">
        <v>35.03</v>
      </c>
      <c r="N538" s="87" t="s">
        <v>82</v>
      </c>
      <c r="O538" s="87" t="s">
        <v>82</v>
      </c>
      <c r="P538" s="87" t="s">
        <v>82</v>
      </c>
      <c r="Q538" s="87">
        <v>9.9</v>
      </c>
      <c r="R538" s="87" t="s">
        <v>82</v>
      </c>
      <c r="S538" s="87">
        <v>9.51</v>
      </c>
      <c r="T538" s="87" t="s">
        <v>82</v>
      </c>
      <c r="U538" s="87">
        <v>143.87</v>
      </c>
      <c r="V538" s="87">
        <v>41.42</v>
      </c>
      <c r="W538" s="87" t="s">
        <v>82</v>
      </c>
      <c r="X538" s="87" t="s">
        <v>82</v>
      </c>
      <c r="Y538" s="87">
        <v>11.99</v>
      </c>
      <c r="Z538" s="87">
        <v>16.28</v>
      </c>
      <c r="AA538" s="87" t="s">
        <v>82</v>
      </c>
      <c r="AB538" s="87">
        <v>59.49</v>
      </c>
      <c r="AC538" s="87">
        <v>24.3</v>
      </c>
      <c r="AD538" s="87" t="s">
        <v>82</v>
      </c>
      <c r="AE538" s="87">
        <v>70.010000000000005</v>
      </c>
      <c r="AF538" s="87">
        <v>28.3</v>
      </c>
      <c r="AG538" s="87">
        <v>3916.64</v>
      </c>
      <c r="AH538" s="81"/>
      <c r="AI538" s="92" t="str">
        <f t="shared" si="97"/>
        <v>-</v>
      </c>
      <c r="AJ538" s="92">
        <f t="shared" si="97"/>
        <v>5.0659582264565683E-2</v>
      </c>
      <c r="AK538" s="92">
        <f t="shared" si="97"/>
        <v>3.7315241095226659E-2</v>
      </c>
      <c r="AL538" s="92">
        <f t="shared" si="97"/>
        <v>-8.1315504156126428E-3</v>
      </c>
      <c r="AM538" s="92">
        <f t="shared" si="97"/>
        <v>4.9969776344952477E-2</v>
      </c>
      <c r="AN538" s="92">
        <f t="shared" si="97"/>
        <v>2.8453762635716862E-2</v>
      </c>
      <c r="AO538" s="92">
        <f t="shared" si="97"/>
        <v>3.659872890642113E-2</v>
      </c>
      <c r="AP538" s="92">
        <f t="shared" si="96"/>
        <v>5.4748453053537816E-2</v>
      </c>
      <c r="AQ538" s="92">
        <f t="shared" si="92"/>
        <v>8.5351467628893563E-3</v>
      </c>
      <c r="AR538" s="92">
        <f t="shared" si="92"/>
        <v>1.7372238151458941E-2</v>
      </c>
      <c r="AS538" s="92">
        <f t="shared" si="92"/>
        <v>-2.5626423690203737E-3</v>
      </c>
      <c r="AT538" s="92" t="str">
        <f t="shared" si="92"/>
        <v>-</v>
      </c>
      <c r="AU538" s="92" t="str">
        <f t="shared" si="92"/>
        <v>-</v>
      </c>
      <c r="AV538" s="92" t="str">
        <f t="shared" si="95"/>
        <v>-</v>
      </c>
      <c r="AW538" s="92">
        <f t="shared" si="95"/>
        <v>-1.8830525272547027E-2</v>
      </c>
      <c r="AX538" s="92" t="str">
        <f t="shared" si="95"/>
        <v>-</v>
      </c>
      <c r="AY538" s="92">
        <f t="shared" si="95"/>
        <v>-7.4001947419668923E-2</v>
      </c>
      <c r="AZ538" s="92" t="str">
        <f t="shared" si="95"/>
        <v>-</v>
      </c>
      <c r="BA538" s="92">
        <f t="shared" si="95"/>
        <v>-6.7172404849899392E-2</v>
      </c>
      <c r="BB538" s="92">
        <f t="shared" si="95"/>
        <v>-7.6665069477719339E-3</v>
      </c>
      <c r="BC538" s="92" t="str">
        <f t="shared" ref="BC538:BF551" si="101">IFERROR((W538/W537-1),"-")</f>
        <v>-</v>
      </c>
      <c r="BD538" s="92" t="str">
        <f t="shared" si="101"/>
        <v>-</v>
      </c>
      <c r="BE538" s="92">
        <f t="shared" si="101"/>
        <v>-4.8412698412698352E-2</v>
      </c>
      <c r="BF538" s="92">
        <f t="shared" si="101"/>
        <v>-2.9218843172331477E-2</v>
      </c>
      <c r="BG538" s="92" t="str">
        <f t="shared" si="100"/>
        <v>-</v>
      </c>
      <c r="BH538" s="92">
        <f t="shared" si="100"/>
        <v>-7.6242236024844812E-2</v>
      </c>
      <c r="BI538" s="92">
        <f t="shared" si="100"/>
        <v>0</v>
      </c>
      <c r="BJ538" s="92" t="str">
        <f t="shared" si="98"/>
        <v>-</v>
      </c>
      <c r="BK538" s="92">
        <f t="shared" si="98"/>
        <v>5.3098676293622082E-2</v>
      </c>
      <c r="BL538" s="92">
        <f t="shared" si="98"/>
        <v>-2.0761245674740358E-2</v>
      </c>
      <c r="BM538" s="92">
        <f t="shared" si="98"/>
        <v>1.4255785829153211E-2</v>
      </c>
      <c r="BN538" s="81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1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1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1"/>
      <c r="DH538" s="81"/>
      <c r="DI538" s="81"/>
      <c r="DJ538" s="81"/>
      <c r="DK538" s="81"/>
      <c r="DL538" s="81"/>
      <c r="DM538" s="81"/>
    </row>
    <row r="539" spans="1:117" x14ac:dyDescent="0.35">
      <c r="A539" s="81"/>
      <c r="B539" s="86">
        <f t="shared" si="99"/>
        <v>45009</v>
      </c>
      <c r="C539" s="87" t="s">
        <v>82</v>
      </c>
      <c r="D539" s="87">
        <v>109.38</v>
      </c>
      <c r="E539" s="87">
        <v>125.8</v>
      </c>
      <c r="F539" s="87">
        <v>55.69</v>
      </c>
      <c r="G539" s="87">
        <v>51.42</v>
      </c>
      <c r="H539" s="87">
        <v>26.75</v>
      </c>
      <c r="I539" s="87">
        <v>46.41</v>
      </c>
      <c r="J539" s="87">
        <v>77.02</v>
      </c>
      <c r="K539" s="87">
        <v>142.78</v>
      </c>
      <c r="L539" s="87">
        <v>61.25</v>
      </c>
      <c r="M539" s="87">
        <v>33.17</v>
      </c>
      <c r="N539" s="87" t="s">
        <v>82</v>
      </c>
      <c r="O539" s="87" t="s">
        <v>82</v>
      </c>
      <c r="P539" s="87" t="s">
        <v>82</v>
      </c>
      <c r="Q539" s="87">
        <v>10.02</v>
      </c>
      <c r="R539" s="87" t="s">
        <v>82</v>
      </c>
      <c r="S539" s="87">
        <v>9.35</v>
      </c>
      <c r="T539" s="87" t="s">
        <v>82</v>
      </c>
      <c r="U539" s="87">
        <v>147.33000000000001</v>
      </c>
      <c r="V539" s="87">
        <v>41.62</v>
      </c>
      <c r="W539" s="87" t="s">
        <v>82</v>
      </c>
      <c r="X539" s="87" t="s">
        <v>82</v>
      </c>
      <c r="Y539" s="87">
        <v>11.7</v>
      </c>
      <c r="Z539" s="87">
        <v>16.79</v>
      </c>
      <c r="AA539" s="87" t="s">
        <v>82</v>
      </c>
      <c r="AB539" s="87">
        <v>59.48</v>
      </c>
      <c r="AC539" s="87">
        <v>22.5</v>
      </c>
      <c r="AD539" s="87" t="s">
        <v>82</v>
      </c>
      <c r="AE539" s="87">
        <v>69.209999999999994</v>
      </c>
      <c r="AF539" s="87">
        <v>28.74</v>
      </c>
      <c r="AG539" s="87">
        <v>3970.99</v>
      </c>
      <c r="AH539" s="81"/>
      <c r="AI539" s="92" t="str">
        <f t="shared" si="97"/>
        <v>-</v>
      </c>
      <c r="AJ539" s="92">
        <f t="shared" si="97"/>
        <v>-4.6298718284070173E-2</v>
      </c>
      <c r="AK539" s="92">
        <f t="shared" si="97"/>
        <v>-2.0478081445145291E-2</v>
      </c>
      <c r="AL539" s="92">
        <f t="shared" si="97"/>
        <v>1.457460375296038E-2</v>
      </c>
      <c r="AM539" s="92">
        <f t="shared" si="97"/>
        <v>-1.3241220495106454E-2</v>
      </c>
      <c r="AN539" s="92">
        <f t="shared" si="97"/>
        <v>-2.6210411357844854E-2</v>
      </c>
      <c r="AO539" s="92">
        <f t="shared" si="97"/>
        <v>-1.8816067653276924E-2</v>
      </c>
      <c r="AP539" s="92">
        <f t="shared" si="96"/>
        <v>-1.7727330697615118E-2</v>
      </c>
      <c r="AQ539" s="92">
        <f t="shared" si="92"/>
        <v>-1.7613870923352204E-2</v>
      </c>
      <c r="AR539" s="92">
        <f t="shared" si="92"/>
        <v>1.5417771883289078E-2</v>
      </c>
      <c r="AS539" s="92">
        <f t="shared" si="92"/>
        <v>-5.3097345132743334E-2</v>
      </c>
      <c r="AT539" s="92" t="str">
        <f t="shared" si="92"/>
        <v>-</v>
      </c>
      <c r="AU539" s="92" t="str">
        <f t="shared" si="92"/>
        <v>-</v>
      </c>
      <c r="AV539" s="92" t="str">
        <f t="shared" si="92"/>
        <v>-</v>
      </c>
      <c r="AW539" s="92">
        <f t="shared" si="92"/>
        <v>1.2121212121211977E-2</v>
      </c>
      <c r="AX539" s="92" t="str">
        <f t="shared" si="92"/>
        <v>-</v>
      </c>
      <c r="AY539" s="92">
        <f t="shared" si="92"/>
        <v>-1.6824395373291279E-2</v>
      </c>
      <c r="AZ539" s="92" t="str">
        <f t="shared" si="92"/>
        <v>-</v>
      </c>
      <c r="BA539" s="92">
        <f t="shared" si="92"/>
        <v>2.4049489122124124E-2</v>
      </c>
      <c r="BB539" s="92">
        <f t="shared" si="92"/>
        <v>4.8285852245291139E-3</v>
      </c>
      <c r="BC539" s="92" t="str">
        <f t="shared" si="101"/>
        <v>-</v>
      </c>
      <c r="BD539" s="92" t="str">
        <f t="shared" si="101"/>
        <v>-</v>
      </c>
      <c r="BE539" s="92">
        <f t="shared" si="101"/>
        <v>-2.4186822351960013E-2</v>
      </c>
      <c r="BF539" s="92">
        <f t="shared" si="101"/>
        <v>3.1326781326781239E-2</v>
      </c>
      <c r="BG539" s="92" t="str">
        <f t="shared" si="100"/>
        <v>-</v>
      </c>
      <c r="BH539" s="92">
        <f t="shared" si="100"/>
        <v>-1.6809547823171123E-4</v>
      </c>
      <c r="BI539" s="92">
        <f t="shared" si="100"/>
        <v>-7.407407407407407E-2</v>
      </c>
      <c r="BJ539" s="92" t="str">
        <f t="shared" si="98"/>
        <v>-</v>
      </c>
      <c r="BK539" s="92">
        <f t="shared" si="98"/>
        <v>-1.1426939008713166E-2</v>
      </c>
      <c r="BL539" s="92">
        <f t="shared" si="98"/>
        <v>1.5547703180212036E-2</v>
      </c>
      <c r="BM539" s="92">
        <f t="shared" si="98"/>
        <v>1.3876690224273736E-2</v>
      </c>
      <c r="BN539" s="81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1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1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1"/>
      <c r="DH539" s="81"/>
      <c r="DI539" s="81"/>
      <c r="DJ539" s="81"/>
      <c r="DK539" s="81"/>
      <c r="DL539" s="81"/>
      <c r="DM539" s="81"/>
    </row>
    <row r="540" spans="1:117" x14ac:dyDescent="0.35">
      <c r="A540" s="81"/>
      <c r="B540" s="86">
        <f t="shared" si="99"/>
        <v>45016</v>
      </c>
      <c r="C540" s="87" t="s">
        <v>82</v>
      </c>
      <c r="D540" s="87">
        <v>112.36</v>
      </c>
      <c r="E540" s="87">
        <v>127.99</v>
      </c>
      <c r="F540" s="87">
        <v>57.74</v>
      </c>
      <c r="G540" s="87">
        <v>53.2</v>
      </c>
      <c r="H540" s="87">
        <v>27.96</v>
      </c>
      <c r="I540" s="87">
        <v>47.56</v>
      </c>
      <c r="J540" s="87">
        <v>79.23</v>
      </c>
      <c r="K540" s="87">
        <v>151.16</v>
      </c>
      <c r="L540" s="87">
        <v>62.45</v>
      </c>
      <c r="M540" s="87">
        <v>34.76</v>
      </c>
      <c r="N540" s="87" t="s">
        <v>82</v>
      </c>
      <c r="O540" s="87" t="s">
        <v>82</v>
      </c>
      <c r="P540" s="87" t="s">
        <v>82</v>
      </c>
      <c r="Q540" s="87">
        <v>10.49</v>
      </c>
      <c r="R540" s="87" t="s">
        <v>82</v>
      </c>
      <c r="S540" s="87">
        <v>9.77</v>
      </c>
      <c r="T540" s="87" t="s">
        <v>82</v>
      </c>
      <c r="U540" s="87">
        <v>157.6</v>
      </c>
      <c r="V540" s="87">
        <v>41.72</v>
      </c>
      <c r="W540" s="87" t="s">
        <v>82</v>
      </c>
      <c r="X540" s="87" t="s">
        <v>82</v>
      </c>
      <c r="Y540" s="87">
        <v>12.47</v>
      </c>
      <c r="Z540" s="87">
        <v>17.510000000000002</v>
      </c>
      <c r="AA540" s="87" t="s">
        <v>82</v>
      </c>
      <c r="AB540" s="87">
        <v>63.54</v>
      </c>
      <c r="AC540" s="87">
        <v>23.19</v>
      </c>
      <c r="AD540" s="87" t="s">
        <v>82</v>
      </c>
      <c r="AE540" s="87">
        <v>70.14</v>
      </c>
      <c r="AF540" s="87">
        <v>29.86</v>
      </c>
      <c r="AG540" s="87">
        <v>4109.3100000000004</v>
      </c>
      <c r="AH540" s="81"/>
      <c r="AI540" s="92" t="str">
        <f t="shared" si="97"/>
        <v>-</v>
      </c>
      <c r="AJ540" s="92">
        <f t="shared" si="97"/>
        <v>2.7244468824282331E-2</v>
      </c>
      <c r="AK540" s="92">
        <f t="shared" si="97"/>
        <v>1.7408585055643799E-2</v>
      </c>
      <c r="AL540" s="92">
        <f t="shared" si="97"/>
        <v>3.6810917579457758E-2</v>
      </c>
      <c r="AM540" s="92">
        <f t="shared" si="97"/>
        <v>3.4616880591209709E-2</v>
      </c>
      <c r="AN540" s="92">
        <f t="shared" si="97"/>
        <v>4.5233644859813182E-2</v>
      </c>
      <c r="AO540" s="92">
        <f t="shared" si="97"/>
        <v>2.4779142426201384E-2</v>
      </c>
      <c r="AP540" s="92">
        <f t="shared" si="96"/>
        <v>2.8693845754349523E-2</v>
      </c>
      <c r="AQ540" s="92">
        <f t="shared" si="92"/>
        <v>5.8691693514497878E-2</v>
      </c>
      <c r="AR540" s="92">
        <f t="shared" si="92"/>
        <v>1.959183673469389E-2</v>
      </c>
      <c r="AS540" s="92">
        <f t="shared" si="92"/>
        <v>4.7934880916490785E-2</v>
      </c>
      <c r="AT540" s="92" t="str">
        <f t="shared" si="92"/>
        <v>-</v>
      </c>
      <c r="AU540" s="92" t="str">
        <f t="shared" si="92"/>
        <v>-</v>
      </c>
      <c r="AV540" s="92" t="str">
        <f t="shared" si="92"/>
        <v>-</v>
      </c>
      <c r="AW540" s="92">
        <f t="shared" si="92"/>
        <v>4.6906187624750517E-2</v>
      </c>
      <c r="AX540" s="92" t="str">
        <f t="shared" si="92"/>
        <v>-</v>
      </c>
      <c r="AY540" s="92">
        <f t="shared" si="92"/>
        <v>4.4919786096256686E-2</v>
      </c>
      <c r="AZ540" s="92" t="str">
        <f t="shared" si="92"/>
        <v>-</v>
      </c>
      <c r="BA540" s="92">
        <f t="shared" si="92"/>
        <v>6.9707459444783737E-2</v>
      </c>
      <c r="BB540" s="92">
        <f t="shared" si="92"/>
        <v>2.4026910139356428E-3</v>
      </c>
      <c r="BC540" s="92" t="str">
        <f t="shared" si="101"/>
        <v>-</v>
      </c>
      <c r="BD540" s="92" t="str">
        <f t="shared" si="101"/>
        <v>-</v>
      </c>
      <c r="BE540" s="92">
        <f t="shared" si="101"/>
        <v>6.5811965811966022E-2</v>
      </c>
      <c r="BF540" s="92">
        <f t="shared" si="101"/>
        <v>4.2882668254913714E-2</v>
      </c>
      <c r="BG540" s="92" t="str">
        <f t="shared" si="100"/>
        <v>-</v>
      </c>
      <c r="BH540" s="92">
        <f t="shared" si="100"/>
        <v>6.8258238063214627E-2</v>
      </c>
      <c r="BI540" s="92">
        <f t="shared" si="100"/>
        <v>3.066666666666662E-2</v>
      </c>
      <c r="BJ540" s="92" t="str">
        <f t="shared" si="98"/>
        <v>-</v>
      </c>
      <c r="BK540" s="92">
        <f t="shared" si="98"/>
        <v>1.3437364542696173E-2</v>
      </c>
      <c r="BL540" s="92">
        <f t="shared" si="98"/>
        <v>3.8970076548364707E-2</v>
      </c>
      <c r="BM540" s="92">
        <f t="shared" si="98"/>
        <v>3.4832623602678581E-2</v>
      </c>
      <c r="BN540" s="81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1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1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1"/>
      <c r="DH540" s="81"/>
      <c r="DI540" s="81"/>
      <c r="DJ540" s="81"/>
      <c r="DK540" s="81"/>
      <c r="DL540" s="81"/>
      <c r="DM540" s="81"/>
    </row>
    <row r="541" spans="1:117" x14ac:dyDescent="0.35">
      <c r="A541" s="81"/>
      <c r="B541" s="86">
        <f t="shared" si="99"/>
        <v>45023</v>
      </c>
      <c r="C541" s="87" t="s">
        <v>82</v>
      </c>
      <c r="D541" s="87">
        <v>115.42</v>
      </c>
      <c r="E541" s="87">
        <v>130.47999999999999</v>
      </c>
      <c r="F541" s="87">
        <v>57.48</v>
      </c>
      <c r="G541" s="87">
        <v>54.79</v>
      </c>
      <c r="H541" s="87">
        <v>28.82</v>
      </c>
      <c r="I541" s="87">
        <v>48.81</v>
      </c>
      <c r="J541" s="87">
        <v>82.19</v>
      </c>
      <c r="K541" s="87">
        <v>155.34</v>
      </c>
      <c r="L541" s="87">
        <v>60.39</v>
      </c>
      <c r="M541" s="87">
        <v>34.72</v>
      </c>
      <c r="N541" s="87" t="s">
        <v>82</v>
      </c>
      <c r="O541" s="87" t="s">
        <v>82</v>
      </c>
      <c r="P541" s="87" t="s">
        <v>82</v>
      </c>
      <c r="Q541" s="87">
        <v>10.47</v>
      </c>
      <c r="R541" s="87" t="s">
        <v>82</v>
      </c>
      <c r="S541" s="87">
        <v>9.94</v>
      </c>
      <c r="T541" s="87" t="s">
        <v>82</v>
      </c>
      <c r="U541" s="87">
        <v>153.15</v>
      </c>
      <c r="V541" s="87">
        <v>41.82</v>
      </c>
      <c r="W541" s="87" t="s">
        <v>82</v>
      </c>
      <c r="X541" s="87" t="s">
        <v>82</v>
      </c>
      <c r="Y541" s="87">
        <v>12.51</v>
      </c>
      <c r="Z541" s="87">
        <v>17.71</v>
      </c>
      <c r="AA541" s="87" t="s">
        <v>82</v>
      </c>
      <c r="AB541" s="87">
        <v>65.69</v>
      </c>
      <c r="AC541" s="87">
        <v>23.59</v>
      </c>
      <c r="AD541" s="87" t="s">
        <v>82</v>
      </c>
      <c r="AE541" s="87">
        <v>71.09</v>
      </c>
      <c r="AF541" s="87">
        <v>29.65</v>
      </c>
      <c r="AG541" s="87">
        <v>4105.0200000000004</v>
      </c>
      <c r="AH541" s="81"/>
      <c r="AI541" s="92" t="str">
        <f t="shared" si="97"/>
        <v>-</v>
      </c>
      <c r="AJ541" s="92">
        <f t="shared" si="97"/>
        <v>2.7233891064435856E-2</v>
      </c>
      <c r="AK541" s="92">
        <f t="shared" si="97"/>
        <v>1.94546448941324E-2</v>
      </c>
      <c r="AL541" s="92">
        <f t="shared" si="97"/>
        <v>-4.5029442327676472E-3</v>
      </c>
      <c r="AM541" s="92">
        <f t="shared" si="97"/>
        <v>2.9887218045112629E-2</v>
      </c>
      <c r="AN541" s="92">
        <f t="shared" si="97"/>
        <v>3.0758226037195913E-2</v>
      </c>
      <c r="AO541" s="92">
        <f t="shared" si="97"/>
        <v>2.6282590412111118E-2</v>
      </c>
      <c r="AP541" s="92">
        <f t="shared" si="96"/>
        <v>3.7359586015398127E-2</v>
      </c>
      <c r="AQ541" s="92">
        <f t="shared" si="92"/>
        <v>2.7652818205874619E-2</v>
      </c>
      <c r="AR541" s="92">
        <f t="shared" si="92"/>
        <v>-3.2986389111289038E-2</v>
      </c>
      <c r="AS541" s="92">
        <f t="shared" si="92"/>
        <v>-1.1507479861909697E-3</v>
      </c>
      <c r="AT541" s="92" t="str">
        <f t="shared" si="92"/>
        <v>-</v>
      </c>
      <c r="AU541" s="92" t="str">
        <f t="shared" si="92"/>
        <v>-</v>
      </c>
      <c r="AV541" s="92" t="str">
        <f t="shared" si="92"/>
        <v>-</v>
      </c>
      <c r="AW541" s="92">
        <f t="shared" si="92"/>
        <v>-1.9065776930409228E-3</v>
      </c>
      <c r="AX541" s="92" t="str">
        <f t="shared" si="92"/>
        <v>-</v>
      </c>
      <c r="AY541" s="92">
        <f t="shared" si="92"/>
        <v>1.7400204708290623E-2</v>
      </c>
      <c r="AZ541" s="92" t="str">
        <f t="shared" si="92"/>
        <v>-</v>
      </c>
      <c r="BA541" s="92">
        <f t="shared" si="92"/>
        <v>-2.8236040609136981E-2</v>
      </c>
      <c r="BB541" s="92">
        <f t="shared" si="92"/>
        <v>2.3969319271333056E-3</v>
      </c>
      <c r="BC541" s="92" t="str">
        <f t="shared" si="101"/>
        <v>-</v>
      </c>
      <c r="BD541" s="92" t="str">
        <f t="shared" si="101"/>
        <v>-</v>
      </c>
      <c r="BE541" s="92">
        <f t="shared" si="101"/>
        <v>3.2076984763431682E-3</v>
      </c>
      <c r="BF541" s="92">
        <f t="shared" si="101"/>
        <v>1.142204454597362E-2</v>
      </c>
      <c r="BG541" s="92" t="str">
        <f t="shared" si="100"/>
        <v>-</v>
      </c>
      <c r="BH541" s="92">
        <f t="shared" si="100"/>
        <v>3.3836953100409239E-2</v>
      </c>
      <c r="BI541" s="92">
        <f t="shared" si="100"/>
        <v>1.7248814144027458E-2</v>
      </c>
      <c r="BJ541" s="92" t="str">
        <f t="shared" si="98"/>
        <v>-</v>
      </c>
      <c r="BK541" s="92">
        <f t="shared" si="98"/>
        <v>1.3544339891645274E-2</v>
      </c>
      <c r="BL541" s="92">
        <f t="shared" si="98"/>
        <v>-7.0328198258540198E-3</v>
      </c>
      <c r="BM541" s="92">
        <f t="shared" si="98"/>
        <v>-1.0439708856231356E-3</v>
      </c>
      <c r="BN541" s="81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1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1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1"/>
      <c r="DH541" s="81"/>
      <c r="DI541" s="81"/>
      <c r="DJ541" s="81"/>
      <c r="DK541" s="81"/>
      <c r="DL541" s="81"/>
      <c r="DM541" s="81"/>
    </row>
    <row r="542" spans="1:117" x14ac:dyDescent="0.35">
      <c r="A542" s="81"/>
      <c r="B542" s="86">
        <f t="shared" si="99"/>
        <v>45030</v>
      </c>
      <c r="C542" s="87" t="s">
        <v>82</v>
      </c>
      <c r="D542" s="87">
        <v>113.04</v>
      </c>
      <c r="E542" s="87">
        <v>129.55000000000001</v>
      </c>
      <c r="F542" s="87">
        <v>56.11</v>
      </c>
      <c r="G542" s="87">
        <v>53.34</v>
      </c>
      <c r="H542" s="87">
        <v>27.85</v>
      </c>
      <c r="I542" s="87">
        <v>47.05</v>
      </c>
      <c r="J542" s="87">
        <v>79.62</v>
      </c>
      <c r="K542" s="87">
        <v>153.03</v>
      </c>
      <c r="L542" s="87">
        <v>58.99</v>
      </c>
      <c r="M542" s="87">
        <v>34.549999999999997</v>
      </c>
      <c r="N542" s="87" t="s">
        <v>82</v>
      </c>
      <c r="O542" s="87" t="s">
        <v>82</v>
      </c>
      <c r="P542" s="87" t="s">
        <v>82</v>
      </c>
      <c r="Q542" s="87">
        <v>10.62</v>
      </c>
      <c r="R542" s="87" t="s">
        <v>82</v>
      </c>
      <c r="S542" s="87">
        <v>10.15</v>
      </c>
      <c r="T542" s="87" t="s">
        <v>82</v>
      </c>
      <c r="U542" s="87">
        <v>152.80000000000001</v>
      </c>
      <c r="V542" s="87">
        <v>41.85</v>
      </c>
      <c r="W542" s="87" t="s">
        <v>82</v>
      </c>
      <c r="X542" s="87" t="s">
        <v>82</v>
      </c>
      <c r="Y542" s="87">
        <v>12.84</v>
      </c>
      <c r="Z542" s="87">
        <v>17.809999999999999</v>
      </c>
      <c r="AA542" s="87" t="s">
        <v>82</v>
      </c>
      <c r="AB542" s="87">
        <v>67.03</v>
      </c>
      <c r="AC542" s="87">
        <v>22.71</v>
      </c>
      <c r="AD542" s="87" t="s">
        <v>82</v>
      </c>
      <c r="AE542" s="87">
        <v>68.010000000000005</v>
      </c>
      <c r="AF542" s="87">
        <v>30.39</v>
      </c>
      <c r="AG542" s="87">
        <v>4137.6400000000003</v>
      </c>
      <c r="AH542" s="81"/>
      <c r="AI542" s="92" t="str">
        <f t="shared" si="97"/>
        <v>-</v>
      </c>
      <c r="AJ542" s="92">
        <f t="shared" si="97"/>
        <v>-2.0620343094784221E-2</v>
      </c>
      <c r="AK542" s="92">
        <f t="shared" si="97"/>
        <v>-7.1275291232371085E-3</v>
      </c>
      <c r="AL542" s="92">
        <f t="shared" si="97"/>
        <v>-2.3834377174669408E-2</v>
      </c>
      <c r="AM542" s="92">
        <f t="shared" si="97"/>
        <v>-2.6464683336375194E-2</v>
      </c>
      <c r="AN542" s="92">
        <f t="shared" si="97"/>
        <v>-3.3657182512144335E-2</v>
      </c>
      <c r="AO542" s="92">
        <f t="shared" si="97"/>
        <v>-3.6058184798197224E-2</v>
      </c>
      <c r="AP542" s="92">
        <f t="shared" si="96"/>
        <v>-3.1269010828567922E-2</v>
      </c>
      <c r="AQ542" s="92">
        <f t="shared" si="92"/>
        <v>-1.4870606411741982E-2</v>
      </c>
      <c r="AR542" s="92">
        <f t="shared" si="92"/>
        <v>-2.3182646133465767E-2</v>
      </c>
      <c r="AS542" s="92">
        <f t="shared" si="92"/>
        <v>-4.8963133640553824E-3</v>
      </c>
      <c r="AT542" s="92" t="str">
        <f t="shared" ref="AT542:BB551" si="102">IFERROR((N542/N541-1),"-")</f>
        <v>-</v>
      </c>
      <c r="AU542" s="92" t="str">
        <f t="shared" si="102"/>
        <v>-</v>
      </c>
      <c r="AV542" s="92" t="str">
        <f t="shared" si="102"/>
        <v>-</v>
      </c>
      <c r="AW542" s="92">
        <f t="shared" si="102"/>
        <v>1.4326647564469885E-2</v>
      </c>
      <c r="AX542" s="92" t="str">
        <f t="shared" si="102"/>
        <v>-</v>
      </c>
      <c r="AY542" s="92">
        <f t="shared" si="102"/>
        <v>2.1126760563380476E-2</v>
      </c>
      <c r="AZ542" s="92" t="str">
        <f t="shared" si="102"/>
        <v>-</v>
      </c>
      <c r="BA542" s="92">
        <f t="shared" si="102"/>
        <v>-2.285341168788757E-3</v>
      </c>
      <c r="BB542" s="92">
        <f t="shared" si="102"/>
        <v>7.1736011477763206E-4</v>
      </c>
      <c r="BC542" s="92" t="str">
        <f t="shared" si="101"/>
        <v>-</v>
      </c>
      <c r="BD542" s="92" t="str">
        <f t="shared" si="101"/>
        <v>-</v>
      </c>
      <c r="BE542" s="92">
        <f t="shared" si="101"/>
        <v>2.6378896882494063E-2</v>
      </c>
      <c r="BF542" s="92">
        <f t="shared" si="101"/>
        <v>5.6465273856576292E-3</v>
      </c>
      <c r="BG542" s="92" t="str">
        <f t="shared" si="100"/>
        <v>-</v>
      </c>
      <c r="BH542" s="92">
        <f t="shared" si="100"/>
        <v>2.0398843050692728E-2</v>
      </c>
      <c r="BI542" s="92">
        <f t="shared" si="100"/>
        <v>-3.730394234845269E-2</v>
      </c>
      <c r="BJ542" s="92" t="str">
        <f t="shared" si="98"/>
        <v>-</v>
      </c>
      <c r="BK542" s="92">
        <f t="shared" si="98"/>
        <v>-4.3325362216908081E-2</v>
      </c>
      <c r="BL542" s="92">
        <f t="shared" si="98"/>
        <v>2.4957841483979726E-2</v>
      </c>
      <c r="BM542" s="92">
        <f t="shared" si="98"/>
        <v>7.9463681053928426E-3</v>
      </c>
      <c r="BN542" s="81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1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1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1"/>
      <c r="DH542" s="81"/>
      <c r="DI542" s="81"/>
      <c r="DJ542" s="81"/>
      <c r="DK542" s="81"/>
      <c r="DL542" s="81"/>
      <c r="DM542" s="81"/>
    </row>
    <row r="543" spans="1:117" x14ac:dyDescent="0.35">
      <c r="A543" s="81"/>
      <c r="B543" s="86">
        <f t="shared" si="99"/>
        <v>45037</v>
      </c>
      <c r="C543" s="87" t="s">
        <v>82</v>
      </c>
      <c r="D543" s="87">
        <v>115.38</v>
      </c>
      <c r="E543" s="87">
        <v>128.77000000000001</v>
      </c>
      <c r="F543" s="87">
        <v>55.03</v>
      </c>
      <c r="G543" s="87">
        <v>53.32</v>
      </c>
      <c r="H543" s="87">
        <v>28.64</v>
      </c>
      <c r="I543" s="87">
        <v>47.72</v>
      </c>
      <c r="J543" s="87">
        <v>80.709999999999994</v>
      </c>
      <c r="K543" s="87">
        <v>156.80000000000001</v>
      </c>
      <c r="L543" s="87">
        <v>57.48</v>
      </c>
      <c r="M543" s="87">
        <v>34.99</v>
      </c>
      <c r="N543" s="87" t="s">
        <v>82</v>
      </c>
      <c r="O543" s="87" t="s">
        <v>82</v>
      </c>
      <c r="P543" s="87" t="s">
        <v>82</v>
      </c>
      <c r="Q543" s="87">
        <v>10.3</v>
      </c>
      <c r="R543" s="87" t="s">
        <v>82</v>
      </c>
      <c r="S543" s="87">
        <v>9.77</v>
      </c>
      <c r="T543" s="87" t="s">
        <v>82</v>
      </c>
      <c r="U543" s="87">
        <v>150.41</v>
      </c>
      <c r="V543" s="87">
        <v>41.84</v>
      </c>
      <c r="W543" s="87" t="s">
        <v>82</v>
      </c>
      <c r="X543" s="87" t="s">
        <v>82</v>
      </c>
      <c r="Y543" s="87">
        <v>12.77</v>
      </c>
      <c r="Z543" s="87">
        <v>17.37</v>
      </c>
      <c r="AA543" s="87" t="s">
        <v>82</v>
      </c>
      <c r="AB543" s="87">
        <v>66.3</v>
      </c>
      <c r="AC543" s="87">
        <v>21.32</v>
      </c>
      <c r="AD543" s="87" t="s">
        <v>82</v>
      </c>
      <c r="AE543" s="87">
        <v>69.91</v>
      </c>
      <c r="AF543" s="87">
        <v>29.93</v>
      </c>
      <c r="AG543" s="87">
        <v>4133.5200000000004</v>
      </c>
      <c r="AH543" s="81"/>
      <c r="AI543" s="92" t="str">
        <f t="shared" si="97"/>
        <v>-</v>
      </c>
      <c r="AJ543" s="92">
        <f t="shared" si="97"/>
        <v>2.0700636942674988E-2</v>
      </c>
      <c r="AK543" s="92">
        <f t="shared" si="97"/>
        <v>-6.0208413739868405E-3</v>
      </c>
      <c r="AL543" s="92">
        <f t="shared" si="97"/>
        <v>-1.9247905899126727E-2</v>
      </c>
      <c r="AM543" s="92">
        <f t="shared" si="97"/>
        <v>-3.7495313085866844E-4</v>
      </c>
      <c r="AN543" s="92">
        <f t="shared" si="97"/>
        <v>2.836624775583485E-2</v>
      </c>
      <c r="AO543" s="92">
        <f t="shared" si="97"/>
        <v>1.424017003188105E-2</v>
      </c>
      <c r="AP543" s="92">
        <f t="shared" si="96"/>
        <v>1.369002763124838E-2</v>
      </c>
      <c r="AQ543" s="92">
        <f t="shared" si="96"/>
        <v>2.4635692347905636E-2</v>
      </c>
      <c r="AR543" s="92">
        <f t="shared" si="96"/>
        <v>-2.559755890828963E-2</v>
      </c>
      <c r="AS543" s="92">
        <f t="shared" si="96"/>
        <v>1.2735166425470457E-2</v>
      </c>
      <c r="AT543" s="92" t="str">
        <f t="shared" si="102"/>
        <v>-</v>
      </c>
      <c r="AU543" s="92" t="str">
        <f t="shared" si="102"/>
        <v>-</v>
      </c>
      <c r="AV543" s="92" t="str">
        <f t="shared" si="102"/>
        <v>-</v>
      </c>
      <c r="AW543" s="92">
        <f t="shared" si="102"/>
        <v>-3.0131826741996104E-2</v>
      </c>
      <c r="AX543" s="92" t="str">
        <f t="shared" si="102"/>
        <v>-</v>
      </c>
      <c r="AY543" s="92">
        <f t="shared" si="102"/>
        <v>-3.743842364532024E-2</v>
      </c>
      <c r="AZ543" s="92" t="str">
        <f t="shared" si="102"/>
        <v>-</v>
      </c>
      <c r="BA543" s="92">
        <f t="shared" si="102"/>
        <v>-1.5641361256544584E-2</v>
      </c>
      <c r="BB543" s="92">
        <f t="shared" si="102"/>
        <v>-2.3894862604534328E-4</v>
      </c>
      <c r="BC543" s="92" t="str">
        <f t="shared" si="101"/>
        <v>-</v>
      </c>
      <c r="BD543" s="92" t="str">
        <f t="shared" si="101"/>
        <v>-</v>
      </c>
      <c r="BE543" s="92">
        <f t="shared" si="101"/>
        <v>-5.4517133956386576E-3</v>
      </c>
      <c r="BF543" s="92">
        <f t="shared" si="101"/>
        <v>-2.4705221785513598E-2</v>
      </c>
      <c r="BG543" s="92" t="str">
        <f t="shared" si="100"/>
        <v>-</v>
      </c>
      <c r="BH543" s="92">
        <f t="shared" si="100"/>
        <v>-1.089064597941225E-2</v>
      </c>
      <c r="BI543" s="92">
        <f t="shared" si="100"/>
        <v>-6.120651695288426E-2</v>
      </c>
      <c r="BJ543" s="92" t="str">
        <f t="shared" si="98"/>
        <v>-</v>
      </c>
      <c r="BK543" s="92">
        <f t="shared" si="98"/>
        <v>2.7937068078223604E-2</v>
      </c>
      <c r="BL543" s="92">
        <f t="shared" si="98"/>
        <v>-1.5136558078315265E-2</v>
      </c>
      <c r="BM543" s="92">
        <f t="shared" si="98"/>
        <v>-9.9573670014785343E-4</v>
      </c>
      <c r="BN543" s="81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1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1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1"/>
      <c r="DH543" s="81"/>
      <c r="DI543" s="81"/>
      <c r="DJ543" s="81"/>
      <c r="DK543" s="81"/>
      <c r="DL543" s="81"/>
      <c r="DM543" s="81"/>
    </row>
    <row r="544" spans="1:117" x14ac:dyDescent="0.35">
      <c r="A544" s="81"/>
      <c r="B544" s="86">
        <f t="shared" si="99"/>
        <v>45044</v>
      </c>
      <c r="C544" s="87" t="s">
        <v>82</v>
      </c>
      <c r="D544" s="87">
        <v>114.14</v>
      </c>
      <c r="E544" s="87">
        <v>123.5</v>
      </c>
      <c r="F544" s="87">
        <v>55.9</v>
      </c>
      <c r="G544" s="87">
        <v>51.64</v>
      </c>
      <c r="H544" s="87">
        <v>28.46</v>
      </c>
      <c r="I544" s="87">
        <v>46.96</v>
      </c>
      <c r="J544" s="87">
        <v>76.95</v>
      </c>
      <c r="K544" s="87">
        <v>155.49</v>
      </c>
      <c r="L544" s="87">
        <v>56</v>
      </c>
      <c r="M544" s="87">
        <v>33.880000000000003</v>
      </c>
      <c r="N544" s="87" t="s">
        <v>82</v>
      </c>
      <c r="O544" s="87" t="s">
        <v>82</v>
      </c>
      <c r="P544" s="87" t="s">
        <v>82</v>
      </c>
      <c r="Q544" s="87">
        <v>10.76</v>
      </c>
      <c r="R544" s="87" t="s">
        <v>82</v>
      </c>
      <c r="S544" s="87">
        <v>10.29</v>
      </c>
      <c r="T544" s="87" t="s">
        <v>82</v>
      </c>
      <c r="U544" s="87">
        <v>153</v>
      </c>
      <c r="V544" s="87">
        <v>41.49</v>
      </c>
      <c r="W544" s="87" t="s">
        <v>82</v>
      </c>
      <c r="X544" s="87" t="s">
        <v>82</v>
      </c>
      <c r="Y544" s="87">
        <v>12.88</v>
      </c>
      <c r="Z544" s="87">
        <v>17.149999999999999</v>
      </c>
      <c r="AA544" s="87" t="s">
        <v>82</v>
      </c>
      <c r="AB544" s="87">
        <v>65.41</v>
      </c>
      <c r="AC544" s="87">
        <v>19.149999999999999</v>
      </c>
      <c r="AD544" s="87" t="s">
        <v>82</v>
      </c>
      <c r="AE544" s="87">
        <v>67.73</v>
      </c>
      <c r="AF544" s="87">
        <v>30.26</v>
      </c>
      <c r="AG544" s="87">
        <v>4169.4799999999996</v>
      </c>
      <c r="AH544" s="81"/>
      <c r="AI544" s="92" t="str">
        <f t="shared" si="97"/>
        <v>-</v>
      </c>
      <c r="AJ544" s="92">
        <f t="shared" si="97"/>
        <v>-1.0747096550528634E-2</v>
      </c>
      <c r="AK544" s="92">
        <f t="shared" si="97"/>
        <v>-4.0925681447542162E-2</v>
      </c>
      <c r="AL544" s="92">
        <f t="shared" si="97"/>
        <v>1.5809558422678505E-2</v>
      </c>
      <c r="AM544" s="92">
        <f t="shared" si="97"/>
        <v>-3.1507876969242288E-2</v>
      </c>
      <c r="AN544" s="92">
        <f t="shared" si="97"/>
        <v>-6.2849162011172632E-3</v>
      </c>
      <c r="AO544" s="92">
        <f t="shared" si="97"/>
        <v>-1.592623637887669E-2</v>
      </c>
      <c r="AP544" s="92">
        <f t="shared" si="96"/>
        <v>-4.6586544418287579E-2</v>
      </c>
      <c r="AQ544" s="92">
        <f t="shared" si="96"/>
        <v>-8.3545918367347038E-3</v>
      </c>
      <c r="AR544" s="92">
        <f t="shared" si="96"/>
        <v>-2.5748086290883765E-2</v>
      </c>
      <c r="AS544" s="92">
        <f t="shared" si="96"/>
        <v>-3.1723349528436695E-2</v>
      </c>
      <c r="AT544" s="92" t="str">
        <f t="shared" si="102"/>
        <v>-</v>
      </c>
      <c r="AU544" s="92" t="str">
        <f t="shared" si="102"/>
        <v>-</v>
      </c>
      <c r="AV544" s="92" t="str">
        <f t="shared" si="102"/>
        <v>-</v>
      </c>
      <c r="AW544" s="92">
        <f t="shared" si="102"/>
        <v>4.4660194174757084E-2</v>
      </c>
      <c r="AX544" s="92" t="str">
        <f t="shared" si="102"/>
        <v>-</v>
      </c>
      <c r="AY544" s="92">
        <f t="shared" si="102"/>
        <v>5.3224155578300847E-2</v>
      </c>
      <c r="AZ544" s="92" t="str">
        <f t="shared" si="102"/>
        <v>-</v>
      </c>
      <c r="BA544" s="92">
        <f t="shared" si="102"/>
        <v>1.7219599760654125E-2</v>
      </c>
      <c r="BB544" s="92">
        <f t="shared" si="102"/>
        <v>-8.3652007648183924E-3</v>
      </c>
      <c r="BC544" s="92" t="str">
        <f t="shared" si="101"/>
        <v>-</v>
      </c>
      <c r="BD544" s="92" t="str">
        <f t="shared" si="101"/>
        <v>-</v>
      </c>
      <c r="BE544" s="92">
        <f t="shared" si="101"/>
        <v>8.6139389193422566E-3</v>
      </c>
      <c r="BF544" s="92">
        <f t="shared" si="101"/>
        <v>-1.2665515256188975E-2</v>
      </c>
      <c r="BG544" s="92" t="str">
        <f t="shared" si="100"/>
        <v>-</v>
      </c>
      <c r="BH544" s="92">
        <f t="shared" si="100"/>
        <v>-1.3423831070889958E-2</v>
      </c>
      <c r="BI544" s="92">
        <f t="shared" si="100"/>
        <v>-0.10178236397748597</v>
      </c>
      <c r="BJ544" s="92" t="str">
        <f t="shared" si="98"/>
        <v>-</v>
      </c>
      <c r="BK544" s="92">
        <f t="shared" si="98"/>
        <v>-3.118294950650824E-2</v>
      </c>
      <c r="BL544" s="92">
        <f t="shared" si="98"/>
        <v>1.1025726695623073E-2</v>
      </c>
      <c r="BM544" s="92">
        <f t="shared" si="98"/>
        <v>8.6996071145171161E-3</v>
      </c>
      <c r="BN544" s="81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1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1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1"/>
      <c r="DH544" s="81"/>
      <c r="DI544" s="81"/>
      <c r="DJ544" s="81"/>
      <c r="DK544" s="81"/>
      <c r="DL544" s="81"/>
      <c r="DM544" s="81"/>
    </row>
    <row r="545" spans="1:117" x14ac:dyDescent="0.35">
      <c r="A545" s="81"/>
      <c r="B545" s="86">
        <f t="shared" si="99"/>
        <v>45051</v>
      </c>
      <c r="C545" s="87" t="s">
        <v>82</v>
      </c>
      <c r="D545" s="87">
        <v>117.56</v>
      </c>
      <c r="E545" s="87">
        <v>127.8</v>
      </c>
      <c r="F545" s="87">
        <v>54.12</v>
      </c>
      <c r="G545" s="87">
        <v>50.88</v>
      </c>
      <c r="H545" s="87">
        <v>28.54</v>
      </c>
      <c r="I545" s="87">
        <v>47.05</v>
      </c>
      <c r="J545" s="87">
        <v>80.739999999999995</v>
      </c>
      <c r="K545" s="87">
        <v>154.91999999999999</v>
      </c>
      <c r="L545" s="87">
        <v>56.27</v>
      </c>
      <c r="M545" s="87">
        <v>30.5</v>
      </c>
      <c r="N545" s="87" t="s">
        <v>82</v>
      </c>
      <c r="O545" s="87" t="s">
        <v>82</v>
      </c>
      <c r="P545" s="87" t="s">
        <v>82</v>
      </c>
      <c r="Q545" s="87">
        <v>10.45</v>
      </c>
      <c r="R545" s="87" t="s">
        <v>82</v>
      </c>
      <c r="S545" s="87">
        <v>9.92</v>
      </c>
      <c r="T545" s="87" t="s">
        <v>82</v>
      </c>
      <c r="U545" s="87">
        <v>148.19</v>
      </c>
      <c r="V545" s="87">
        <v>41.49</v>
      </c>
      <c r="W545" s="87" t="s">
        <v>82</v>
      </c>
      <c r="X545" s="87" t="s">
        <v>82</v>
      </c>
      <c r="Y545" s="87">
        <v>12.36</v>
      </c>
      <c r="Z545" s="87">
        <v>17.04</v>
      </c>
      <c r="AA545" s="87" t="s">
        <v>82</v>
      </c>
      <c r="AB545" s="87">
        <v>64.510000000000005</v>
      </c>
      <c r="AC545" s="87">
        <v>18.850000000000001</v>
      </c>
      <c r="AD545" s="87" t="s">
        <v>82</v>
      </c>
      <c r="AE545" s="87">
        <v>69.56</v>
      </c>
      <c r="AF545" s="87">
        <v>30.18</v>
      </c>
      <c r="AG545" s="87">
        <v>4136.25</v>
      </c>
      <c r="AH545" s="81"/>
      <c r="AI545" s="92" t="str">
        <f t="shared" si="97"/>
        <v>-</v>
      </c>
      <c r="AJ545" s="92">
        <f t="shared" si="97"/>
        <v>2.9963203083932077E-2</v>
      </c>
      <c r="AK545" s="92">
        <f t="shared" si="97"/>
        <v>3.4817813765182226E-2</v>
      </c>
      <c r="AL545" s="92">
        <f t="shared" si="97"/>
        <v>-3.1842576028622616E-2</v>
      </c>
      <c r="AM545" s="92">
        <f t="shared" si="97"/>
        <v>-1.4717273431448463E-2</v>
      </c>
      <c r="AN545" s="92">
        <f t="shared" si="97"/>
        <v>2.8109627547434624E-3</v>
      </c>
      <c r="AO545" s="92">
        <f t="shared" si="97"/>
        <v>1.9165247018737563E-3</v>
      </c>
      <c r="AP545" s="92">
        <f t="shared" si="96"/>
        <v>4.9252761533463252E-2</v>
      </c>
      <c r="AQ545" s="92">
        <f t="shared" si="96"/>
        <v>-3.6658306000387775E-3</v>
      </c>
      <c r="AR545" s="92">
        <f t="shared" si="96"/>
        <v>4.8214285714285321E-3</v>
      </c>
      <c r="AS545" s="92">
        <f t="shared" si="96"/>
        <v>-9.9763872491145267E-2</v>
      </c>
      <c r="AT545" s="92" t="str">
        <f t="shared" si="102"/>
        <v>-</v>
      </c>
      <c r="AU545" s="92" t="str">
        <f t="shared" si="102"/>
        <v>-</v>
      </c>
      <c r="AV545" s="92" t="str">
        <f t="shared" si="102"/>
        <v>-</v>
      </c>
      <c r="AW545" s="92">
        <f t="shared" si="102"/>
        <v>-2.8810408921933095E-2</v>
      </c>
      <c r="AX545" s="92" t="str">
        <f t="shared" si="102"/>
        <v>-</v>
      </c>
      <c r="AY545" s="92">
        <f t="shared" si="102"/>
        <v>-3.5957240038872573E-2</v>
      </c>
      <c r="AZ545" s="92" t="str">
        <f t="shared" si="102"/>
        <v>-</v>
      </c>
      <c r="BA545" s="92">
        <f t="shared" si="102"/>
        <v>-3.1437908496732003E-2</v>
      </c>
      <c r="BB545" s="92">
        <f t="shared" si="102"/>
        <v>0</v>
      </c>
      <c r="BC545" s="92" t="str">
        <f t="shared" si="101"/>
        <v>-</v>
      </c>
      <c r="BD545" s="92" t="str">
        <f t="shared" si="101"/>
        <v>-</v>
      </c>
      <c r="BE545" s="92">
        <f t="shared" si="101"/>
        <v>-4.0372670807453548E-2</v>
      </c>
      <c r="BF545" s="92">
        <f t="shared" si="101"/>
        <v>-6.4139941690961599E-3</v>
      </c>
      <c r="BG545" s="92" t="str">
        <f t="shared" si="100"/>
        <v>-</v>
      </c>
      <c r="BH545" s="92">
        <f t="shared" si="100"/>
        <v>-1.3759364011618924E-2</v>
      </c>
      <c r="BI545" s="92">
        <f t="shared" si="100"/>
        <v>-1.5665796344647376E-2</v>
      </c>
      <c r="BJ545" s="92" t="str">
        <f t="shared" si="98"/>
        <v>-</v>
      </c>
      <c r="BK545" s="92">
        <f t="shared" si="98"/>
        <v>2.7019046212904074E-2</v>
      </c>
      <c r="BL545" s="92">
        <f t="shared" si="98"/>
        <v>-2.6437541308659274E-3</v>
      </c>
      <c r="BM545" s="92">
        <f t="shared" si="98"/>
        <v>-7.9698187783607821E-3</v>
      </c>
      <c r="BN545" s="81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1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1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1"/>
      <c r="DH545" s="81"/>
      <c r="DI545" s="81"/>
      <c r="DJ545" s="81"/>
      <c r="DK545" s="81"/>
      <c r="DL545" s="81"/>
      <c r="DM545" s="81"/>
    </row>
    <row r="546" spans="1:117" x14ac:dyDescent="0.35">
      <c r="A546" s="81"/>
      <c r="B546" s="86">
        <f t="shared" si="99"/>
        <v>45058</v>
      </c>
      <c r="C546" s="87" t="s">
        <v>82</v>
      </c>
      <c r="D546" s="87">
        <v>119.15</v>
      </c>
      <c r="E546" s="87">
        <v>126.47</v>
      </c>
      <c r="F546" s="87">
        <v>51.67</v>
      </c>
      <c r="G546" s="87">
        <v>50.3</v>
      </c>
      <c r="H546" s="87">
        <v>28.49</v>
      </c>
      <c r="I546" s="87">
        <v>45.67</v>
      </c>
      <c r="J546" s="87">
        <v>81.760000000000005</v>
      </c>
      <c r="K546" s="87">
        <v>153.29</v>
      </c>
      <c r="L546" s="87">
        <v>56.3</v>
      </c>
      <c r="M546" s="87">
        <v>28.72</v>
      </c>
      <c r="N546" s="87" t="s">
        <v>82</v>
      </c>
      <c r="O546" s="87" t="s">
        <v>82</v>
      </c>
      <c r="P546" s="87" t="s">
        <v>82</v>
      </c>
      <c r="Q546" s="87">
        <v>10.49</v>
      </c>
      <c r="R546" s="87" t="s">
        <v>82</v>
      </c>
      <c r="S546" s="87">
        <v>9.5299999999999994</v>
      </c>
      <c r="T546" s="87" t="s">
        <v>82</v>
      </c>
      <c r="U546" s="87">
        <v>147.91</v>
      </c>
      <c r="V546" s="87">
        <v>41.5</v>
      </c>
      <c r="W546" s="87" t="s">
        <v>82</v>
      </c>
      <c r="X546" s="87" t="s">
        <v>82</v>
      </c>
      <c r="Y546" s="87">
        <v>12.32</v>
      </c>
      <c r="Z546" s="87">
        <v>16.8</v>
      </c>
      <c r="AA546" s="87" t="s">
        <v>82</v>
      </c>
      <c r="AB546" s="87">
        <v>63.72</v>
      </c>
      <c r="AC546" s="87">
        <v>18.71</v>
      </c>
      <c r="AD546" s="87" t="s">
        <v>82</v>
      </c>
      <c r="AE546" s="87">
        <v>69.09</v>
      </c>
      <c r="AF546" s="87">
        <v>29.28</v>
      </c>
      <c r="AG546" s="87">
        <v>4124.08</v>
      </c>
      <c r="AH546" s="81"/>
      <c r="AI546" s="92" t="str">
        <f t="shared" si="97"/>
        <v>-</v>
      </c>
      <c r="AJ546" s="92">
        <f t="shared" si="97"/>
        <v>1.3525008506294789E-2</v>
      </c>
      <c r="AK546" s="92">
        <f t="shared" si="97"/>
        <v>-1.0406885758998397E-2</v>
      </c>
      <c r="AL546" s="92">
        <f t="shared" si="97"/>
        <v>-4.5269770879526883E-2</v>
      </c>
      <c r="AM546" s="92">
        <f t="shared" si="97"/>
        <v>-1.139937106918254E-2</v>
      </c>
      <c r="AN546" s="92">
        <f t="shared" si="97"/>
        <v>-1.7519271198318531E-3</v>
      </c>
      <c r="AO546" s="92">
        <f t="shared" si="97"/>
        <v>-2.9330499468650295E-2</v>
      </c>
      <c r="AP546" s="92">
        <f t="shared" si="96"/>
        <v>1.2633143423334214E-2</v>
      </c>
      <c r="AQ546" s="92">
        <f t="shared" si="96"/>
        <v>-1.0521559514588108E-2</v>
      </c>
      <c r="AR546" s="92">
        <f t="shared" si="96"/>
        <v>5.3314377110358357E-4</v>
      </c>
      <c r="AS546" s="92">
        <f t="shared" si="96"/>
        <v>-5.8360655737704992E-2</v>
      </c>
      <c r="AT546" s="92" t="str">
        <f t="shared" si="102"/>
        <v>-</v>
      </c>
      <c r="AU546" s="92" t="str">
        <f t="shared" si="102"/>
        <v>-</v>
      </c>
      <c r="AV546" s="92" t="str">
        <f t="shared" si="102"/>
        <v>-</v>
      </c>
      <c r="AW546" s="92">
        <f t="shared" si="102"/>
        <v>3.827751196172402E-3</v>
      </c>
      <c r="AX546" s="92" t="str">
        <f t="shared" si="102"/>
        <v>-</v>
      </c>
      <c r="AY546" s="92">
        <f t="shared" si="102"/>
        <v>-3.9314516129032362E-2</v>
      </c>
      <c r="AZ546" s="92" t="str">
        <f t="shared" si="102"/>
        <v>-</v>
      </c>
      <c r="BA546" s="92">
        <f t="shared" si="102"/>
        <v>-1.8894662257912254E-3</v>
      </c>
      <c r="BB546" s="92">
        <f t="shared" si="102"/>
        <v>2.4102193299579966E-4</v>
      </c>
      <c r="BC546" s="92" t="str">
        <f t="shared" si="101"/>
        <v>-</v>
      </c>
      <c r="BD546" s="92" t="str">
        <f t="shared" si="101"/>
        <v>-</v>
      </c>
      <c r="BE546" s="92">
        <f t="shared" si="101"/>
        <v>-3.2362459546925182E-3</v>
      </c>
      <c r="BF546" s="92">
        <f t="shared" si="101"/>
        <v>-1.4084507042253391E-2</v>
      </c>
      <c r="BG546" s="92" t="str">
        <f t="shared" si="100"/>
        <v>-</v>
      </c>
      <c r="BH546" s="92">
        <f t="shared" si="100"/>
        <v>-1.2246163385521758E-2</v>
      </c>
      <c r="BI546" s="92">
        <f t="shared" si="100"/>
        <v>-7.4270557029177953E-3</v>
      </c>
      <c r="BJ546" s="92" t="str">
        <f t="shared" si="98"/>
        <v>-</v>
      </c>
      <c r="BK546" s="92">
        <f t="shared" si="98"/>
        <v>-6.7567567567566877E-3</v>
      </c>
      <c r="BL546" s="92">
        <f t="shared" si="98"/>
        <v>-2.9821073558648048E-2</v>
      </c>
      <c r="BM546" s="92">
        <f t="shared" si="98"/>
        <v>-2.9422786340284057E-3</v>
      </c>
      <c r="BN546" s="81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1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1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1"/>
      <c r="DH546" s="81"/>
      <c r="DI546" s="81"/>
      <c r="DJ546" s="81"/>
      <c r="DK546" s="81"/>
      <c r="DL546" s="81"/>
      <c r="DM546" s="81"/>
    </row>
    <row r="547" spans="1:117" x14ac:dyDescent="0.35">
      <c r="A547" s="81"/>
      <c r="B547" s="86">
        <f t="shared" si="99"/>
        <v>45065</v>
      </c>
      <c r="C547" s="87" t="s">
        <v>82</v>
      </c>
      <c r="D547" s="87">
        <v>116.56</v>
      </c>
      <c r="E547" s="87">
        <v>125.73</v>
      </c>
      <c r="F547" s="87">
        <v>51.81</v>
      </c>
      <c r="G547" s="87">
        <v>49.33</v>
      </c>
      <c r="H547" s="87">
        <v>27.36</v>
      </c>
      <c r="I547" s="87">
        <v>44.67</v>
      </c>
      <c r="J547" s="87">
        <v>80.3</v>
      </c>
      <c r="K547" s="87">
        <v>145.82</v>
      </c>
      <c r="L547" s="87">
        <v>57.44</v>
      </c>
      <c r="M547" s="87">
        <v>28.03</v>
      </c>
      <c r="N547" s="87" t="s">
        <v>82</v>
      </c>
      <c r="O547" s="87" t="s">
        <v>82</v>
      </c>
      <c r="P547" s="87" t="s">
        <v>82</v>
      </c>
      <c r="Q547" s="87">
        <v>10.69</v>
      </c>
      <c r="R547" s="87" t="s">
        <v>82</v>
      </c>
      <c r="S547" s="87">
        <v>9.59</v>
      </c>
      <c r="T547" s="87" t="s">
        <v>82</v>
      </c>
      <c r="U547" s="87">
        <v>141.18</v>
      </c>
      <c r="V547" s="87">
        <v>41.48</v>
      </c>
      <c r="W547" s="87" t="s">
        <v>82</v>
      </c>
      <c r="X547" s="87" t="s">
        <v>82</v>
      </c>
      <c r="Y547" s="87">
        <v>12.76</v>
      </c>
      <c r="Z547" s="87">
        <v>16.52</v>
      </c>
      <c r="AA547" s="87" t="s">
        <v>82</v>
      </c>
      <c r="AB547" s="87">
        <v>58.52</v>
      </c>
      <c r="AC547" s="87">
        <v>18.27</v>
      </c>
      <c r="AD547" s="87" t="s">
        <v>82</v>
      </c>
      <c r="AE547" s="87">
        <v>68</v>
      </c>
      <c r="AF547" s="87">
        <v>29.24</v>
      </c>
      <c r="AG547" s="87">
        <v>4191.9799999999996</v>
      </c>
      <c r="AH547" s="81"/>
      <c r="AI547" s="92" t="str">
        <f t="shared" si="97"/>
        <v>-</v>
      </c>
      <c r="AJ547" s="92">
        <f t="shared" si="97"/>
        <v>-2.1737305916911476E-2</v>
      </c>
      <c r="AK547" s="92">
        <f t="shared" si="97"/>
        <v>-5.851190005534912E-3</v>
      </c>
      <c r="AL547" s="92">
        <f t="shared" si="97"/>
        <v>2.7095026127346156E-3</v>
      </c>
      <c r="AM547" s="92">
        <f t="shared" si="97"/>
        <v>-1.9284294234592436E-2</v>
      </c>
      <c r="AN547" s="92">
        <f t="shared" si="97"/>
        <v>-3.9663039663039634E-2</v>
      </c>
      <c r="AO547" s="92">
        <f t="shared" si="97"/>
        <v>-2.1896211955331757E-2</v>
      </c>
      <c r="AP547" s="92">
        <f t="shared" si="96"/>
        <v>-1.7857142857142905E-2</v>
      </c>
      <c r="AQ547" s="92">
        <f t="shared" si="96"/>
        <v>-4.8731163154804635E-2</v>
      </c>
      <c r="AR547" s="92">
        <f t="shared" si="96"/>
        <v>2.0248667850799373E-2</v>
      </c>
      <c r="AS547" s="92">
        <f t="shared" si="96"/>
        <v>-2.4025069637882979E-2</v>
      </c>
      <c r="AT547" s="92" t="str">
        <f t="shared" si="102"/>
        <v>-</v>
      </c>
      <c r="AU547" s="92" t="str">
        <f t="shared" si="102"/>
        <v>-</v>
      </c>
      <c r="AV547" s="92" t="str">
        <f t="shared" si="102"/>
        <v>-</v>
      </c>
      <c r="AW547" s="92">
        <f t="shared" si="102"/>
        <v>1.9065776930409895E-2</v>
      </c>
      <c r="AX547" s="92" t="str">
        <f t="shared" si="102"/>
        <v>-</v>
      </c>
      <c r="AY547" s="92">
        <f t="shared" si="102"/>
        <v>6.2959076600210828E-3</v>
      </c>
      <c r="AZ547" s="92" t="str">
        <f t="shared" si="102"/>
        <v>-</v>
      </c>
      <c r="BA547" s="92">
        <f t="shared" si="102"/>
        <v>-4.5500642282468973E-2</v>
      </c>
      <c r="BB547" s="92">
        <f t="shared" si="102"/>
        <v>-4.8192771084343278E-4</v>
      </c>
      <c r="BC547" s="92" t="str">
        <f t="shared" si="101"/>
        <v>-</v>
      </c>
      <c r="BD547" s="92" t="str">
        <f t="shared" si="101"/>
        <v>-</v>
      </c>
      <c r="BE547" s="92">
        <f t="shared" si="101"/>
        <v>3.5714285714285587E-2</v>
      </c>
      <c r="BF547" s="92">
        <f t="shared" si="101"/>
        <v>-1.6666666666666718E-2</v>
      </c>
      <c r="BG547" s="92" t="str">
        <f t="shared" si="100"/>
        <v>-</v>
      </c>
      <c r="BH547" s="92">
        <f t="shared" si="100"/>
        <v>-8.1607030759573096E-2</v>
      </c>
      <c r="BI547" s="92">
        <f t="shared" si="100"/>
        <v>-2.3516835916622236E-2</v>
      </c>
      <c r="BJ547" s="92" t="str">
        <f t="shared" si="98"/>
        <v>-</v>
      </c>
      <c r="BK547" s="92">
        <f t="shared" si="98"/>
        <v>-1.5776523375307661E-2</v>
      </c>
      <c r="BL547" s="92">
        <f t="shared" si="98"/>
        <v>-1.366120218579292E-3</v>
      </c>
      <c r="BM547" s="92">
        <f t="shared" si="98"/>
        <v>1.6464278093538454E-2</v>
      </c>
      <c r="BN547" s="81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1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1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1"/>
      <c r="DH547" s="81"/>
      <c r="DI547" s="81"/>
      <c r="DJ547" s="81"/>
      <c r="DK547" s="81"/>
      <c r="DL547" s="81"/>
      <c r="DM547" s="81"/>
    </row>
    <row r="548" spans="1:117" x14ac:dyDescent="0.35">
      <c r="A548" s="81"/>
      <c r="B548" s="86">
        <f t="shared" si="99"/>
        <v>45072</v>
      </c>
      <c r="C548" s="87" t="s">
        <v>82</v>
      </c>
      <c r="D548" s="87">
        <v>113.7</v>
      </c>
      <c r="E548" s="87">
        <v>126.75</v>
      </c>
      <c r="F548" s="87">
        <v>51.2</v>
      </c>
      <c r="G548" s="87">
        <v>48.96</v>
      </c>
      <c r="H548" s="87">
        <v>26.85</v>
      </c>
      <c r="I548" s="87">
        <v>43.89</v>
      </c>
      <c r="J548" s="87">
        <v>81.11</v>
      </c>
      <c r="K548" s="87">
        <v>143.85</v>
      </c>
      <c r="L548" s="87">
        <v>58.33</v>
      </c>
      <c r="M548" s="87">
        <v>28.3</v>
      </c>
      <c r="N548" s="87" t="s">
        <v>82</v>
      </c>
      <c r="O548" s="87" t="s">
        <v>82</v>
      </c>
      <c r="P548" s="87" t="s">
        <v>82</v>
      </c>
      <c r="Q548" s="87">
        <v>10.44</v>
      </c>
      <c r="R548" s="87" t="s">
        <v>82</v>
      </c>
      <c r="S548" s="87">
        <v>9.33</v>
      </c>
      <c r="T548" s="87" t="s">
        <v>82</v>
      </c>
      <c r="U548" s="87">
        <v>138.9</v>
      </c>
      <c r="V548" s="87">
        <v>41.58</v>
      </c>
      <c r="W548" s="87" t="s">
        <v>82</v>
      </c>
      <c r="X548" s="87" t="s">
        <v>82</v>
      </c>
      <c r="Y548" s="87">
        <v>12.65</v>
      </c>
      <c r="Z548" s="87">
        <v>16.21</v>
      </c>
      <c r="AA548" s="87" t="s">
        <v>82</v>
      </c>
      <c r="AB548" s="87">
        <v>57.3</v>
      </c>
      <c r="AC548" s="87">
        <v>18.91</v>
      </c>
      <c r="AD548" s="87" t="s">
        <v>82</v>
      </c>
      <c r="AE548" s="87">
        <v>65.72</v>
      </c>
      <c r="AF548" s="87">
        <v>28.75</v>
      </c>
      <c r="AG548" s="87">
        <v>4205.45</v>
      </c>
      <c r="AH548" s="81"/>
      <c r="AI548" s="92" t="str">
        <f t="shared" si="97"/>
        <v>-</v>
      </c>
      <c r="AJ548" s="92">
        <f t="shared" si="97"/>
        <v>-2.4536719286204489E-2</v>
      </c>
      <c r="AK548" s="92">
        <f t="shared" si="97"/>
        <v>8.1126222858505237E-3</v>
      </c>
      <c r="AL548" s="92">
        <f t="shared" si="97"/>
        <v>-1.1773788843852495E-2</v>
      </c>
      <c r="AM548" s="92">
        <f t="shared" si="97"/>
        <v>-7.5005067909993395E-3</v>
      </c>
      <c r="AN548" s="92">
        <f t="shared" si="97"/>
        <v>-1.8640350877192957E-2</v>
      </c>
      <c r="AO548" s="92">
        <f t="shared" si="97"/>
        <v>-1.746138347884485E-2</v>
      </c>
      <c r="AP548" s="92">
        <f t="shared" si="96"/>
        <v>1.0087173100871816E-2</v>
      </c>
      <c r="AQ548" s="92">
        <f t="shared" si="96"/>
        <v>-1.3509806610890185E-2</v>
      </c>
      <c r="AR548" s="92">
        <f t="shared" si="96"/>
        <v>1.5494428969359264E-2</v>
      </c>
      <c r="AS548" s="92">
        <f t="shared" si="96"/>
        <v>9.6325365679628128E-3</v>
      </c>
      <c r="AT548" s="92" t="str">
        <f t="shared" si="102"/>
        <v>-</v>
      </c>
      <c r="AU548" s="92" t="str">
        <f t="shared" si="102"/>
        <v>-</v>
      </c>
      <c r="AV548" s="92" t="str">
        <f t="shared" si="102"/>
        <v>-</v>
      </c>
      <c r="AW548" s="92">
        <f t="shared" si="102"/>
        <v>-2.3386342376052416E-2</v>
      </c>
      <c r="AX548" s="92" t="str">
        <f t="shared" si="102"/>
        <v>-</v>
      </c>
      <c r="AY548" s="92">
        <f t="shared" si="102"/>
        <v>-2.7111574556829998E-2</v>
      </c>
      <c r="AZ548" s="92" t="str">
        <f t="shared" si="102"/>
        <v>-</v>
      </c>
      <c r="BA548" s="92">
        <f t="shared" si="102"/>
        <v>-1.6149596260093491E-2</v>
      </c>
      <c r="BB548" s="92">
        <f t="shared" si="102"/>
        <v>2.4108003857281624E-3</v>
      </c>
      <c r="BC548" s="92" t="str">
        <f t="shared" si="101"/>
        <v>-</v>
      </c>
      <c r="BD548" s="92" t="str">
        <f t="shared" si="101"/>
        <v>-</v>
      </c>
      <c r="BE548" s="92">
        <f t="shared" si="101"/>
        <v>-8.6206896551723755E-3</v>
      </c>
      <c r="BF548" s="92">
        <f t="shared" si="101"/>
        <v>-1.8765133171912751E-2</v>
      </c>
      <c r="BG548" s="92" t="str">
        <f t="shared" si="100"/>
        <v>-</v>
      </c>
      <c r="BH548" s="92">
        <f t="shared" si="100"/>
        <v>-2.0847573479152559E-2</v>
      </c>
      <c r="BI548" s="92">
        <f t="shared" si="100"/>
        <v>3.5030103995621342E-2</v>
      </c>
      <c r="BJ548" s="92" t="str">
        <f t="shared" si="98"/>
        <v>-</v>
      </c>
      <c r="BK548" s="92">
        <f t="shared" si="98"/>
        <v>-3.3529411764705919E-2</v>
      </c>
      <c r="BL548" s="92">
        <f t="shared" si="98"/>
        <v>-1.6757865937072403E-2</v>
      </c>
      <c r="BM548" s="92">
        <f t="shared" si="98"/>
        <v>3.2132786893068754E-3</v>
      </c>
      <c r="BN548" s="81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1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1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1"/>
      <c r="DH548" s="81"/>
      <c r="DI548" s="81"/>
      <c r="DJ548" s="81"/>
      <c r="DK548" s="81"/>
      <c r="DL548" s="81"/>
      <c r="DM548" s="81"/>
    </row>
    <row r="549" spans="1:117" x14ac:dyDescent="0.35">
      <c r="A549" s="81"/>
      <c r="B549" s="86">
        <f t="shared" si="99"/>
        <v>45079</v>
      </c>
      <c r="C549" s="87" t="s">
        <v>82</v>
      </c>
      <c r="D549" s="87">
        <v>114.52</v>
      </c>
      <c r="E549" s="87">
        <v>130.04</v>
      </c>
      <c r="F549" s="87">
        <v>52.37</v>
      </c>
      <c r="G549" s="87">
        <v>50.36</v>
      </c>
      <c r="H549" s="87">
        <v>26.76</v>
      </c>
      <c r="I549" s="87">
        <v>43.32</v>
      </c>
      <c r="J549" s="87">
        <v>81.38</v>
      </c>
      <c r="K549" s="87">
        <v>144.57</v>
      </c>
      <c r="L549" s="87">
        <v>59.88</v>
      </c>
      <c r="M549" s="87">
        <v>28.06</v>
      </c>
      <c r="N549" s="87" t="s">
        <v>82</v>
      </c>
      <c r="O549" s="87" t="s">
        <v>82</v>
      </c>
      <c r="P549" s="87" t="s">
        <v>82</v>
      </c>
      <c r="Q549" s="87">
        <v>10.71</v>
      </c>
      <c r="R549" s="87" t="s">
        <v>82</v>
      </c>
      <c r="S549" s="87">
        <v>9.66</v>
      </c>
      <c r="T549" s="87" t="s">
        <v>82</v>
      </c>
      <c r="U549" s="87">
        <v>145.77000000000001</v>
      </c>
      <c r="V549" s="87">
        <v>41.61</v>
      </c>
      <c r="W549" s="87" t="s">
        <v>82</v>
      </c>
      <c r="X549" s="87" t="s">
        <v>82</v>
      </c>
      <c r="Y549" s="87">
        <v>12.88</v>
      </c>
      <c r="Z549" s="87">
        <v>16.75</v>
      </c>
      <c r="AA549" s="87" t="s">
        <v>82</v>
      </c>
      <c r="AB549" s="87">
        <v>58.74</v>
      </c>
      <c r="AC549" s="87">
        <v>21.36</v>
      </c>
      <c r="AD549" s="87" t="s">
        <v>82</v>
      </c>
      <c r="AE549" s="87">
        <v>65.510000000000005</v>
      </c>
      <c r="AF549" s="87">
        <v>30.23</v>
      </c>
      <c r="AG549" s="87">
        <v>4282.37</v>
      </c>
      <c r="AH549" s="81"/>
      <c r="AI549" s="92" t="str">
        <f t="shared" si="97"/>
        <v>-</v>
      </c>
      <c r="AJ549" s="92">
        <f t="shared" si="97"/>
        <v>7.2119613016710105E-3</v>
      </c>
      <c r="AK549" s="92">
        <f t="shared" si="97"/>
        <v>2.5956607495069006E-2</v>
      </c>
      <c r="AL549" s="92">
        <f t="shared" si="97"/>
        <v>2.2851562499999867E-2</v>
      </c>
      <c r="AM549" s="92">
        <f t="shared" si="97"/>
        <v>2.8594771241829964E-2</v>
      </c>
      <c r="AN549" s="92">
        <f t="shared" si="97"/>
        <v>-3.3519553072625108E-3</v>
      </c>
      <c r="AO549" s="92">
        <f t="shared" si="97"/>
        <v>-1.2987012987012991E-2</v>
      </c>
      <c r="AP549" s="92">
        <f t="shared" si="96"/>
        <v>3.3288127234618603E-3</v>
      </c>
      <c r="AQ549" s="92">
        <f t="shared" si="96"/>
        <v>5.0052137643379346E-3</v>
      </c>
      <c r="AR549" s="92">
        <f t="shared" si="96"/>
        <v>2.6572947025544469E-2</v>
      </c>
      <c r="AS549" s="92">
        <f t="shared" si="96"/>
        <v>-8.4805653710248174E-3</v>
      </c>
      <c r="AT549" s="92" t="str">
        <f t="shared" si="102"/>
        <v>-</v>
      </c>
      <c r="AU549" s="92" t="str">
        <f t="shared" si="102"/>
        <v>-</v>
      </c>
      <c r="AV549" s="92" t="str">
        <f t="shared" si="102"/>
        <v>-</v>
      </c>
      <c r="AW549" s="92">
        <f t="shared" si="102"/>
        <v>2.5862068965517349E-2</v>
      </c>
      <c r="AX549" s="92" t="str">
        <f t="shared" si="102"/>
        <v>-</v>
      </c>
      <c r="AY549" s="92">
        <f t="shared" si="102"/>
        <v>3.5369774919614239E-2</v>
      </c>
      <c r="AZ549" s="92" t="str">
        <f t="shared" si="102"/>
        <v>-</v>
      </c>
      <c r="BA549" s="92">
        <f t="shared" si="102"/>
        <v>4.9460043196544401E-2</v>
      </c>
      <c r="BB549" s="92">
        <f t="shared" si="102"/>
        <v>7.2150072150067857E-4</v>
      </c>
      <c r="BC549" s="92" t="str">
        <f t="shared" si="101"/>
        <v>-</v>
      </c>
      <c r="BD549" s="92" t="str">
        <f t="shared" si="101"/>
        <v>-</v>
      </c>
      <c r="BE549" s="92">
        <f t="shared" si="101"/>
        <v>1.8181818181818299E-2</v>
      </c>
      <c r="BF549" s="92">
        <f t="shared" si="101"/>
        <v>3.3312769895126326E-2</v>
      </c>
      <c r="BG549" s="92" t="str">
        <f t="shared" si="100"/>
        <v>-</v>
      </c>
      <c r="BH549" s="92">
        <f t="shared" si="100"/>
        <v>2.5130890052356136E-2</v>
      </c>
      <c r="BI549" s="92">
        <f t="shared" si="100"/>
        <v>0.12956107879428869</v>
      </c>
      <c r="BJ549" s="92" t="str">
        <f t="shared" si="98"/>
        <v>-</v>
      </c>
      <c r="BK549" s="92">
        <f t="shared" si="98"/>
        <v>-3.1953743152768332E-3</v>
      </c>
      <c r="BL549" s="92">
        <f t="shared" si="98"/>
        <v>5.1478260869565196E-2</v>
      </c>
      <c r="BM549" s="92">
        <f t="shared" si="98"/>
        <v>1.8290551546207956E-2</v>
      </c>
      <c r="BN549" s="81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1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1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1"/>
      <c r="DH549" s="81"/>
      <c r="DI549" s="81"/>
      <c r="DJ549" s="81"/>
      <c r="DK549" s="81"/>
      <c r="DL549" s="81"/>
      <c r="DM549" s="81"/>
    </row>
    <row r="550" spans="1:117" x14ac:dyDescent="0.35">
      <c r="A550" s="81"/>
      <c r="B550" s="86">
        <f t="shared" si="99"/>
        <v>45086</v>
      </c>
      <c r="C550" s="87" t="s">
        <v>82</v>
      </c>
      <c r="D550" s="87">
        <v>117.33</v>
      </c>
      <c r="E550" s="87">
        <v>130.53</v>
      </c>
      <c r="F550" s="87">
        <v>52.56</v>
      </c>
      <c r="G550" s="87">
        <v>49.83</v>
      </c>
      <c r="H550" s="87">
        <v>27.09</v>
      </c>
      <c r="I550" s="87">
        <v>43.48</v>
      </c>
      <c r="J550" s="87">
        <v>82.22</v>
      </c>
      <c r="K550" s="87">
        <v>147.69999999999999</v>
      </c>
      <c r="L550" s="87">
        <v>62.25</v>
      </c>
      <c r="M550" s="87">
        <v>29.38</v>
      </c>
      <c r="N550" s="87" t="s">
        <v>82</v>
      </c>
      <c r="O550" s="87" t="s">
        <v>82</v>
      </c>
      <c r="P550" s="87" t="s">
        <v>82</v>
      </c>
      <c r="Q550" s="87">
        <v>10.86</v>
      </c>
      <c r="R550" s="87" t="s">
        <v>82</v>
      </c>
      <c r="S550" s="87">
        <v>9.9600000000000009</v>
      </c>
      <c r="T550" s="87" t="s">
        <v>82</v>
      </c>
      <c r="U550" s="87">
        <v>147.13999999999999</v>
      </c>
      <c r="V550" s="87">
        <v>41.56</v>
      </c>
      <c r="W550" s="87" t="s">
        <v>82</v>
      </c>
      <c r="X550" s="87" t="s">
        <v>82</v>
      </c>
      <c r="Y550" s="87">
        <v>12.74</v>
      </c>
      <c r="Z550" s="87">
        <v>17.03</v>
      </c>
      <c r="AA550" s="87" t="s">
        <v>82</v>
      </c>
      <c r="AB550" s="87">
        <v>59.84</v>
      </c>
      <c r="AC550" s="87">
        <v>21.45</v>
      </c>
      <c r="AD550" s="87" t="s">
        <v>82</v>
      </c>
      <c r="AE550" s="87">
        <v>66.09</v>
      </c>
      <c r="AF550" s="87">
        <v>30.39</v>
      </c>
      <c r="AG550" s="87">
        <v>4298.8599999999997</v>
      </c>
      <c r="AH550" s="81"/>
      <c r="AI550" s="92" t="str">
        <f t="shared" si="97"/>
        <v>-</v>
      </c>
      <c r="AJ550" s="92">
        <f t="shared" si="97"/>
        <v>2.4537198742577759E-2</v>
      </c>
      <c r="AK550" s="92">
        <f t="shared" si="97"/>
        <v>3.7680713626577766E-3</v>
      </c>
      <c r="AL550" s="92">
        <f t="shared" si="97"/>
        <v>3.6280313156387134E-3</v>
      </c>
      <c r="AM550" s="92">
        <f t="shared" si="97"/>
        <v>-1.0524225575853863E-2</v>
      </c>
      <c r="AN550" s="92">
        <f t="shared" si="97"/>
        <v>1.2331838565022402E-2</v>
      </c>
      <c r="AO550" s="92">
        <f t="shared" si="97"/>
        <v>3.6934441366573978E-3</v>
      </c>
      <c r="AP550" s="92">
        <f t="shared" si="96"/>
        <v>1.0321946424182826E-2</v>
      </c>
      <c r="AQ550" s="92">
        <f t="shared" si="96"/>
        <v>2.165041156533154E-2</v>
      </c>
      <c r="AR550" s="92">
        <f t="shared" si="96"/>
        <v>3.9579158316633167E-2</v>
      </c>
      <c r="AS550" s="92">
        <f t="shared" si="96"/>
        <v>4.7042052744119767E-2</v>
      </c>
      <c r="AT550" s="92" t="str">
        <f t="shared" si="102"/>
        <v>-</v>
      </c>
      <c r="AU550" s="92" t="str">
        <f t="shared" si="102"/>
        <v>-</v>
      </c>
      <c r="AV550" s="92" t="str">
        <f t="shared" si="102"/>
        <v>-</v>
      </c>
      <c r="AW550" s="92">
        <f t="shared" si="102"/>
        <v>1.4005602240896309E-2</v>
      </c>
      <c r="AX550" s="92" t="str">
        <f t="shared" si="102"/>
        <v>-</v>
      </c>
      <c r="AY550" s="92">
        <f t="shared" si="102"/>
        <v>3.1055900621118182E-2</v>
      </c>
      <c r="AZ550" s="92" t="str">
        <f t="shared" si="102"/>
        <v>-</v>
      </c>
      <c r="BA550" s="92">
        <f t="shared" si="102"/>
        <v>9.3983672909376814E-3</v>
      </c>
      <c r="BB550" s="92">
        <f t="shared" si="102"/>
        <v>-1.2016342225426024E-3</v>
      </c>
      <c r="BC550" s="92" t="str">
        <f t="shared" si="101"/>
        <v>-</v>
      </c>
      <c r="BD550" s="92" t="str">
        <f t="shared" si="101"/>
        <v>-</v>
      </c>
      <c r="BE550" s="92">
        <f t="shared" si="101"/>
        <v>-1.0869565217391353E-2</v>
      </c>
      <c r="BF550" s="92">
        <f t="shared" si="101"/>
        <v>1.6716417910447756E-2</v>
      </c>
      <c r="BG550" s="92" t="str">
        <f t="shared" si="100"/>
        <v>-</v>
      </c>
      <c r="BH550" s="92">
        <f t="shared" si="100"/>
        <v>1.8726591760299671E-2</v>
      </c>
      <c r="BI550" s="92">
        <f t="shared" si="100"/>
        <v>4.2134831460673983E-3</v>
      </c>
      <c r="BJ550" s="92" t="str">
        <f t="shared" si="98"/>
        <v>-</v>
      </c>
      <c r="BK550" s="92">
        <f t="shared" si="98"/>
        <v>8.8536101358571706E-3</v>
      </c>
      <c r="BL550" s="92">
        <f t="shared" si="98"/>
        <v>5.292755540853511E-3</v>
      </c>
      <c r="BM550" s="92">
        <f t="shared" si="98"/>
        <v>3.8506714739734438E-3</v>
      </c>
      <c r="BN550" s="81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1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1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1"/>
      <c r="DH550" s="81"/>
      <c r="DI550" s="81"/>
      <c r="DJ550" s="81"/>
      <c r="DK550" s="81"/>
      <c r="DL550" s="81"/>
      <c r="DM550" s="81"/>
    </row>
    <row r="551" spans="1:117" x14ac:dyDescent="0.35">
      <c r="A551" s="81"/>
      <c r="B551" s="86">
        <f t="shared" si="99"/>
        <v>45093</v>
      </c>
      <c r="C551" s="87" t="e">
        <v>#N/A</v>
      </c>
      <c r="D551" s="87" t="e">
        <v>#N/A</v>
      </c>
      <c r="E551" s="87" t="e">
        <v>#N/A</v>
      </c>
      <c r="F551" s="87" t="e">
        <v>#N/A</v>
      </c>
      <c r="G551" s="87" t="e">
        <v>#N/A</v>
      </c>
      <c r="H551" s="87" t="e">
        <v>#N/A</v>
      </c>
      <c r="I551" s="87" t="e">
        <v>#N/A</v>
      </c>
      <c r="J551" s="87" t="e">
        <v>#N/A</v>
      </c>
      <c r="K551" s="87" t="e">
        <v>#N/A</v>
      </c>
      <c r="L551" s="87" t="e">
        <v>#N/A</v>
      </c>
      <c r="M551" s="87" t="e">
        <v>#N/A</v>
      </c>
      <c r="N551" s="87" t="e">
        <v>#N/A</v>
      </c>
      <c r="O551" s="87" t="e">
        <v>#N/A</v>
      </c>
      <c r="P551" s="87" t="e">
        <v>#N/A</v>
      </c>
      <c r="Q551" s="87" t="e">
        <v>#N/A</v>
      </c>
      <c r="R551" s="87" t="e">
        <v>#N/A</v>
      </c>
      <c r="S551" s="87" t="e">
        <v>#N/A</v>
      </c>
      <c r="T551" s="87" t="e">
        <v>#N/A</v>
      </c>
      <c r="U551" s="87" t="e">
        <v>#N/A</v>
      </c>
      <c r="V551" s="87" t="e">
        <v>#N/A</v>
      </c>
      <c r="W551" s="87" t="e">
        <v>#N/A</v>
      </c>
      <c r="X551" s="87" t="e">
        <v>#N/A</v>
      </c>
      <c r="Y551" s="87" t="e">
        <v>#N/A</v>
      </c>
      <c r="Z551" s="87" t="e">
        <v>#N/A</v>
      </c>
      <c r="AA551" s="87" t="e">
        <v>#N/A</v>
      </c>
      <c r="AB551" s="87" t="e">
        <v>#N/A</v>
      </c>
      <c r="AC551" s="87" t="e">
        <v>#N/A</v>
      </c>
      <c r="AD551" s="87" t="e">
        <v>#N/A</v>
      </c>
      <c r="AE551" s="87" t="e">
        <v>#N/A</v>
      </c>
      <c r="AF551" s="87" t="e">
        <v>#N/A</v>
      </c>
      <c r="AG551" s="87" t="e">
        <v>#N/A</v>
      </c>
      <c r="AH551" s="81"/>
      <c r="AI551" s="92" t="str">
        <f t="shared" si="97"/>
        <v>-</v>
      </c>
      <c r="AJ551" s="92" t="str">
        <f t="shared" si="97"/>
        <v>-</v>
      </c>
      <c r="AK551" s="92" t="str">
        <f t="shared" si="97"/>
        <v>-</v>
      </c>
      <c r="AL551" s="92" t="str">
        <f t="shared" ref="AL551:AO551" si="103">IFERROR((F551/F550-1),"-")</f>
        <v>-</v>
      </c>
      <c r="AM551" s="92" t="str">
        <f t="shared" si="103"/>
        <v>-</v>
      </c>
      <c r="AN551" s="92" t="str">
        <f t="shared" si="103"/>
        <v>-</v>
      </c>
      <c r="AO551" s="92" t="str">
        <f t="shared" si="103"/>
        <v>-</v>
      </c>
      <c r="AP551" s="92" t="str">
        <f t="shared" si="96"/>
        <v>-</v>
      </c>
      <c r="AQ551" s="92" t="str">
        <f t="shared" si="96"/>
        <v>-</v>
      </c>
      <c r="AR551" s="92" t="str">
        <f t="shared" si="96"/>
        <v>-</v>
      </c>
      <c r="AS551" s="92" t="str">
        <f t="shared" si="96"/>
        <v>-</v>
      </c>
      <c r="AT551" s="92" t="str">
        <f t="shared" si="102"/>
        <v>-</v>
      </c>
      <c r="AU551" s="92" t="str">
        <f t="shared" si="102"/>
        <v>-</v>
      </c>
      <c r="AV551" s="92" t="str">
        <f t="shared" si="102"/>
        <v>-</v>
      </c>
      <c r="AW551" s="92" t="str">
        <f t="shared" si="102"/>
        <v>-</v>
      </c>
      <c r="AX551" s="92" t="str">
        <f t="shared" si="102"/>
        <v>-</v>
      </c>
      <c r="AY551" s="92" t="str">
        <f t="shared" si="102"/>
        <v>-</v>
      </c>
      <c r="AZ551" s="92" t="str">
        <f t="shared" si="102"/>
        <v>-</v>
      </c>
      <c r="BA551" s="92" t="str">
        <f t="shared" si="102"/>
        <v>-</v>
      </c>
      <c r="BB551" s="92" t="str">
        <f t="shared" si="102"/>
        <v>-</v>
      </c>
      <c r="BC551" s="92" t="str">
        <f t="shared" si="101"/>
        <v>-</v>
      </c>
      <c r="BD551" s="92" t="str">
        <f t="shared" si="101"/>
        <v>-</v>
      </c>
      <c r="BE551" s="92" t="str">
        <f t="shared" si="101"/>
        <v>-</v>
      </c>
      <c r="BF551" s="92" t="str">
        <f t="shared" si="101"/>
        <v>-</v>
      </c>
      <c r="BG551" s="92" t="str">
        <f t="shared" si="100"/>
        <v>-</v>
      </c>
      <c r="BH551" s="92" t="str">
        <f t="shared" si="100"/>
        <v>-</v>
      </c>
      <c r="BI551" s="92" t="str">
        <f t="shared" si="100"/>
        <v>-</v>
      </c>
      <c r="BJ551" s="92" t="str">
        <f t="shared" si="98"/>
        <v>-</v>
      </c>
      <c r="BK551" s="92" t="str">
        <f t="shared" si="98"/>
        <v>-</v>
      </c>
      <c r="BL551" s="92" t="str">
        <f t="shared" si="98"/>
        <v>-</v>
      </c>
      <c r="BM551" s="92" t="str">
        <f t="shared" si="98"/>
        <v>-</v>
      </c>
      <c r="BN551" s="81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1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1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1"/>
      <c r="DH551" s="81"/>
      <c r="DI551" s="81"/>
      <c r="DJ551" s="81"/>
      <c r="DK551" s="81"/>
      <c r="DL551" s="81"/>
      <c r="DM551" s="81"/>
    </row>
    <row r="553" spans="1:117" x14ac:dyDescent="0.35"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</row>
  </sheetData>
  <conditionalFormatting sqref="BP22:CS31">
    <cfRule type="containsText" dxfId="3" priority="5" operator="containsText" text="ND">
      <formula>NOT(ISERROR(SEARCH("ND",BP22)))</formula>
    </cfRule>
  </conditionalFormatting>
  <conditionalFormatting sqref="BP35:CS45">
    <cfRule type="containsText" dxfId="2" priority="1" operator="containsText" text="ND">
      <formula>NOT(ISERROR(SEARCH("ND",BP35)))</formula>
    </cfRule>
  </conditionalFormatting>
  <conditionalFormatting sqref="BP48:CS58">
    <cfRule type="containsText" dxfId="1" priority="4" operator="containsText" text="ND">
      <formula>NOT(ISERROR(SEARCH("ND",BP48)))</formula>
    </cfRule>
  </conditionalFormatting>
  <conditionalFormatting sqref="BP61:CS70">
    <cfRule type="containsText" dxfId="0" priority="3" operator="containsText" text="ND">
      <formula>NOT(ISERROR(SEARCH("ND",BP61)))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BBCC3-CE87-418D-A402-EFFBBA20E26B}">
  <dimension ref="A2:N125"/>
  <sheetViews>
    <sheetView showGridLines="0" zoomScale="90" zoomScaleNormal="90" workbookViewId="0">
      <selection activeCell="N8" sqref="N8"/>
    </sheetView>
  </sheetViews>
  <sheetFormatPr defaultColWidth="9.1796875" defaultRowHeight="16" x14ac:dyDescent="0.4"/>
  <cols>
    <col min="1" max="1" width="9.1796875" style="37"/>
    <col min="2" max="2" width="13" style="37" customWidth="1"/>
    <col min="3" max="3" width="19.1796875" style="37" customWidth="1"/>
    <col min="4" max="5" width="9.1796875" style="37"/>
    <col min="6" max="6" width="12.7265625" style="37" customWidth="1"/>
    <col min="7" max="11" width="9.1796875" style="37"/>
    <col min="12" max="12" width="9.81640625" style="37" bestFit="1" customWidth="1"/>
    <col min="13" max="16384" width="9.1796875" style="37"/>
  </cols>
  <sheetData>
    <row r="2" spans="1:11" x14ac:dyDescent="0.4">
      <c r="A2" s="38" t="s">
        <v>61</v>
      </c>
      <c r="B2" s="38" t="s">
        <v>62</v>
      </c>
      <c r="C2" s="38" t="s">
        <v>63</v>
      </c>
      <c r="F2" s="200" t="s">
        <v>64</v>
      </c>
      <c r="G2" s="200"/>
      <c r="H2" s="200"/>
      <c r="I2" s="200"/>
      <c r="J2" s="200"/>
      <c r="K2" s="40" t="s">
        <v>224</v>
      </c>
    </row>
    <row r="3" spans="1:11" x14ac:dyDescent="0.4">
      <c r="A3" s="38">
        <v>1928</v>
      </c>
      <c r="B3" s="39">
        <v>0.43811155152887893</v>
      </c>
      <c r="C3" s="39">
        <v>8.354708589799302E-3</v>
      </c>
      <c r="F3" s="109">
        <f>AVERAGE(B3:B96)</f>
        <v>0.11820535694738736</v>
      </c>
      <c r="G3" s="198" t="s">
        <v>66</v>
      </c>
      <c r="H3" s="198"/>
      <c r="I3" s="198"/>
      <c r="J3" s="198"/>
    </row>
    <row r="4" spans="1:11" x14ac:dyDescent="0.4">
      <c r="A4" s="38">
        <v>1929</v>
      </c>
      <c r="B4" s="39">
        <v>-8.2979466119096595E-2</v>
      </c>
      <c r="C4" s="39">
        <v>4.2038041563204259E-2</v>
      </c>
      <c r="F4" s="109">
        <f>AVERAGE(C3:C96)</f>
        <v>5.110439503871602E-2</v>
      </c>
      <c r="G4" s="199" t="s">
        <v>67</v>
      </c>
      <c r="H4" s="199"/>
      <c r="I4" s="199"/>
      <c r="J4" s="199"/>
    </row>
    <row r="5" spans="1:11" x14ac:dyDescent="0.4">
      <c r="A5" s="38">
        <v>1930</v>
      </c>
      <c r="B5" s="39">
        <v>-0.25123636363636365</v>
      </c>
      <c r="C5" s="39">
        <v>4.5409314348970366E-2</v>
      </c>
    </row>
    <row r="6" spans="1:11" x14ac:dyDescent="0.4">
      <c r="A6" s="38">
        <v>1931</v>
      </c>
      <c r="B6" s="39">
        <v>-0.43837548891786188</v>
      </c>
      <c r="C6" s="39">
        <v>-2.5588559619422531E-2</v>
      </c>
      <c r="F6" s="110" t="s">
        <v>65</v>
      </c>
    </row>
    <row r="7" spans="1:11" x14ac:dyDescent="0.4">
      <c r="A7" s="38">
        <v>1932</v>
      </c>
      <c r="B7" s="39">
        <v>-8.642364532019696E-2</v>
      </c>
      <c r="C7" s="39">
        <v>8.7903069904773257E-2</v>
      </c>
      <c r="F7" s="109">
        <f>F3-F4</f>
        <v>6.7100961908671347E-2</v>
      </c>
    </row>
    <row r="8" spans="1:11" x14ac:dyDescent="0.4">
      <c r="A8" s="38">
        <v>1933</v>
      </c>
      <c r="B8" s="39">
        <v>0.49982225433526023</v>
      </c>
      <c r="C8" s="39">
        <v>1.8552720891857361E-2</v>
      </c>
    </row>
    <row r="9" spans="1:11" x14ac:dyDescent="0.4">
      <c r="A9" s="38">
        <v>1934</v>
      </c>
      <c r="B9" s="39">
        <v>-1.1885656970912803E-2</v>
      </c>
      <c r="C9" s="39">
        <v>7.9634426179656104E-2</v>
      </c>
      <c r="F9" s="201" t="s">
        <v>186</v>
      </c>
      <c r="G9" s="201"/>
      <c r="H9" s="201"/>
      <c r="I9" s="201"/>
      <c r="J9" s="201"/>
      <c r="K9" s="37" t="s">
        <v>190</v>
      </c>
    </row>
    <row r="10" spans="1:11" x14ac:dyDescent="0.4">
      <c r="A10" s="38">
        <v>1935</v>
      </c>
      <c r="B10" s="39">
        <v>0.46740421052631581</v>
      </c>
      <c r="C10" s="39">
        <v>4.4720477296566127E-2</v>
      </c>
      <c r="F10" s="109">
        <f>AVERAGE(B68:B97)</f>
        <v>0.11124602565939358</v>
      </c>
      <c r="G10" s="198" t="s">
        <v>66</v>
      </c>
      <c r="H10" s="198"/>
      <c r="I10" s="198"/>
      <c r="J10" s="198"/>
      <c r="K10" s="40"/>
    </row>
    <row r="11" spans="1:11" x14ac:dyDescent="0.4">
      <c r="A11" s="38">
        <v>1936</v>
      </c>
      <c r="B11" s="39">
        <v>0.31943410275502609</v>
      </c>
      <c r="C11" s="39">
        <v>5.0178754045450601E-2</v>
      </c>
      <c r="F11" s="109">
        <f>AVERAGE(C68:C97)</f>
        <v>4.8839192671571503E-2</v>
      </c>
      <c r="G11" s="199" t="s">
        <v>67</v>
      </c>
      <c r="H11" s="199"/>
      <c r="I11" s="199"/>
      <c r="J11" s="199"/>
    </row>
    <row r="12" spans="1:11" x14ac:dyDescent="0.4">
      <c r="A12" s="38">
        <v>1937</v>
      </c>
      <c r="B12" s="39">
        <v>-0.35336728754365537</v>
      </c>
      <c r="C12" s="39">
        <v>1.379146059646038E-2</v>
      </c>
    </row>
    <row r="13" spans="1:11" x14ac:dyDescent="0.4">
      <c r="A13" s="38">
        <v>1938</v>
      </c>
      <c r="B13" s="39">
        <v>0.29282654028436017</v>
      </c>
      <c r="C13" s="39">
        <v>4.2132485322046068E-2</v>
      </c>
      <c r="F13" s="111" t="s">
        <v>65</v>
      </c>
    </row>
    <row r="14" spans="1:11" x14ac:dyDescent="0.4">
      <c r="A14" s="38">
        <v>1939</v>
      </c>
      <c r="B14" s="39">
        <v>-1.0975646879756443E-2</v>
      </c>
      <c r="C14" s="39">
        <v>4.4122613942060671E-2</v>
      </c>
      <c r="F14" s="109">
        <f>F10-F11</f>
        <v>6.2406832987822076E-2</v>
      </c>
      <c r="G14" s="40" t="s">
        <v>184</v>
      </c>
    </row>
    <row r="15" spans="1:11" x14ac:dyDescent="0.4">
      <c r="A15" s="38">
        <v>1940</v>
      </c>
      <c r="B15" s="39">
        <v>-0.10672873194221515</v>
      </c>
      <c r="C15" s="39">
        <v>5.4024815962845509E-2</v>
      </c>
    </row>
    <row r="16" spans="1:11" x14ac:dyDescent="0.4">
      <c r="A16" s="38">
        <v>1941</v>
      </c>
      <c r="B16" s="39">
        <v>-0.12771455576559551</v>
      </c>
      <c r="C16" s="39">
        <v>-2.0221975848580105E-2</v>
      </c>
      <c r="F16"/>
      <c r="G16"/>
      <c r="H16"/>
      <c r="I16"/>
      <c r="J16"/>
    </row>
    <row r="17" spans="1:11" x14ac:dyDescent="0.4">
      <c r="A17" s="38">
        <v>1942</v>
      </c>
      <c r="B17" s="39">
        <v>0.19173762945914843</v>
      </c>
      <c r="C17" s="39">
        <v>2.2948682374484164E-2</v>
      </c>
      <c r="F17"/>
      <c r="G17"/>
      <c r="H17"/>
      <c r="I17"/>
      <c r="J17"/>
      <c r="K17" s="40"/>
    </row>
    <row r="18" spans="1:11" x14ac:dyDescent="0.4">
      <c r="A18" s="38">
        <v>1943</v>
      </c>
      <c r="B18" s="39">
        <v>0.25061310133060394</v>
      </c>
      <c r="C18" s="39">
        <v>2.4899999999999999E-2</v>
      </c>
      <c r="F18"/>
      <c r="G18"/>
      <c r="H18"/>
      <c r="I18"/>
      <c r="J18"/>
    </row>
    <row r="19" spans="1:11" x14ac:dyDescent="0.4">
      <c r="A19" s="38">
        <v>1944</v>
      </c>
      <c r="B19" s="39">
        <v>0.19030676949443009</v>
      </c>
      <c r="C19" s="39">
        <v>2.5776111579070303E-2</v>
      </c>
      <c r="F19"/>
      <c r="G19"/>
      <c r="H19"/>
      <c r="I19"/>
      <c r="J19"/>
    </row>
    <row r="20" spans="1:11" x14ac:dyDescent="0.4">
      <c r="A20" s="38">
        <v>1945</v>
      </c>
      <c r="B20" s="39">
        <v>0.35821084337349401</v>
      </c>
      <c r="C20" s="39">
        <v>3.8044173419237229E-2</v>
      </c>
      <c r="F20"/>
      <c r="G20"/>
      <c r="H20"/>
      <c r="I20"/>
      <c r="J20"/>
    </row>
    <row r="21" spans="1:11" x14ac:dyDescent="0.4">
      <c r="A21" s="38">
        <v>1946</v>
      </c>
      <c r="B21" s="39">
        <v>-8.4291474654377807E-2</v>
      </c>
      <c r="C21" s="39">
        <v>3.1283745375695685E-2</v>
      </c>
      <c r="F21"/>
      <c r="G21"/>
      <c r="H21"/>
      <c r="I21"/>
      <c r="J21"/>
    </row>
    <row r="22" spans="1:11" x14ac:dyDescent="0.4">
      <c r="A22" s="38">
        <v>1947</v>
      </c>
      <c r="B22" s="39">
        <v>5.1999999999999998E-2</v>
      </c>
      <c r="C22" s="39">
        <v>9.1969680628322358E-3</v>
      </c>
    </row>
    <row r="23" spans="1:11" x14ac:dyDescent="0.4">
      <c r="A23" s="38">
        <v>1948</v>
      </c>
      <c r="B23" s="39">
        <v>5.7045751633986834E-2</v>
      </c>
      <c r="C23" s="39">
        <v>1.9510369413175046E-2</v>
      </c>
    </row>
    <row r="24" spans="1:11" x14ac:dyDescent="0.4">
      <c r="A24" s="38">
        <v>1949</v>
      </c>
      <c r="B24" s="39">
        <v>0.18303223684210526</v>
      </c>
      <c r="C24" s="39">
        <v>4.6634851827973139E-2</v>
      </c>
    </row>
    <row r="25" spans="1:11" x14ac:dyDescent="0.4">
      <c r="A25" s="38">
        <v>1950</v>
      </c>
      <c r="B25" s="39">
        <v>0.30805539011316263</v>
      </c>
      <c r="C25" s="39">
        <v>4.2959574171096103E-3</v>
      </c>
    </row>
    <row r="26" spans="1:11" x14ac:dyDescent="0.4">
      <c r="A26" s="38">
        <v>1951</v>
      </c>
      <c r="B26" s="39">
        <v>0.23678463044542339</v>
      </c>
      <c r="C26" s="39">
        <v>-2.9531392208319886E-3</v>
      </c>
    </row>
    <row r="27" spans="1:11" x14ac:dyDescent="0.4">
      <c r="A27" s="38">
        <v>1952</v>
      </c>
      <c r="B27" s="39">
        <v>0.18150988641144306</v>
      </c>
      <c r="C27" s="39">
        <v>2.2679961918305656E-2</v>
      </c>
    </row>
    <row r="28" spans="1:11" x14ac:dyDescent="0.4">
      <c r="A28" s="38">
        <v>1953</v>
      </c>
      <c r="B28" s="39">
        <v>-1.2082047421904465E-2</v>
      </c>
      <c r="C28" s="39">
        <v>4.1438402589088513E-2</v>
      </c>
    </row>
    <row r="29" spans="1:11" x14ac:dyDescent="0.4">
      <c r="A29" s="38">
        <v>1954</v>
      </c>
      <c r="B29" s="39">
        <v>0.52563321241434902</v>
      </c>
      <c r="C29" s="39">
        <v>3.2898034558095555E-2</v>
      </c>
    </row>
    <row r="30" spans="1:11" x14ac:dyDescent="0.4">
      <c r="A30" s="38">
        <v>1955</v>
      </c>
      <c r="B30" s="39">
        <v>0.32597331851028349</v>
      </c>
      <c r="C30" s="39">
        <v>-1.3364391288618781E-2</v>
      </c>
    </row>
    <row r="31" spans="1:11" x14ac:dyDescent="0.4">
      <c r="A31" s="38">
        <v>1956</v>
      </c>
      <c r="B31" s="39">
        <v>7.4395118733509347E-2</v>
      </c>
      <c r="C31" s="39">
        <v>-2.2557738173154165E-2</v>
      </c>
    </row>
    <row r="32" spans="1:11" x14ac:dyDescent="0.4">
      <c r="A32" s="38">
        <v>1957</v>
      </c>
      <c r="B32" s="39">
        <v>-0.1045736018855796</v>
      </c>
      <c r="C32" s="39">
        <v>6.7970128466249904E-2</v>
      </c>
    </row>
    <row r="33" spans="1:3" x14ac:dyDescent="0.4">
      <c r="A33" s="38">
        <v>1958</v>
      </c>
      <c r="B33" s="39">
        <v>0.43719954988747184</v>
      </c>
      <c r="C33" s="39">
        <v>-2.0990181755274694E-2</v>
      </c>
    </row>
    <row r="34" spans="1:3" x14ac:dyDescent="0.4">
      <c r="A34" s="38">
        <v>1959</v>
      </c>
      <c r="B34" s="39">
        <v>0.12056457163557326</v>
      </c>
      <c r="C34" s="39">
        <v>-2.6466312591385065E-2</v>
      </c>
    </row>
    <row r="35" spans="1:3" x14ac:dyDescent="0.4">
      <c r="A35" s="38">
        <v>1960</v>
      </c>
      <c r="B35" s="39">
        <v>3.36535314743695E-3</v>
      </c>
      <c r="C35" s="39">
        <v>0.11639503690963365</v>
      </c>
    </row>
    <row r="36" spans="1:3" x14ac:dyDescent="0.4">
      <c r="A36" s="38">
        <v>1961</v>
      </c>
      <c r="B36" s="39">
        <v>0.26637712958182752</v>
      </c>
      <c r="C36" s="39">
        <v>2.0609208076323167E-2</v>
      </c>
    </row>
    <row r="37" spans="1:3" x14ac:dyDescent="0.4">
      <c r="A37" s="38">
        <v>1962</v>
      </c>
      <c r="B37" s="39">
        <v>-8.8114605171208879E-2</v>
      </c>
      <c r="C37" s="39">
        <v>5.693544054008462E-2</v>
      </c>
    </row>
    <row r="38" spans="1:3" x14ac:dyDescent="0.4">
      <c r="A38" s="38">
        <v>1963</v>
      </c>
      <c r="B38" s="39">
        <v>0.22611927099841514</v>
      </c>
      <c r="C38" s="39">
        <v>1.6841620739546127E-2</v>
      </c>
    </row>
    <row r="39" spans="1:3" x14ac:dyDescent="0.4">
      <c r="A39" s="38">
        <v>1964</v>
      </c>
      <c r="B39" s="39">
        <v>0.16415455878432425</v>
      </c>
      <c r="C39" s="39">
        <v>3.7280648911540815E-2</v>
      </c>
    </row>
    <row r="40" spans="1:3" x14ac:dyDescent="0.4">
      <c r="A40" s="38">
        <v>1965</v>
      </c>
      <c r="B40" s="39">
        <v>0.12399242477876114</v>
      </c>
      <c r="C40" s="39">
        <v>7.1885509359262342E-3</v>
      </c>
    </row>
    <row r="41" spans="1:3" x14ac:dyDescent="0.4">
      <c r="A41" s="38">
        <v>1966</v>
      </c>
      <c r="B41" s="39">
        <v>-9.9709542356377898E-2</v>
      </c>
      <c r="C41" s="39">
        <v>2.9079409324299622E-2</v>
      </c>
    </row>
    <row r="42" spans="1:3" x14ac:dyDescent="0.4">
      <c r="A42" s="38">
        <v>1967</v>
      </c>
      <c r="B42" s="39">
        <v>0.23802966513133328</v>
      </c>
      <c r="C42" s="39">
        <v>-1.5806209932824666E-2</v>
      </c>
    </row>
    <row r="43" spans="1:3" x14ac:dyDescent="0.4">
      <c r="A43" s="38">
        <v>1968</v>
      </c>
      <c r="B43" s="39">
        <v>0.10814862651601535</v>
      </c>
      <c r="C43" s="39">
        <v>3.2746196950768365E-2</v>
      </c>
    </row>
    <row r="44" spans="1:3" x14ac:dyDescent="0.4">
      <c r="A44" s="38">
        <v>1969</v>
      </c>
      <c r="B44" s="39">
        <v>-8.2413710764490639E-2</v>
      </c>
      <c r="C44" s="39">
        <v>-5.0140493209926106E-2</v>
      </c>
    </row>
    <row r="45" spans="1:3" x14ac:dyDescent="0.4">
      <c r="A45" s="38">
        <v>1970</v>
      </c>
      <c r="B45" s="39">
        <v>3.5611449054964189E-2</v>
      </c>
      <c r="C45" s="39">
        <v>0.16754737183412338</v>
      </c>
    </row>
    <row r="46" spans="1:3" x14ac:dyDescent="0.4">
      <c r="A46" s="38">
        <v>1971</v>
      </c>
      <c r="B46" s="39">
        <v>0.14221150298426474</v>
      </c>
      <c r="C46" s="39">
        <v>9.7868966197122972E-2</v>
      </c>
    </row>
    <row r="47" spans="1:3" x14ac:dyDescent="0.4">
      <c r="A47" s="38">
        <v>1972</v>
      </c>
      <c r="B47" s="39">
        <v>0.18755362915074925</v>
      </c>
      <c r="C47" s="39">
        <v>2.818449050444969E-2</v>
      </c>
    </row>
    <row r="48" spans="1:3" x14ac:dyDescent="0.4">
      <c r="A48" s="38">
        <v>1973</v>
      </c>
      <c r="B48" s="39">
        <v>-0.14308047437526472</v>
      </c>
      <c r="C48" s="39">
        <v>3.6586646024150085E-2</v>
      </c>
    </row>
    <row r="49" spans="1:3" x14ac:dyDescent="0.4">
      <c r="A49" s="38">
        <v>1974</v>
      </c>
      <c r="B49" s="39">
        <v>-0.25901785750896972</v>
      </c>
      <c r="C49" s="39">
        <v>1.9886086932378574E-2</v>
      </c>
    </row>
    <row r="50" spans="1:3" x14ac:dyDescent="0.4">
      <c r="A50" s="38">
        <v>1975</v>
      </c>
      <c r="B50" s="39">
        <v>0.36995137106184356</v>
      </c>
      <c r="C50" s="39">
        <v>3.6052536026033838E-2</v>
      </c>
    </row>
    <row r="51" spans="1:3" x14ac:dyDescent="0.4">
      <c r="A51" s="38">
        <v>1976</v>
      </c>
      <c r="B51" s="39">
        <v>0.23830999002106662</v>
      </c>
      <c r="C51" s="39">
        <v>0.1598456074290921</v>
      </c>
    </row>
    <row r="52" spans="1:3" x14ac:dyDescent="0.4">
      <c r="A52" s="38">
        <v>1977</v>
      </c>
      <c r="B52" s="39">
        <v>-6.9797040759352322E-2</v>
      </c>
      <c r="C52" s="39">
        <v>1.2899606071070449E-2</v>
      </c>
    </row>
    <row r="53" spans="1:3" x14ac:dyDescent="0.4">
      <c r="A53" s="38">
        <v>1978</v>
      </c>
      <c r="B53" s="39">
        <v>6.50928391167193E-2</v>
      </c>
      <c r="C53" s="39">
        <v>-7.7758069075086478E-3</v>
      </c>
    </row>
    <row r="54" spans="1:3" x14ac:dyDescent="0.4">
      <c r="A54" s="38">
        <v>1979</v>
      </c>
      <c r="B54" s="39">
        <v>0.18519490167516386</v>
      </c>
      <c r="C54" s="39">
        <v>6.7072031247235459E-3</v>
      </c>
    </row>
    <row r="55" spans="1:3" x14ac:dyDescent="0.4">
      <c r="A55" s="38">
        <v>1980</v>
      </c>
      <c r="B55" s="39">
        <v>0.3173524550676301</v>
      </c>
      <c r="C55" s="39">
        <v>-2.989744251999403E-2</v>
      </c>
    </row>
    <row r="56" spans="1:3" x14ac:dyDescent="0.4">
      <c r="A56" s="38">
        <v>1981</v>
      </c>
      <c r="B56" s="39">
        <v>-4.7023902474955762E-2</v>
      </c>
      <c r="C56" s="39">
        <v>8.1992153358923542E-2</v>
      </c>
    </row>
    <row r="57" spans="1:3" x14ac:dyDescent="0.4">
      <c r="A57" s="38">
        <v>1982</v>
      </c>
      <c r="B57" s="39">
        <v>0.20419055079559353</v>
      </c>
      <c r="C57" s="39">
        <v>0.32814549486295586</v>
      </c>
    </row>
    <row r="58" spans="1:3" x14ac:dyDescent="0.4">
      <c r="A58" s="38">
        <v>1983</v>
      </c>
      <c r="B58" s="39">
        <v>0.22337155858930619</v>
      </c>
      <c r="C58" s="39">
        <v>3.2002094451429264E-2</v>
      </c>
    </row>
    <row r="59" spans="1:3" x14ac:dyDescent="0.4">
      <c r="A59" s="38">
        <v>1984</v>
      </c>
      <c r="B59" s="39">
        <v>6.14614199963621E-2</v>
      </c>
      <c r="C59" s="39">
        <v>0.13733364344102345</v>
      </c>
    </row>
    <row r="60" spans="1:3" x14ac:dyDescent="0.4">
      <c r="A60" s="38">
        <v>1985</v>
      </c>
      <c r="B60" s="39">
        <v>0.31235149485768948</v>
      </c>
      <c r="C60" s="39">
        <v>0.2571248821260641</v>
      </c>
    </row>
    <row r="61" spans="1:3" x14ac:dyDescent="0.4">
      <c r="A61" s="38">
        <v>1986</v>
      </c>
      <c r="B61" s="39">
        <v>0.18494578758046187</v>
      </c>
      <c r="C61" s="39">
        <v>0.24284215141767618</v>
      </c>
    </row>
    <row r="62" spans="1:3" x14ac:dyDescent="0.4">
      <c r="A62" s="38">
        <v>1987</v>
      </c>
      <c r="B62" s="39">
        <v>5.8127216418218712E-2</v>
      </c>
      <c r="C62" s="39">
        <v>-4.9605089379262279E-2</v>
      </c>
    </row>
    <row r="63" spans="1:3" x14ac:dyDescent="0.4">
      <c r="A63" s="38">
        <v>1988</v>
      </c>
      <c r="B63" s="39">
        <v>0.16537192812044688</v>
      </c>
      <c r="C63" s="39">
        <v>8.2235958434841674E-2</v>
      </c>
    </row>
    <row r="64" spans="1:3" x14ac:dyDescent="0.4">
      <c r="A64" s="38">
        <v>1989</v>
      </c>
      <c r="B64" s="39">
        <v>0.31475183638196724</v>
      </c>
      <c r="C64" s="39">
        <v>0.17693647159446219</v>
      </c>
    </row>
    <row r="65" spans="1:5" x14ac:dyDescent="0.4">
      <c r="A65" s="38">
        <v>1990</v>
      </c>
      <c r="B65" s="39">
        <v>-3.0644516129032118E-2</v>
      </c>
      <c r="C65" s="39">
        <v>6.2353753335533363E-2</v>
      </c>
    </row>
    <row r="66" spans="1:5" x14ac:dyDescent="0.4">
      <c r="A66" s="38">
        <v>1991</v>
      </c>
      <c r="B66" s="39">
        <v>0.30234843134879757</v>
      </c>
      <c r="C66" s="39">
        <v>0.15004510019517303</v>
      </c>
    </row>
    <row r="67" spans="1:5" x14ac:dyDescent="0.4">
      <c r="A67" s="38">
        <v>1992</v>
      </c>
      <c r="B67" s="39">
        <v>7.493727972380064E-2</v>
      </c>
      <c r="C67" s="39">
        <v>9.3616373162079422E-2</v>
      </c>
    </row>
    <row r="68" spans="1:5" x14ac:dyDescent="0.4">
      <c r="A68" s="38">
        <v>1993</v>
      </c>
      <c r="B68" s="39">
        <v>9.96705147919488E-2</v>
      </c>
      <c r="C68" s="39">
        <v>0.14210957589263107</v>
      </c>
      <c r="E68" s="108"/>
    </row>
    <row r="69" spans="1:5" x14ac:dyDescent="0.4">
      <c r="A69" s="38">
        <v>1994</v>
      </c>
      <c r="B69" s="39">
        <v>1.3259206774573897E-2</v>
      </c>
      <c r="C69" s="39">
        <v>-8.0366555509985921E-2</v>
      </c>
      <c r="E69" s="108"/>
    </row>
    <row r="70" spans="1:5" x14ac:dyDescent="0.4">
      <c r="A70" s="38">
        <v>1995</v>
      </c>
      <c r="B70" s="39">
        <v>0.37195198902606308</v>
      </c>
      <c r="C70" s="39">
        <v>0.23480780112538907</v>
      </c>
      <c r="E70" s="108"/>
    </row>
    <row r="71" spans="1:5" x14ac:dyDescent="0.4">
      <c r="A71" s="38">
        <v>1996</v>
      </c>
      <c r="B71" s="39">
        <v>0.22680966018865789</v>
      </c>
      <c r="C71" s="39">
        <v>1.428607793401844E-2</v>
      </c>
      <c r="E71" s="108"/>
    </row>
    <row r="72" spans="1:5" x14ac:dyDescent="0.4">
      <c r="A72" s="38">
        <v>1997</v>
      </c>
      <c r="B72" s="39">
        <v>0.33103653103653097</v>
      </c>
      <c r="C72" s="39">
        <v>9.939130272977531E-2</v>
      </c>
      <c r="E72" s="108"/>
    </row>
    <row r="73" spans="1:5" x14ac:dyDescent="0.4">
      <c r="A73" s="38">
        <v>1998</v>
      </c>
      <c r="B73" s="39">
        <v>0.28337953278443584</v>
      </c>
      <c r="C73" s="39">
        <v>0.14921431922606215</v>
      </c>
      <c r="E73" s="108"/>
    </row>
    <row r="74" spans="1:5" x14ac:dyDescent="0.4">
      <c r="A74" s="38">
        <v>1999</v>
      </c>
      <c r="B74" s="39">
        <v>0.20885350992084475</v>
      </c>
      <c r="C74" s="39">
        <v>-8.2542147962685761E-2</v>
      </c>
      <c r="E74" s="108"/>
    </row>
    <row r="75" spans="1:5" x14ac:dyDescent="0.4">
      <c r="A75" s="38">
        <v>2000</v>
      </c>
      <c r="B75" s="39">
        <v>-9.0318189552492781E-2</v>
      </c>
      <c r="C75" s="39">
        <v>0.16655267125397488</v>
      </c>
      <c r="E75" s="108"/>
    </row>
    <row r="76" spans="1:5" x14ac:dyDescent="0.4">
      <c r="A76" s="38">
        <v>2001</v>
      </c>
      <c r="B76" s="39">
        <v>-0.11849759142000185</v>
      </c>
      <c r="C76" s="39">
        <v>5.5721811892492555E-2</v>
      </c>
      <c r="E76" s="108"/>
    </row>
    <row r="77" spans="1:5" x14ac:dyDescent="0.4">
      <c r="A77" s="38">
        <v>2002</v>
      </c>
      <c r="B77" s="39">
        <v>-0.21966047957912699</v>
      </c>
      <c r="C77" s="39">
        <v>0.15116400378109285</v>
      </c>
      <c r="E77" s="108"/>
    </row>
    <row r="78" spans="1:5" x14ac:dyDescent="0.4">
      <c r="A78" s="38">
        <v>2003</v>
      </c>
      <c r="B78" s="39">
        <v>0.28355800050010233</v>
      </c>
      <c r="C78" s="39">
        <v>3.7531858817758529E-3</v>
      </c>
      <c r="E78" s="108"/>
    </row>
    <row r="79" spans="1:5" x14ac:dyDescent="0.4">
      <c r="A79" s="38">
        <v>2004</v>
      </c>
      <c r="B79" s="39">
        <v>0.10742775944096193</v>
      </c>
      <c r="C79" s="39">
        <v>4.490683702274547E-2</v>
      </c>
      <c r="E79" s="108"/>
    </row>
    <row r="80" spans="1:5" x14ac:dyDescent="0.4">
      <c r="A80" s="38">
        <v>2005</v>
      </c>
      <c r="B80" s="39">
        <v>4.8344775232688535E-2</v>
      </c>
      <c r="C80" s="39">
        <v>2.8675329597779506E-2</v>
      </c>
      <c r="E80" s="108"/>
    </row>
    <row r="81" spans="1:5" x14ac:dyDescent="0.4">
      <c r="A81" s="38">
        <v>2006</v>
      </c>
      <c r="B81" s="39">
        <v>0.15612557979315703</v>
      </c>
      <c r="C81" s="39">
        <v>1.9610012417568386E-2</v>
      </c>
      <c r="E81" s="108"/>
    </row>
    <row r="82" spans="1:5" x14ac:dyDescent="0.4">
      <c r="A82" s="38">
        <v>2007</v>
      </c>
      <c r="B82" s="39">
        <v>5.4847352464217694E-2</v>
      </c>
      <c r="C82" s="39">
        <v>0.10209921930012807</v>
      </c>
      <c r="E82" s="108"/>
    </row>
    <row r="83" spans="1:5" x14ac:dyDescent="0.4">
      <c r="A83" s="38">
        <v>2008</v>
      </c>
      <c r="B83" s="39">
        <v>-0.36552344111798191</v>
      </c>
      <c r="C83" s="39">
        <v>0.20101279926977011</v>
      </c>
      <c r="E83" s="108"/>
    </row>
    <row r="84" spans="1:5" x14ac:dyDescent="0.4">
      <c r="A84" s="38">
        <v>2009</v>
      </c>
      <c r="B84" s="39">
        <v>0.25935233877663982</v>
      </c>
      <c r="C84" s="39">
        <v>-0.11116695313259162</v>
      </c>
      <c r="E84" s="108"/>
    </row>
    <row r="85" spans="1:5" x14ac:dyDescent="0.4">
      <c r="A85" s="38">
        <v>2010</v>
      </c>
      <c r="B85" s="39">
        <v>0.14821092278719414</v>
      </c>
      <c r="C85" s="39">
        <v>8.4629338803557719E-2</v>
      </c>
      <c r="E85" s="108"/>
    </row>
    <row r="86" spans="1:5" x14ac:dyDescent="0.4">
      <c r="A86" s="38">
        <v>2011</v>
      </c>
      <c r="B86" s="39">
        <v>2.09837473362805E-2</v>
      </c>
      <c r="C86" s="39">
        <v>0.16035334999461354</v>
      </c>
      <c r="E86" s="108"/>
    </row>
    <row r="87" spans="1:5" x14ac:dyDescent="0.4">
      <c r="A87" s="38">
        <v>2012</v>
      </c>
      <c r="B87" s="39">
        <v>0.15890585241730293</v>
      </c>
      <c r="C87" s="39">
        <v>2.971571978018946E-2</v>
      </c>
      <c r="E87" s="108"/>
    </row>
    <row r="88" spans="1:5" x14ac:dyDescent="0.4">
      <c r="A88" s="38">
        <v>2013</v>
      </c>
      <c r="B88" s="39">
        <v>0.32145085858125483</v>
      </c>
      <c r="C88" s="39">
        <v>-9.104568794347262E-2</v>
      </c>
      <c r="E88" s="108"/>
    </row>
    <row r="89" spans="1:5" x14ac:dyDescent="0.4">
      <c r="A89" s="38">
        <v>2014</v>
      </c>
      <c r="B89" s="39">
        <v>0.13524421649462237</v>
      </c>
      <c r="C89" s="39">
        <v>0.10746180452004755</v>
      </c>
      <c r="E89" s="108"/>
    </row>
    <row r="90" spans="1:5" x14ac:dyDescent="0.4">
      <c r="A90" s="38">
        <v>2015</v>
      </c>
      <c r="B90" s="39">
        <v>1.3788916411676138E-2</v>
      </c>
      <c r="C90" s="39">
        <v>1.2842996709792224E-2</v>
      </c>
      <c r="E90" s="108"/>
    </row>
    <row r="91" spans="1:5" x14ac:dyDescent="0.4">
      <c r="A91" s="38">
        <v>2016</v>
      </c>
      <c r="B91" s="39">
        <v>0.11773080874798171</v>
      </c>
      <c r="C91" s="39">
        <v>6.9055046987477921E-3</v>
      </c>
      <c r="E91" s="108"/>
    </row>
    <row r="92" spans="1:5" x14ac:dyDescent="0.4">
      <c r="A92" s="38">
        <v>2017</v>
      </c>
      <c r="B92" s="39">
        <v>0.2160548143449928</v>
      </c>
      <c r="C92" s="39">
        <v>2.8017162707789457E-2</v>
      </c>
      <c r="E92" s="108"/>
    </row>
    <row r="93" spans="1:5" x14ac:dyDescent="0.4">
      <c r="A93" s="38">
        <v>2018</v>
      </c>
      <c r="B93" s="39">
        <v>-4.2268692890885438E-2</v>
      </c>
      <c r="C93" s="39">
        <v>-1.6692385713402633E-4</v>
      </c>
      <c r="E93" s="108"/>
    </row>
    <row r="94" spans="1:5" x14ac:dyDescent="0.4">
      <c r="A94" s="38">
        <v>2019</v>
      </c>
      <c r="B94" s="39">
        <v>0.31211679996808755</v>
      </c>
      <c r="C94" s="39">
        <v>9.6356307415483927E-2</v>
      </c>
      <c r="E94" s="108"/>
    </row>
    <row r="95" spans="1:5" x14ac:dyDescent="0.4">
      <c r="A95" s="38">
        <v>2020</v>
      </c>
      <c r="B95" s="39">
        <v>0.18023201827422478</v>
      </c>
      <c r="C95" s="39">
        <v>0.1133189764661412</v>
      </c>
      <c r="E95" s="108"/>
    </row>
    <row r="96" spans="1:5" x14ac:dyDescent="0.4">
      <c r="A96" s="38">
        <v>2021</v>
      </c>
      <c r="B96" s="39">
        <v>0.28468851751964158</v>
      </c>
      <c r="C96" s="39">
        <v>-4.416034448604475E-2</v>
      </c>
      <c r="E96" s="108"/>
    </row>
    <row r="97" spans="1:14" x14ac:dyDescent="0.4">
      <c r="A97" s="38">
        <v>2022</v>
      </c>
      <c r="B97" s="39">
        <v>-0.18037505927178585</v>
      </c>
      <c r="C97" s="39">
        <v>-0.1782817153825067</v>
      </c>
      <c r="E97" s="108"/>
    </row>
    <row r="98" spans="1:14" x14ac:dyDescent="0.4">
      <c r="A98" s="38">
        <v>2023</v>
      </c>
      <c r="B98" s="39">
        <v>0.26060684985024096</v>
      </c>
      <c r="C98" s="39">
        <v>3.8800000000000001E-2</v>
      </c>
      <c r="E98" s="108"/>
    </row>
    <row r="99" spans="1:14" x14ac:dyDescent="0.4">
      <c r="A99" s="38">
        <v>2024</v>
      </c>
      <c r="B99" s="39">
        <v>0.24878611262526726</v>
      </c>
      <c r="C99" s="39">
        <v>-1.6371801436629807E-2</v>
      </c>
    </row>
    <row r="102" spans="1:14" x14ac:dyDescent="0.4">
      <c r="K102" s="120">
        <v>44927</v>
      </c>
      <c r="L102" s="121">
        <v>4076.6</v>
      </c>
      <c r="M102" s="107">
        <f>L102/L103-1</f>
        <v>2.6812588945001936E-2</v>
      </c>
      <c r="N102" s="107">
        <f>L102/L114-1</f>
        <v>-9.7208534951445658E-2</v>
      </c>
    </row>
    <row r="103" spans="1:14" x14ac:dyDescent="0.4">
      <c r="K103" s="120">
        <v>44958</v>
      </c>
      <c r="L103" s="121">
        <v>3970.15</v>
      </c>
      <c r="M103" s="107">
        <f t="shared" ref="M103:M125" si="0">L103/L104-1</f>
        <v>-3.3864566070702984E-2</v>
      </c>
      <c r="N103" s="107">
        <f t="shared" ref="N103:N113" si="1">L103/L115-1</f>
        <v>-9.2317224287484456E-2</v>
      </c>
    </row>
    <row r="104" spans="1:14" x14ac:dyDescent="0.4">
      <c r="K104" s="120">
        <v>44986</v>
      </c>
      <c r="L104" s="121">
        <v>4109.3100000000004</v>
      </c>
      <c r="M104" s="107">
        <f t="shared" si="0"/>
        <v>-1.443105615088669E-2</v>
      </c>
      <c r="N104" s="107">
        <f t="shared" si="1"/>
        <v>-9.2949644734140913E-2</v>
      </c>
    </row>
    <row r="105" spans="1:14" x14ac:dyDescent="0.4">
      <c r="K105" s="120">
        <v>45017</v>
      </c>
      <c r="L105" s="121">
        <v>4169.4799999999996</v>
      </c>
      <c r="M105" s="107">
        <f t="shared" si="0"/>
        <v>-2.4761772607977406E-3</v>
      </c>
      <c r="N105" s="107">
        <f t="shared" si="1"/>
        <v>9.0877628614229877E-3</v>
      </c>
    </row>
    <row r="106" spans="1:14" x14ac:dyDescent="0.4">
      <c r="K106" s="120">
        <v>45047</v>
      </c>
      <c r="L106" s="121">
        <v>4179.83</v>
      </c>
      <c r="M106" s="107">
        <f t="shared" si="0"/>
        <v>-6.079256153407131E-2</v>
      </c>
      <c r="N106" s="107">
        <f t="shared" si="1"/>
        <v>1.1538787314110177E-2</v>
      </c>
    </row>
    <row r="107" spans="1:14" x14ac:dyDescent="0.4">
      <c r="K107" s="120">
        <v>45078</v>
      </c>
      <c r="L107" s="121">
        <v>4450.38</v>
      </c>
      <c r="M107" s="107">
        <f t="shared" si="0"/>
        <v>-3.0198563508943232E-2</v>
      </c>
      <c r="N107" s="107">
        <f t="shared" si="1"/>
        <v>0.17567588987103022</v>
      </c>
    </row>
    <row r="108" spans="1:14" x14ac:dyDescent="0.4">
      <c r="K108" s="120">
        <v>45108</v>
      </c>
      <c r="L108" s="121">
        <v>4588.96</v>
      </c>
      <c r="M108" s="107">
        <f t="shared" si="0"/>
        <v>1.8035965445486246E-2</v>
      </c>
      <c r="N108" s="107">
        <f t="shared" si="1"/>
        <v>0.11105031365836293</v>
      </c>
    </row>
    <row r="109" spans="1:14" x14ac:dyDescent="0.4">
      <c r="K109" s="120">
        <v>45139</v>
      </c>
      <c r="L109" s="121">
        <v>4507.66</v>
      </c>
      <c r="M109" s="107">
        <f t="shared" si="0"/>
        <v>5.121442147363009E-2</v>
      </c>
      <c r="N109" s="107">
        <f t="shared" si="1"/>
        <v>0.13973704171934265</v>
      </c>
    </row>
    <row r="110" spans="1:14" x14ac:dyDescent="0.4">
      <c r="K110" s="120">
        <v>45170</v>
      </c>
      <c r="L110" s="121">
        <v>4288.05</v>
      </c>
      <c r="M110" s="107">
        <f t="shared" si="0"/>
        <v>2.2473651580905196E-2</v>
      </c>
      <c r="N110" s="107">
        <f t="shared" si="1"/>
        <v>0.19590196395602444</v>
      </c>
    </row>
    <row r="111" spans="1:14" x14ac:dyDescent="0.4">
      <c r="K111" s="120">
        <v>45200</v>
      </c>
      <c r="L111" s="121">
        <v>4193.8</v>
      </c>
      <c r="M111" s="107">
        <f t="shared" si="0"/>
        <v>-8.1877490257892149E-2</v>
      </c>
      <c r="N111" s="107">
        <f t="shared" si="1"/>
        <v>8.3115098735014215E-2</v>
      </c>
    </row>
    <row r="112" spans="1:14" x14ac:dyDescent="0.4">
      <c r="K112" s="120">
        <v>45231</v>
      </c>
      <c r="L112" s="121">
        <v>4567.8</v>
      </c>
      <c r="M112" s="107">
        <f t="shared" si="0"/>
        <v>-4.2355807230026965E-2</v>
      </c>
      <c r="N112" s="107">
        <f t="shared" si="1"/>
        <v>0.1195286401592115</v>
      </c>
    </row>
    <row r="113" spans="11:14" x14ac:dyDescent="0.4">
      <c r="K113" s="120">
        <v>45261</v>
      </c>
      <c r="L113" s="121">
        <v>4769.83</v>
      </c>
      <c r="M113" s="107">
        <f t="shared" si="0"/>
        <v>5.631207715560671E-2</v>
      </c>
      <c r="N113" s="107">
        <f t="shared" si="1"/>
        <v>0.24230498762859742</v>
      </c>
    </row>
    <row r="114" spans="11:14" x14ac:dyDescent="0.4">
      <c r="K114" s="120">
        <v>44562</v>
      </c>
      <c r="L114" s="121">
        <v>4515.55</v>
      </c>
      <c r="M114" s="107">
        <f t="shared" si="0"/>
        <v>3.2375844204538762E-2</v>
      </c>
      <c r="N114" s="107"/>
    </row>
    <row r="115" spans="11:14" x14ac:dyDescent="0.4">
      <c r="K115" s="120">
        <v>44593</v>
      </c>
      <c r="L115" s="121">
        <v>4373.9399999999996</v>
      </c>
      <c r="M115" s="107">
        <f t="shared" si="0"/>
        <v>-3.4537712922230068E-2</v>
      </c>
      <c r="N115" s="107"/>
    </row>
    <row r="116" spans="11:14" x14ac:dyDescent="0.4">
      <c r="K116" s="120">
        <v>44621</v>
      </c>
      <c r="L116" s="121">
        <v>4530.41</v>
      </c>
      <c r="M116" s="107">
        <f t="shared" si="0"/>
        <v>9.6439194274830387E-2</v>
      </c>
    </row>
    <row r="117" spans="11:14" x14ac:dyDescent="0.4">
      <c r="K117" s="120">
        <v>44652</v>
      </c>
      <c r="L117" s="121">
        <v>4131.93</v>
      </c>
      <c r="M117" s="107">
        <f t="shared" si="0"/>
        <v>-5.3241048848517991E-5</v>
      </c>
    </row>
    <row r="118" spans="11:14" x14ac:dyDescent="0.4">
      <c r="K118" s="120">
        <v>44682</v>
      </c>
      <c r="L118" s="121">
        <v>4132.1499999999996</v>
      </c>
      <c r="M118" s="107">
        <f t="shared" si="0"/>
        <v>9.1607711775303802E-2</v>
      </c>
    </row>
    <row r="119" spans="11:14" x14ac:dyDescent="0.4">
      <c r="K119" s="120">
        <v>44713</v>
      </c>
      <c r="L119" s="121">
        <v>3785.38</v>
      </c>
      <c r="M119" s="107">
        <f t="shared" si="0"/>
        <v>-8.3507453471790116E-2</v>
      </c>
    </row>
    <row r="120" spans="11:14" x14ac:dyDescent="0.4">
      <c r="K120" s="120">
        <v>44743</v>
      </c>
      <c r="L120" s="121">
        <v>4130.29</v>
      </c>
      <c r="M120" s="107">
        <f t="shared" si="0"/>
        <v>4.432111251580273E-2</v>
      </c>
    </row>
    <row r="121" spans="11:14" x14ac:dyDescent="0.4">
      <c r="K121" s="120">
        <v>44774</v>
      </c>
      <c r="L121" s="121">
        <v>3955</v>
      </c>
      <c r="M121" s="107">
        <f t="shared" si="0"/>
        <v>0.10301705144438067</v>
      </c>
    </row>
    <row r="122" spans="11:14" x14ac:dyDescent="0.4">
      <c r="K122" s="120">
        <v>44805</v>
      </c>
      <c r="L122" s="121">
        <v>3585.62</v>
      </c>
      <c r="M122" s="107">
        <f t="shared" si="0"/>
        <v>-7.3956993579512353E-2</v>
      </c>
    </row>
    <row r="123" spans="11:14" x14ac:dyDescent="0.4">
      <c r="K123" s="120">
        <v>44835</v>
      </c>
      <c r="L123" s="121">
        <v>3871.98</v>
      </c>
      <c r="M123" s="107">
        <f t="shared" si="0"/>
        <v>-5.1010879608638038E-2</v>
      </c>
    </row>
    <row r="124" spans="11:14" x14ac:dyDescent="0.4">
      <c r="K124" s="120">
        <v>44866</v>
      </c>
      <c r="L124" s="121">
        <v>4080.11</v>
      </c>
      <c r="M124" s="107">
        <f t="shared" si="0"/>
        <v>6.2667013934106119E-2</v>
      </c>
    </row>
    <row r="125" spans="11:14" x14ac:dyDescent="0.4">
      <c r="K125" s="120">
        <v>44896</v>
      </c>
      <c r="L125" s="121">
        <v>3839.5</v>
      </c>
      <c r="M125" s="107" t="e">
        <f t="shared" si="0"/>
        <v>#DIV/0!</v>
      </c>
    </row>
  </sheetData>
  <mergeCells count="6">
    <mergeCell ref="G11:J11"/>
    <mergeCell ref="G3:J3"/>
    <mergeCell ref="G4:J4"/>
    <mergeCell ref="F2:J2"/>
    <mergeCell ref="F9:J9"/>
    <mergeCell ref="G10:J10"/>
  </mergeCells>
  <pageMargins left="0.511811024" right="0.511811024" top="0.78740157499999996" bottom="0.78740157499999996" header="0.31496062000000002" footer="0.31496062000000002"/>
  <pageSetup paperSize="9" orientation="portrait" verticalDpi="597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A3A8B-BE84-4A29-8514-9F51C7A02442}">
  <dimension ref="A1:Q7088"/>
  <sheetViews>
    <sheetView workbookViewId="0">
      <selection activeCell="P11" sqref="P11"/>
    </sheetView>
  </sheetViews>
  <sheetFormatPr defaultRowHeight="14.5" x14ac:dyDescent="0.35"/>
  <cols>
    <col min="1" max="1" width="10.08984375" bestFit="1" customWidth="1"/>
    <col min="2" max="2" width="25.90625" bestFit="1" customWidth="1"/>
    <col min="4" max="4" width="8.36328125" customWidth="1"/>
    <col min="5" max="5" width="10.08984375" bestFit="1" customWidth="1"/>
    <col min="6" max="6" width="17.453125" bestFit="1" customWidth="1"/>
    <col min="7" max="8" width="11.54296875" customWidth="1"/>
    <col min="13" max="13" width="24.453125" customWidth="1"/>
    <col min="16" max="16" width="3.26953125" customWidth="1"/>
  </cols>
  <sheetData>
    <row r="1" spans="1:17" ht="29.5" thickBot="1" x14ac:dyDescent="0.4">
      <c r="A1" s="32" t="s">
        <v>59</v>
      </c>
      <c r="B1" s="32" t="s">
        <v>69</v>
      </c>
      <c r="C1" s="32" t="s">
        <v>6</v>
      </c>
      <c r="E1" s="32" t="s">
        <v>68</v>
      </c>
      <c r="F1" s="32" t="s">
        <v>70</v>
      </c>
      <c r="G1" s="32" t="s">
        <v>6</v>
      </c>
      <c r="I1" s="32" t="s">
        <v>6</v>
      </c>
      <c r="J1" s="32" t="s">
        <v>60</v>
      </c>
      <c r="K1" s="66" t="s">
        <v>86</v>
      </c>
    </row>
    <row r="2" spans="1:17" x14ac:dyDescent="0.35">
      <c r="A2" s="41">
        <v>45503</v>
      </c>
      <c r="B2">
        <v>228</v>
      </c>
      <c r="C2">
        <f>YEAR(A2)</f>
        <v>2024</v>
      </c>
      <c r="E2" s="41">
        <v>35826</v>
      </c>
      <c r="F2">
        <v>546</v>
      </c>
      <c r="G2">
        <f>YEAR(E2)</f>
        <v>1998</v>
      </c>
      <c r="I2" s="64">
        <v>1997</v>
      </c>
      <c r="J2" s="65">
        <f t="shared" ref="J2" si="0">AVERAGEIF(C:C,I2,B:B)/10000</f>
        <v>4.4502E-2</v>
      </c>
      <c r="K2" s="42"/>
      <c r="M2" s="114" t="s">
        <v>70</v>
      </c>
      <c r="N2" s="202">
        <f>MEDIAN(J12:J26)</f>
        <v>2.6812451361867704E-2</v>
      </c>
    </row>
    <row r="3" spans="1:17" ht="15" thickBot="1" x14ac:dyDescent="0.4">
      <c r="A3" s="41">
        <v>45502</v>
      </c>
      <c r="B3">
        <v>225</v>
      </c>
      <c r="C3">
        <f t="shared" ref="C3:C66" si="1">YEAR(A3)</f>
        <v>2024</v>
      </c>
      <c r="E3" s="41">
        <v>35854</v>
      </c>
      <c r="F3">
        <v>495</v>
      </c>
      <c r="G3">
        <f t="shared" ref="G3:G66" si="2">YEAR(E3)</f>
        <v>1998</v>
      </c>
      <c r="I3" s="2">
        <v>1998</v>
      </c>
      <c r="J3" s="42">
        <f>AVERAGEIF(C:C,I3,B:B)/10000</f>
        <v>8.0043199999999995E-2</v>
      </c>
      <c r="K3" s="42">
        <f>AVERAGEIF(G:G,I3,F:F)/10000</f>
        <v>8.2858333333333339E-2</v>
      </c>
      <c r="M3" s="115" t="s">
        <v>193</v>
      </c>
      <c r="N3" s="203"/>
      <c r="O3" t="s">
        <v>188</v>
      </c>
      <c r="Q3" s="31" t="s">
        <v>191</v>
      </c>
    </row>
    <row r="4" spans="1:17" ht="15" thickBot="1" x14ac:dyDescent="0.4">
      <c r="A4" s="41">
        <v>45499</v>
      </c>
      <c r="B4">
        <v>224</v>
      </c>
      <c r="C4">
        <f t="shared" si="1"/>
        <v>2024</v>
      </c>
      <c r="E4" s="41">
        <v>35885</v>
      </c>
      <c r="F4">
        <v>443</v>
      </c>
      <c r="G4">
        <f t="shared" si="2"/>
        <v>1998</v>
      </c>
      <c r="I4" s="2">
        <v>1999</v>
      </c>
      <c r="J4" s="42">
        <f t="shared" ref="J4:J28" si="3">AVERAGEIF(C:C,I4,B:B)/10000</f>
        <v>0.10342868525896415</v>
      </c>
      <c r="K4" s="42">
        <f t="shared" ref="K4:K28" si="4">AVERAGEIF(G:G,I4,F:F)/10000</f>
        <v>0.10228333333333334</v>
      </c>
    </row>
    <row r="5" spans="1:17" x14ac:dyDescent="0.35">
      <c r="A5" s="41">
        <v>45498</v>
      </c>
      <c r="B5">
        <v>226</v>
      </c>
      <c r="C5">
        <f t="shared" si="1"/>
        <v>2024</v>
      </c>
      <c r="E5" s="41">
        <v>35915</v>
      </c>
      <c r="F5">
        <v>467</v>
      </c>
      <c r="G5">
        <f t="shared" si="2"/>
        <v>1998</v>
      </c>
      <c r="I5" s="2">
        <v>2000</v>
      </c>
      <c r="J5" s="42">
        <f t="shared" si="3"/>
        <v>7.2733593750000006E-2</v>
      </c>
      <c r="K5" s="42">
        <f t="shared" si="4"/>
        <v>7.3383333333333342E-2</v>
      </c>
      <c r="M5" s="112" t="s">
        <v>70</v>
      </c>
      <c r="N5" s="202">
        <f>MEDIAN(J4:J26)</f>
        <v>3.0111583011583013E-2</v>
      </c>
    </row>
    <row r="6" spans="1:17" ht="15" thickBot="1" x14ac:dyDescent="0.4">
      <c r="A6" s="41">
        <v>45497</v>
      </c>
      <c r="B6">
        <v>220</v>
      </c>
      <c r="C6">
        <f t="shared" si="1"/>
        <v>2024</v>
      </c>
      <c r="E6" s="41">
        <v>35946</v>
      </c>
      <c r="F6">
        <v>576</v>
      </c>
      <c r="G6">
        <f t="shared" si="2"/>
        <v>1998</v>
      </c>
      <c r="I6" s="2">
        <v>2001</v>
      </c>
      <c r="J6" s="42">
        <f t="shared" si="3"/>
        <v>8.8974131274131271E-2</v>
      </c>
      <c r="K6" s="42">
        <f t="shared" si="4"/>
        <v>9.0641666666666662E-2</v>
      </c>
      <c r="M6" s="113" t="s">
        <v>72</v>
      </c>
      <c r="N6" s="203"/>
      <c r="O6" t="s">
        <v>189</v>
      </c>
      <c r="Q6" s="31" t="s">
        <v>191</v>
      </c>
    </row>
    <row r="7" spans="1:17" x14ac:dyDescent="0.35">
      <c r="A7" s="41">
        <v>45496</v>
      </c>
      <c r="B7">
        <v>224</v>
      </c>
      <c r="C7">
        <f t="shared" si="1"/>
        <v>2024</v>
      </c>
      <c r="E7" s="41">
        <v>35976</v>
      </c>
      <c r="F7">
        <v>663</v>
      </c>
      <c r="G7">
        <f t="shared" si="2"/>
        <v>1998</v>
      </c>
      <c r="I7" s="2">
        <v>2002</v>
      </c>
      <c r="J7" s="42">
        <f t="shared" si="3"/>
        <v>0.13643976833976834</v>
      </c>
      <c r="K7" s="42">
        <f t="shared" si="4"/>
        <v>0.14114166666666667</v>
      </c>
      <c r="Q7" s="31"/>
    </row>
    <row r="8" spans="1:17" x14ac:dyDescent="0.35">
      <c r="A8" s="41">
        <v>45495</v>
      </c>
      <c r="B8">
        <v>225</v>
      </c>
      <c r="C8">
        <f t="shared" si="1"/>
        <v>2024</v>
      </c>
      <c r="E8" s="41">
        <v>36007</v>
      </c>
      <c r="F8">
        <v>608</v>
      </c>
      <c r="G8">
        <f t="shared" si="2"/>
        <v>1998</v>
      </c>
      <c r="I8" s="2">
        <v>2003</v>
      </c>
      <c r="J8" s="42">
        <f t="shared" si="3"/>
        <v>8.348875968992249E-2</v>
      </c>
      <c r="K8" s="42">
        <f t="shared" si="4"/>
        <v>8.1583333333333341E-2</v>
      </c>
    </row>
    <row r="9" spans="1:17" x14ac:dyDescent="0.35">
      <c r="A9" s="41">
        <v>45492</v>
      </c>
      <c r="B9">
        <v>229</v>
      </c>
      <c r="C9">
        <f t="shared" si="1"/>
        <v>2024</v>
      </c>
      <c r="E9" s="41">
        <v>36038</v>
      </c>
      <c r="F9">
        <v>1421</v>
      </c>
      <c r="G9">
        <f t="shared" si="2"/>
        <v>1998</v>
      </c>
      <c r="I9" s="2">
        <v>2004</v>
      </c>
      <c r="J9" s="42">
        <f t="shared" si="3"/>
        <v>5.4029230769230767E-2</v>
      </c>
      <c r="K9" s="42">
        <f t="shared" si="4"/>
        <v>5.411666666666666E-2</v>
      </c>
    </row>
    <row r="10" spans="1:17" x14ac:dyDescent="0.35">
      <c r="A10" s="41">
        <v>45491</v>
      </c>
      <c r="B10">
        <v>232</v>
      </c>
      <c r="C10">
        <f t="shared" si="1"/>
        <v>2024</v>
      </c>
      <c r="E10" s="41">
        <v>36068</v>
      </c>
      <c r="F10">
        <v>1326</v>
      </c>
      <c r="G10">
        <f t="shared" si="2"/>
        <v>1998</v>
      </c>
      <c r="I10" s="2">
        <v>2005</v>
      </c>
      <c r="J10" s="42">
        <f t="shared" si="3"/>
        <v>3.9803461538461538E-2</v>
      </c>
      <c r="K10" s="42">
        <f t="shared" si="4"/>
        <v>3.9399999999999998E-2</v>
      </c>
    </row>
    <row r="11" spans="1:17" x14ac:dyDescent="0.35">
      <c r="A11" s="41">
        <v>45490</v>
      </c>
      <c r="B11">
        <v>230</v>
      </c>
      <c r="C11">
        <f t="shared" si="1"/>
        <v>2024</v>
      </c>
      <c r="E11" s="41">
        <v>36099</v>
      </c>
      <c r="F11">
        <v>1192</v>
      </c>
      <c r="G11">
        <f t="shared" si="2"/>
        <v>1998</v>
      </c>
      <c r="I11" s="2">
        <v>2006</v>
      </c>
      <c r="J11" s="42">
        <f t="shared" si="3"/>
        <v>2.3542857142857143E-2</v>
      </c>
      <c r="K11" s="42">
        <f t="shared" si="4"/>
        <v>2.3199999999999998E-2</v>
      </c>
    </row>
    <row r="12" spans="1:17" x14ac:dyDescent="0.35">
      <c r="A12" s="41">
        <v>45489</v>
      </c>
      <c r="B12">
        <v>226</v>
      </c>
      <c r="C12">
        <f t="shared" si="1"/>
        <v>2024</v>
      </c>
      <c r="E12" s="41">
        <v>36129</v>
      </c>
      <c r="F12">
        <v>975</v>
      </c>
      <c r="G12">
        <f t="shared" si="2"/>
        <v>1998</v>
      </c>
      <c r="I12" s="2">
        <v>2007</v>
      </c>
      <c r="J12" s="42">
        <f t="shared" si="3"/>
        <v>1.8062790697674417E-2</v>
      </c>
      <c r="K12" s="42">
        <f t="shared" si="4"/>
        <v>1.8249999999999999E-2</v>
      </c>
    </row>
    <row r="13" spans="1:17" ht="15" thickBot="1" x14ac:dyDescent="0.4">
      <c r="A13" s="41">
        <v>45488</v>
      </c>
      <c r="B13">
        <v>223</v>
      </c>
      <c r="C13">
        <f t="shared" si="1"/>
        <v>2024</v>
      </c>
      <c r="E13" s="41">
        <v>36160</v>
      </c>
      <c r="F13">
        <v>1231</v>
      </c>
      <c r="G13">
        <f t="shared" si="2"/>
        <v>1998</v>
      </c>
      <c r="I13" s="2">
        <v>2008</v>
      </c>
      <c r="J13" s="42">
        <f t="shared" si="3"/>
        <v>2.9994961240310078E-2</v>
      </c>
      <c r="K13" s="42">
        <f t="shared" si="4"/>
        <v>2.9950000000000001E-2</v>
      </c>
    </row>
    <row r="14" spans="1:17" x14ac:dyDescent="0.35">
      <c r="A14" s="41">
        <v>45485</v>
      </c>
      <c r="B14">
        <v>224</v>
      </c>
      <c r="C14">
        <f t="shared" si="1"/>
        <v>2024</v>
      </c>
      <c r="E14" s="41">
        <v>36191</v>
      </c>
      <c r="F14">
        <v>1507</v>
      </c>
      <c r="G14">
        <f t="shared" si="2"/>
        <v>1999</v>
      </c>
      <c r="I14" s="2">
        <v>2009</v>
      </c>
      <c r="J14" s="42">
        <f t="shared" si="3"/>
        <v>3.0579457364341086E-2</v>
      </c>
      <c r="K14" s="42">
        <f t="shared" si="4"/>
        <v>3.0175E-2</v>
      </c>
      <c r="M14" s="116" t="s">
        <v>70</v>
      </c>
      <c r="N14" s="202">
        <f>MEDIAN(J13:J27)</f>
        <v>2.7225291828793775E-2</v>
      </c>
    </row>
    <row r="15" spans="1:17" ht="15" thickBot="1" x14ac:dyDescent="0.4">
      <c r="A15" s="41">
        <v>45484</v>
      </c>
      <c r="B15">
        <v>216</v>
      </c>
      <c r="C15">
        <f t="shared" si="1"/>
        <v>2024</v>
      </c>
      <c r="E15" s="41">
        <v>36219</v>
      </c>
      <c r="F15">
        <v>1376</v>
      </c>
      <c r="G15">
        <f t="shared" si="2"/>
        <v>1999</v>
      </c>
      <c r="I15" s="2">
        <v>2010</v>
      </c>
      <c r="J15" s="42">
        <f t="shared" si="3"/>
        <v>2.0343410852713177E-2</v>
      </c>
      <c r="K15" s="42">
        <f t="shared" si="4"/>
        <v>2.1066666666666664E-2</v>
      </c>
      <c r="M15" s="117" t="s">
        <v>192</v>
      </c>
      <c r="N15" s="203"/>
      <c r="O15" t="s">
        <v>190</v>
      </c>
      <c r="Q15" s="31" t="s">
        <v>191</v>
      </c>
    </row>
    <row r="16" spans="1:17" x14ac:dyDescent="0.35">
      <c r="A16" s="41">
        <v>45483</v>
      </c>
      <c r="B16">
        <v>224</v>
      </c>
      <c r="C16">
        <f t="shared" si="1"/>
        <v>2024</v>
      </c>
      <c r="E16" s="41">
        <v>36250</v>
      </c>
      <c r="F16">
        <v>1041</v>
      </c>
      <c r="G16">
        <f t="shared" si="2"/>
        <v>1999</v>
      </c>
      <c r="I16" s="2">
        <v>2011</v>
      </c>
      <c r="J16" s="42">
        <f t="shared" si="3"/>
        <v>1.937992277992278E-2</v>
      </c>
      <c r="K16" s="42">
        <f t="shared" si="4"/>
        <v>1.9333333333333334E-2</v>
      </c>
    </row>
    <row r="17" spans="1:11" x14ac:dyDescent="0.35">
      <c r="A17" s="41">
        <v>45482</v>
      </c>
      <c r="B17">
        <v>225</v>
      </c>
      <c r="C17">
        <f t="shared" si="1"/>
        <v>2024</v>
      </c>
      <c r="E17" s="41">
        <v>36280</v>
      </c>
      <c r="F17">
        <v>873</v>
      </c>
      <c r="G17">
        <f t="shared" si="2"/>
        <v>1999</v>
      </c>
      <c r="I17" s="2">
        <v>2012</v>
      </c>
      <c r="J17" s="42">
        <f t="shared" si="3"/>
        <v>1.8399613899613899E-2</v>
      </c>
      <c r="K17" s="42">
        <f t="shared" si="4"/>
        <v>1.8499999999999999E-2</v>
      </c>
    </row>
    <row r="18" spans="1:11" x14ac:dyDescent="0.35">
      <c r="A18" s="41">
        <v>45481</v>
      </c>
      <c r="B18">
        <v>226</v>
      </c>
      <c r="C18">
        <f t="shared" si="1"/>
        <v>2024</v>
      </c>
      <c r="E18" s="41">
        <v>36311</v>
      </c>
      <c r="F18">
        <v>1066</v>
      </c>
      <c r="G18">
        <f t="shared" si="2"/>
        <v>1999</v>
      </c>
      <c r="I18" s="2">
        <v>2013</v>
      </c>
      <c r="J18" s="42">
        <f t="shared" si="3"/>
        <v>2.0470930232558141E-2</v>
      </c>
      <c r="K18" s="42">
        <f t="shared" si="4"/>
        <v>2.1241666666666666E-2</v>
      </c>
    </row>
    <row r="19" spans="1:11" x14ac:dyDescent="0.35">
      <c r="A19" s="41">
        <v>45478</v>
      </c>
      <c r="B19">
        <v>230</v>
      </c>
      <c r="C19">
        <f t="shared" si="1"/>
        <v>2024</v>
      </c>
      <c r="E19" s="41">
        <v>36341</v>
      </c>
      <c r="F19">
        <v>957</v>
      </c>
      <c r="G19">
        <f t="shared" si="2"/>
        <v>1999</v>
      </c>
      <c r="I19" s="2">
        <v>2014</v>
      </c>
      <c r="J19" s="42">
        <f t="shared" si="3"/>
        <v>2.3070155038759692E-2</v>
      </c>
      <c r="K19" s="42">
        <f t="shared" si="4"/>
        <v>2.2983333333333335E-2</v>
      </c>
    </row>
    <row r="20" spans="1:11" x14ac:dyDescent="0.35">
      <c r="A20" s="41">
        <v>45476</v>
      </c>
      <c r="B20">
        <v>235</v>
      </c>
      <c r="C20">
        <f t="shared" si="1"/>
        <v>2024</v>
      </c>
      <c r="E20" s="41">
        <v>36372</v>
      </c>
      <c r="F20">
        <v>1053</v>
      </c>
      <c r="G20">
        <f t="shared" si="2"/>
        <v>1999</v>
      </c>
      <c r="I20" s="2">
        <v>2015</v>
      </c>
      <c r="J20" s="42">
        <f t="shared" si="3"/>
        <v>3.4595752895752896E-2</v>
      </c>
      <c r="K20" s="42">
        <f t="shared" si="4"/>
        <v>3.6025000000000001E-2</v>
      </c>
    </row>
    <row r="21" spans="1:11" x14ac:dyDescent="0.35">
      <c r="A21" s="41">
        <v>45475</v>
      </c>
      <c r="B21">
        <v>238</v>
      </c>
      <c r="C21">
        <f t="shared" si="1"/>
        <v>2024</v>
      </c>
      <c r="E21" s="41">
        <v>36403</v>
      </c>
      <c r="F21">
        <v>1124</v>
      </c>
      <c r="G21">
        <f t="shared" si="2"/>
        <v>1999</v>
      </c>
      <c r="I21" s="2">
        <v>2016</v>
      </c>
      <c r="J21" s="42">
        <f t="shared" si="3"/>
        <v>3.8168339768339769E-2</v>
      </c>
      <c r="K21" s="42">
        <f t="shared" si="4"/>
        <v>3.7558333333333332E-2</v>
      </c>
    </row>
    <row r="22" spans="1:11" x14ac:dyDescent="0.35">
      <c r="A22" s="41">
        <v>45474</v>
      </c>
      <c r="B22">
        <v>235</v>
      </c>
      <c r="C22">
        <f t="shared" si="1"/>
        <v>2024</v>
      </c>
      <c r="E22" s="41">
        <v>36433</v>
      </c>
      <c r="F22">
        <v>984</v>
      </c>
      <c r="G22">
        <f t="shared" si="2"/>
        <v>1999</v>
      </c>
      <c r="I22" s="2">
        <v>2017</v>
      </c>
      <c r="J22" s="42">
        <f t="shared" si="3"/>
        <v>2.6812451361867704E-2</v>
      </c>
      <c r="K22" s="42">
        <f t="shared" si="4"/>
        <v>2.6599999999999999E-2</v>
      </c>
    </row>
    <row r="23" spans="1:11" x14ac:dyDescent="0.35">
      <c r="A23" s="41">
        <v>45471</v>
      </c>
      <c r="B23">
        <v>231</v>
      </c>
      <c r="C23">
        <f t="shared" si="1"/>
        <v>2024</v>
      </c>
      <c r="E23" s="41">
        <v>36464</v>
      </c>
      <c r="F23">
        <v>851</v>
      </c>
      <c r="G23">
        <f t="shared" si="2"/>
        <v>1999</v>
      </c>
      <c r="I23" s="2">
        <v>2018</v>
      </c>
      <c r="J23" s="42">
        <f t="shared" si="3"/>
        <v>2.7225291828793775E-2</v>
      </c>
      <c r="K23" s="42">
        <f t="shared" si="4"/>
        <v>2.7591666666666667E-2</v>
      </c>
    </row>
    <row r="24" spans="1:11" x14ac:dyDescent="0.35">
      <c r="A24" s="41">
        <v>45470</v>
      </c>
      <c r="B24">
        <v>235</v>
      </c>
      <c r="C24">
        <f t="shared" si="1"/>
        <v>2024</v>
      </c>
      <c r="E24" s="41">
        <v>36494</v>
      </c>
      <c r="F24">
        <v>806</v>
      </c>
      <c r="G24">
        <f t="shared" si="2"/>
        <v>1999</v>
      </c>
      <c r="I24" s="2">
        <v>2019</v>
      </c>
      <c r="J24" s="42">
        <f t="shared" si="3"/>
        <v>2.4149806949806951E-2</v>
      </c>
      <c r="K24" s="42">
        <f t="shared" si="4"/>
        <v>2.4091666666666664E-2</v>
      </c>
    </row>
    <row r="25" spans="1:11" x14ac:dyDescent="0.35">
      <c r="A25" s="41">
        <v>45469</v>
      </c>
      <c r="B25">
        <v>233</v>
      </c>
      <c r="C25">
        <f t="shared" si="1"/>
        <v>2024</v>
      </c>
      <c r="E25" s="41">
        <v>36525</v>
      </c>
      <c r="F25">
        <v>636</v>
      </c>
      <c r="G25">
        <f t="shared" si="2"/>
        <v>1999</v>
      </c>
      <c r="I25" s="2">
        <v>2020</v>
      </c>
      <c r="J25" s="42">
        <f t="shared" si="3"/>
        <v>3.2074904942965783E-2</v>
      </c>
      <c r="K25" s="42">
        <f t="shared" si="4"/>
        <v>3.2575E-2</v>
      </c>
    </row>
    <row r="26" spans="1:11" x14ac:dyDescent="0.35">
      <c r="A26" s="41">
        <v>45468</v>
      </c>
      <c r="B26">
        <v>235</v>
      </c>
      <c r="C26">
        <f t="shared" si="1"/>
        <v>2024</v>
      </c>
      <c r="E26" s="41">
        <v>36556</v>
      </c>
      <c r="F26">
        <v>758</v>
      </c>
      <c r="G26">
        <f t="shared" si="2"/>
        <v>2000</v>
      </c>
      <c r="I26" s="2">
        <v>2021</v>
      </c>
      <c r="J26" s="42">
        <f t="shared" si="3"/>
        <v>3.0111583011583013E-2</v>
      </c>
      <c r="K26" s="42">
        <f t="shared" si="4"/>
        <v>3.0633333333333332E-2</v>
      </c>
    </row>
    <row r="27" spans="1:11" x14ac:dyDescent="0.35">
      <c r="A27" s="41">
        <v>45467</v>
      </c>
      <c r="B27">
        <v>236</v>
      </c>
      <c r="C27">
        <f t="shared" si="1"/>
        <v>2024</v>
      </c>
      <c r="E27" s="41">
        <v>36585</v>
      </c>
      <c r="F27">
        <v>688</v>
      </c>
      <c r="G27">
        <f t="shared" si="2"/>
        <v>2000</v>
      </c>
      <c r="I27" s="2">
        <v>2022</v>
      </c>
      <c r="J27" s="42">
        <f t="shared" si="3"/>
        <v>3.032213438735178E-2</v>
      </c>
      <c r="K27" s="42">
        <f t="shared" si="4"/>
        <v>2.98E-2</v>
      </c>
    </row>
    <row r="28" spans="1:11" x14ac:dyDescent="0.35">
      <c r="A28" s="41">
        <v>45464</v>
      </c>
      <c r="B28">
        <v>235</v>
      </c>
      <c r="C28">
        <f t="shared" si="1"/>
        <v>2024</v>
      </c>
      <c r="E28" s="41">
        <v>36616</v>
      </c>
      <c r="F28">
        <v>679</v>
      </c>
      <c r="G28">
        <f t="shared" si="2"/>
        <v>2000</v>
      </c>
      <c r="I28" s="2">
        <v>2023</v>
      </c>
      <c r="J28" s="42">
        <f t="shared" si="3"/>
        <v>2.2842914979757087E-2</v>
      </c>
      <c r="K28" s="42">
        <f t="shared" si="4"/>
        <v>2.4966666666666665E-2</v>
      </c>
    </row>
    <row r="29" spans="1:11" x14ac:dyDescent="0.35">
      <c r="A29" s="41">
        <v>45463</v>
      </c>
      <c r="B29">
        <v>234</v>
      </c>
      <c r="C29">
        <f t="shared" si="1"/>
        <v>2024</v>
      </c>
      <c r="E29" s="41">
        <v>36646</v>
      </c>
      <c r="F29">
        <v>742</v>
      </c>
      <c r="G29">
        <f t="shared" si="2"/>
        <v>2000</v>
      </c>
    </row>
    <row r="30" spans="1:11" x14ac:dyDescent="0.35">
      <c r="A30" s="41">
        <v>45461</v>
      </c>
      <c r="B30">
        <v>235</v>
      </c>
      <c r="C30">
        <f t="shared" si="1"/>
        <v>2024</v>
      </c>
      <c r="E30" s="41">
        <v>36677</v>
      </c>
      <c r="F30">
        <v>792</v>
      </c>
      <c r="G30">
        <f t="shared" si="2"/>
        <v>2000</v>
      </c>
    </row>
    <row r="31" spans="1:11" x14ac:dyDescent="0.35">
      <c r="A31" s="41">
        <v>45460</v>
      </c>
      <c r="B31">
        <v>234</v>
      </c>
      <c r="C31">
        <f t="shared" si="1"/>
        <v>2024</v>
      </c>
      <c r="E31" s="41">
        <v>36707</v>
      </c>
      <c r="F31">
        <v>722</v>
      </c>
      <c r="G31">
        <f t="shared" si="2"/>
        <v>2000</v>
      </c>
    </row>
    <row r="32" spans="1:11" x14ac:dyDescent="0.35">
      <c r="A32" s="41">
        <v>45457</v>
      </c>
      <c r="B32">
        <v>234</v>
      </c>
      <c r="C32">
        <f t="shared" si="1"/>
        <v>2024</v>
      </c>
      <c r="E32" s="41">
        <v>36738</v>
      </c>
      <c r="F32">
        <v>712</v>
      </c>
      <c r="G32">
        <f t="shared" si="2"/>
        <v>2000</v>
      </c>
    </row>
    <row r="33" spans="1:7" x14ac:dyDescent="0.35">
      <c r="A33" s="41">
        <v>45456</v>
      </c>
      <c r="B33">
        <v>230</v>
      </c>
      <c r="C33">
        <f t="shared" si="1"/>
        <v>2024</v>
      </c>
      <c r="E33" s="41">
        <v>36769</v>
      </c>
      <c r="F33">
        <v>672</v>
      </c>
      <c r="G33">
        <f t="shared" si="2"/>
        <v>2000</v>
      </c>
    </row>
    <row r="34" spans="1:7" x14ac:dyDescent="0.35">
      <c r="A34" s="41">
        <v>45455</v>
      </c>
      <c r="B34">
        <v>223</v>
      </c>
      <c r="C34">
        <f t="shared" si="1"/>
        <v>2024</v>
      </c>
      <c r="E34" s="41">
        <v>36799</v>
      </c>
      <c r="F34">
        <v>705</v>
      </c>
      <c r="G34">
        <f t="shared" si="2"/>
        <v>2000</v>
      </c>
    </row>
    <row r="35" spans="1:7" x14ac:dyDescent="0.35">
      <c r="A35" s="41">
        <v>45454</v>
      </c>
      <c r="B35">
        <v>225</v>
      </c>
      <c r="C35">
        <f t="shared" si="1"/>
        <v>2024</v>
      </c>
      <c r="E35" s="41">
        <v>36830</v>
      </c>
      <c r="F35">
        <v>758</v>
      </c>
      <c r="G35">
        <f t="shared" si="2"/>
        <v>2000</v>
      </c>
    </row>
    <row r="36" spans="1:7" x14ac:dyDescent="0.35">
      <c r="A36" s="41">
        <v>45453</v>
      </c>
      <c r="B36">
        <v>216</v>
      </c>
      <c r="C36">
        <f t="shared" si="1"/>
        <v>2024</v>
      </c>
      <c r="E36" s="41">
        <v>36860</v>
      </c>
      <c r="F36">
        <v>829</v>
      </c>
      <c r="G36">
        <f t="shared" si="2"/>
        <v>2000</v>
      </c>
    </row>
    <row r="37" spans="1:7" x14ac:dyDescent="0.35">
      <c r="A37" s="41">
        <v>45450</v>
      </c>
      <c r="B37">
        <v>221</v>
      </c>
      <c r="C37">
        <f t="shared" si="1"/>
        <v>2024</v>
      </c>
      <c r="E37" s="41">
        <v>36891</v>
      </c>
      <c r="F37">
        <v>749</v>
      </c>
      <c r="G37">
        <f t="shared" si="2"/>
        <v>2000</v>
      </c>
    </row>
    <row r="38" spans="1:7" x14ac:dyDescent="0.35">
      <c r="A38" s="41">
        <v>45449</v>
      </c>
      <c r="B38">
        <v>227</v>
      </c>
      <c r="C38">
        <f t="shared" si="1"/>
        <v>2024</v>
      </c>
      <c r="E38" s="41">
        <v>36922</v>
      </c>
      <c r="F38">
        <v>677</v>
      </c>
      <c r="G38">
        <f t="shared" si="2"/>
        <v>2001</v>
      </c>
    </row>
    <row r="39" spans="1:7" x14ac:dyDescent="0.35">
      <c r="A39" s="41">
        <v>45448</v>
      </c>
      <c r="B39">
        <v>224</v>
      </c>
      <c r="C39">
        <f t="shared" si="1"/>
        <v>2024</v>
      </c>
      <c r="E39" s="41">
        <v>36950</v>
      </c>
      <c r="F39">
        <v>753</v>
      </c>
      <c r="G39">
        <f t="shared" si="2"/>
        <v>2001</v>
      </c>
    </row>
    <row r="40" spans="1:7" x14ac:dyDescent="0.35">
      <c r="A40" s="41">
        <v>45447</v>
      </c>
      <c r="B40">
        <v>220</v>
      </c>
      <c r="C40">
        <f t="shared" si="1"/>
        <v>2024</v>
      </c>
      <c r="E40" s="41">
        <v>36981</v>
      </c>
      <c r="F40">
        <v>814</v>
      </c>
      <c r="G40">
        <f t="shared" si="2"/>
        <v>2001</v>
      </c>
    </row>
    <row r="41" spans="1:7" x14ac:dyDescent="0.35">
      <c r="A41" s="41">
        <v>45446</v>
      </c>
      <c r="B41">
        <v>217</v>
      </c>
      <c r="C41">
        <f t="shared" si="1"/>
        <v>2024</v>
      </c>
      <c r="E41" s="41">
        <v>37011</v>
      </c>
      <c r="F41">
        <v>821</v>
      </c>
      <c r="G41">
        <f t="shared" si="2"/>
        <v>2001</v>
      </c>
    </row>
    <row r="42" spans="1:7" x14ac:dyDescent="0.35">
      <c r="A42" s="41">
        <v>45443</v>
      </c>
      <c r="B42">
        <v>213</v>
      </c>
      <c r="C42">
        <f t="shared" si="1"/>
        <v>2024</v>
      </c>
      <c r="E42" s="41">
        <v>37042</v>
      </c>
      <c r="F42">
        <v>857</v>
      </c>
      <c r="G42">
        <f t="shared" si="2"/>
        <v>2001</v>
      </c>
    </row>
    <row r="43" spans="1:7" x14ac:dyDescent="0.35">
      <c r="A43" s="41">
        <v>45442</v>
      </c>
      <c r="B43">
        <v>210</v>
      </c>
      <c r="C43">
        <f t="shared" si="1"/>
        <v>2024</v>
      </c>
      <c r="E43" s="41">
        <v>37072</v>
      </c>
      <c r="F43">
        <v>841</v>
      </c>
      <c r="G43">
        <f t="shared" si="2"/>
        <v>2001</v>
      </c>
    </row>
    <row r="44" spans="1:7" x14ac:dyDescent="0.35">
      <c r="A44" s="41">
        <v>45441</v>
      </c>
      <c r="B44">
        <v>210</v>
      </c>
      <c r="C44">
        <f t="shared" si="1"/>
        <v>2024</v>
      </c>
      <c r="E44" s="41">
        <v>37103</v>
      </c>
      <c r="F44">
        <v>972</v>
      </c>
      <c r="G44">
        <f t="shared" si="2"/>
        <v>2001</v>
      </c>
    </row>
    <row r="45" spans="1:7" x14ac:dyDescent="0.35">
      <c r="A45" s="41">
        <v>45440</v>
      </c>
      <c r="B45">
        <v>219</v>
      </c>
      <c r="C45">
        <f t="shared" si="1"/>
        <v>2024</v>
      </c>
      <c r="E45" s="41">
        <v>37134</v>
      </c>
      <c r="F45">
        <v>952</v>
      </c>
      <c r="G45">
        <f t="shared" si="2"/>
        <v>2001</v>
      </c>
    </row>
    <row r="46" spans="1:7" x14ac:dyDescent="0.35">
      <c r="A46" s="41">
        <v>45436</v>
      </c>
      <c r="B46">
        <v>212</v>
      </c>
      <c r="C46">
        <f t="shared" si="1"/>
        <v>2024</v>
      </c>
      <c r="E46" s="41">
        <v>37164</v>
      </c>
      <c r="F46">
        <v>1163</v>
      </c>
      <c r="G46">
        <f t="shared" si="2"/>
        <v>2001</v>
      </c>
    </row>
    <row r="47" spans="1:7" x14ac:dyDescent="0.35">
      <c r="A47" s="41">
        <v>45435</v>
      </c>
      <c r="B47">
        <v>213</v>
      </c>
      <c r="C47">
        <f t="shared" si="1"/>
        <v>2024</v>
      </c>
      <c r="E47" s="41">
        <v>37195</v>
      </c>
      <c r="F47">
        <v>1179</v>
      </c>
      <c r="G47">
        <f t="shared" si="2"/>
        <v>2001</v>
      </c>
    </row>
    <row r="48" spans="1:7" x14ac:dyDescent="0.35">
      <c r="A48" s="41">
        <v>45434</v>
      </c>
      <c r="B48">
        <v>214</v>
      </c>
      <c r="C48">
        <f t="shared" si="1"/>
        <v>2024</v>
      </c>
      <c r="E48" s="41">
        <v>37225</v>
      </c>
      <c r="F48">
        <v>978</v>
      </c>
      <c r="G48">
        <f t="shared" si="2"/>
        <v>2001</v>
      </c>
    </row>
    <row r="49" spans="1:7" x14ac:dyDescent="0.35">
      <c r="A49" s="41">
        <v>45433</v>
      </c>
      <c r="B49">
        <v>212</v>
      </c>
      <c r="C49">
        <f t="shared" si="1"/>
        <v>2024</v>
      </c>
      <c r="E49" s="41">
        <v>37256</v>
      </c>
      <c r="F49">
        <v>870</v>
      </c>
      <c r="G49">
        <f t="shared" si="2"/>
        <v>2001</v>
      </c>
    </row>
    <row r="50" spans="1:7" x14ac:dyDescent="0.35">
      <c r="A50" s="41">
        <v>45432</v>
      </c>
      <c r="B50">
        <v>212</v>
      </c>
      <c r="C50">
        <f t="shared" si="1"/>
        <v>2024</v>
      </c>
      <c r="E50" s="41">
        <v>37287</v>
      </c>
      <c r="F50">
        <v>965</v>
      </c>
      <c r="G50">
        <f t="shared" si="2"/>
        <v>2002</v>
      </c>
    </row>
    <row r="51" spans="1:7" x14ac:dyDescent="0.35">
      <c r="A51" s="41">
        <v>45429</v>
      </c>
      <c r="B51">
        <v>217</v>
      </c>
      <c r="C51">
        <f t="shared" si="1"/>
        <v>2024</v>
      </c>
      <c r="E51" s="41">
        <v>37315</v>
      </c>
      <c r="F51">
        <v>786</v>
      </c>
      <c r="G51">
        <f t="shared" si="2"/>
        <v>2002</v>
      </c>
    </row>
    <row r="52" spans="1:7" x14ac:dyDescent="0.35">
      <c r="A52" s="41">
        <v>45428</v>
      </c>
      <c r="B52">
        <v>217</v>
      </c>
      <c r="C52">
        <f t="shared" si="1"/>
        <v>2024</v>
      </c>
      <c r="E52" s="41">
        <v>37346</v>
      </c>
      <c r="F52">
        <v>717</v>
      </c>
      <c r="G52">
        <f t="shared" si="2"/>
        <v>2002</v>
      </c>
    </row>
    <row r="53" spans="1:7" x14ac:dyDescent="0.35">
      <c r="A53" s="41">
        <v>45427</v>
      </c>
      <c r="B53">
        <v>221</v>
      </c>
      <c r="C53">
        <f t="shared" si="1"/>
        <v>2024</v>
      </c>
      <c r="E53" s="41">
        <v>37376</v>
      </c>
      <c r="F53">
        <v>857</v>
      </c>
      <c r="G53">
        <f t="shared" si="2"/>
        <v>2002</v>
      </c>
    </row>
    <row r="54" spans="1:7" x14ac:dyDescent="0.35">
      <c r="A54" s="41">
        <v>45426</v>
      </c>
      <c r="B54">
        <v>216</v>
      </c>
      <c r="C54">
        <f t="shared" si="1"/>
        <v>2024</v>
      </c>
      <c r="E54" s="41">
        <v>37407</v>
      </c>
      <c r="F54">
        <v>976</v>
      </c>
      <c r="G54">
        <f t="shared" si="2"/>
        <v>2002</v>
      </c>
    </row>
    <row r="55" spans="1:7" x14ac:dyDescent="0.35">
      <c r="A55" s="41">
        <v>45425</v>
      </c>
      <c r="B55">
        <v>211</v>
      </c>
      <c r="C55">
        <f t="shared" si="1"/>
        <v>2024</v>
      </c>
      <c r="E55" s="41">
        <v>37437</v>
      </c>
      <c r="F55">
        <v>1527</v>
      </c>
      <c r="G55">
        <f t="shared" si="2"/>
        <v>2002</v>
      </c>
    </row>
    <row r="56" spans="1:7" x14ac:dyDescent="0.35">
      <c r="A56" s="41">
        <v>45422</v>
      </c>
      <c r="B56">
        <v>210</v>
      </c>
      <c r="C56">
        <f t="shared" si="1"/>
        <v>2024</v>
      </c>
      <c r="E56" s="41">
        <v>37468</v>
      </c>
      <c r="F56">
        <v>2307</v>
      </c>
      <c r="G56">
        <f t="shared" si="2"/>
        <v>2002</v>
      </c>
    </row>
    <row r="57" spans="1:7" x14ac:dyDescent="0.35">
      <c r="A57" s="41">
        <v>45421</v>
      </c>
      <c r="B57">
        <v>209</v>
      </c>
      <c r="C57">
        <f t="shared" si="1"/>
        <v>2024</v>
      </c>
      <c r="E57" s="41">
        <v>37499</v>
      </c>
      <c r="F57">
        <v>1633</v>
      </c>
      <c r="G57">
        <f t="shared" si="2"/>
        <v>2002</v>
      </c>
    </row>
    <row r="58" spans="1:7" x14ac:dyDescent="0.35">
      <c r="A58" s="41">
        <v>45420</v>
      </c>
      <c r="B58">
        <v>206</v>
      </c>
      <c r="C58">
        <f t="shared" si="1"/>
        <v>2024</v>
      </c>
      <c r="E58" s="41">
        <v>37529</v>
      </c>
      <c r="F58">
        <v>2397</v>
      </c>
      <c r="G58">
        <f t="shared" si="2"/>
        <v>2002</v>
      </c>
    </row>
    <row r="59" spans="1:7" x14ac:dyDescent="0.35">
      <c r="A59" s="41">
        <v>45419</v>
      </c>
      <c r="B59">
        <v>204</v>
      </c>
      <c r="C59">
        <f t="shared" si="1"/>
        <v>2024</v>
      </c>
      <c r="E59" s="41">
        <v>37560</v>
      </c>
      <c r="F59">
        <v>1741</v>
      </c>
      <c r="G59">
        <f t="shared" si="2"/>
        <v>2002</v>
      </c>
    </row>
    <row r="60" spans="1:7" x14ac:dyDescent="0.35">
      <c r="A60" s="41">
        <v>45418</v>
      </c>
      <c r="B60">
        <v>201</v>
      </c>
      <c r="C60">
        <f t="shared" si="1"/>
        <v>2024</v>
      </c>
      <c r="E60" s="41">
        <v>37590</v>
      </c>
      <c r="F60">
        <v>1586</v>
      </c>
      <c r="G60">
        <f t="shared" si="2"/>
        <v>2002</v>
      </c>
    </row>
    <row r="61" spans="1:7" x14ac:dyDescent="0.35">
      <c r="A61" s="41">
        <v>45415</v>
      </c>
      <c r="B61">
        <v>204</v>
      </c>
      <c r="C61">
        <f t="shared" si="1"/>
        <v>2024</v>
      </c>
      <c r="E61" s="41">
        <v>37621</v>
      </c>
      <c r="F61">
        <v>1445</v>
      </c>
      <c r="G61">
        <f t="shared" si="2"/>
        <v>2002</v>
      </c>
    </row>
    <row r="62" spans="1:7" x14ac:dyDescent="0.35">
      <c r="A62" s="41">
        <v>45414</v>
      </c>
      <c r="B62">
        <v>208</v>
      </c>
      <c r="C62">
        <f t="shared" si="1"/>
        <v>2024</v>
      </c>
      <c r="E62" s="41">
        <v>37652</v>
      </c>
      <c r="F62">
        <v>1323</v>
      </c>
      <c r="G62">
        <f t="shared" si="2"/>
        <v>2003</v>
      </c>
    </row>
    <row r="63" spans="1:7" x14ac:dyDescent="0.35">
      <c r="A63" s="41">
        <v>45413</v>
      </c>
      <c r="B63">
        <v>209</v>
      </c>
      <c r="C63">
        <f t="shared" si="1"/>
        <v>2024</v>
      </c>
      <c r="E63" s="41">
        <v>37680</v>
      </c>
      <c r="F63">
        <v>1205</v>
      </c>
      <c r="G63">
        <f t="shared" si="2"/>
        <v>2003</v>
      </c>
    </row>
    <row r="64" spans="1:7" x14ac:dyDescent="0.35">
      <c r="A64" s="41">
        <v>45412</v>
      </c>
      <c r="B64">
        <v>210</v>
      </c>
      <c r="C64">
        <f t="shared" si="1"/>
        <v>2024</v>
      </c>
      <c r="E64" s="41">
        <v>37711</v>
      </c>
      <c r="F64">
        <v>1045</v>
      </c>
      <c r="G64">
        <f t="shared" si="2"/>
        <v>2003</v>
      </c>
    </row>
    <row r="65" spans="1:7" x14ac:dyDescent="0.35">
      <c r="A65" s="41">
        <v>45411</v>
      </c>
      <c r="B65">
        <v>212</v>
      </c>
      <c r="C65">
        <f t="shared" si="1"/>
        <v>2024</v>
      </c>
      <c r="E65" s="41">
        <v>37741</v>
      </c>
      <c r="F65">
        <v>821</v>
      </c>
      <c r="G65">
        <f t="shared" si="2"/>
        <v>2003</v>
      </c>
    </row>
    <row r="66" spans="1:7" x14ac:dyDescent="0.35">
      <c r="A66" s="41">
        <v>45408</v>
      </c>
      <c r="B66">
        <v>212</v>
      </c>
      <c r="C66">
        <f t="shared" si="1"/>
        <v>2024</v>
      </c>
      <c r="E66" s="41">
        <v>37772</v>
      </c>
      <c r="F66">
        <v>794</v>
      </c>
      <c r="G66">
        <f t="shared" si="2"/>
        <v>2003</v>
      </c>
    </row>
    <row r="67" spans="1:7" x14ac:dyDescent="0.35">
      <c r="A67" s="41">
        <v>45407</v>
      </c>
      <c r="B67">
        <v>214</v>
      </c>
      <c r="C67">
        <f t="shared" ref="C67:C130" si="5">YEAR(A67)</f>
        <v>2024</v>
      </c>
      <c r="E67" s="41">
        <v>37802</v>
      </c>
      <c r="F67">
        <v>801</v>
      </c>
      <c r="G67">
        <f t="shared" ref="G67:G130" si="6">YEAR(E67)</f>
        <v>2003</v>
      </c>
    </row>
    <row r="68" spans="1:7" x14ac:dyDescent="0.35">
      <c r="A68" s="41">
        <v>45406</v>
      </c>
      <c r="B68">
        <v>214</v>
      </c>
      <c r="C68">
        <f t="shared" si="5"/>
        <v>2024</v>
      </c>
      <c r="E68" s="41">
        <v>37833</v>
      </c>
      <c r="F68">
        <v>801</v>
      </c>
      <c r="G68">
        <f t="shared" si="6"/>
        <v>2003</v>
      </c>
    </row>
    <row r="69" spans="1:7" x14ac:dyDescent="0.35">
      <c r="A69" s="41">
        <v>45405</v>
      </c>
      <c r="B69">
        <v>213</v>
      </c>
      <c r="C69">
        <f t="shared" si="5"/>
        <v>2024</v>
      </c>
      <c r="E69" s="41">
        <v>37864</v>
      </c>
      <c r="F69">
        <v>703</v>
      </c>
      <c r="G69">
        <f t="shared" si="6"/>
        <v>2003</v>
      </c>
    </row>
    <row r="70" spans="1:7" x14ac:dyDescent="0.35">
      <c r="A70" s="41">
        <v>45404</v>
      </c>
      <c r="B70">
        <v>215</v>
      </c>
      <c r="C70">
        <f t="shared" si="5"/>
        <v>2024</v>
      </c>
      <c r="E70" s="41">
        <v>37894</v>
      </c>
      <c r="F70">
        <v>698</v>
      </c>
      <c r="G70">
        <f t="shared" si="6"/>
        <v>2003</v>
      </c>
    </row>
    <row r="71" spans="1:7" x14ac:dyDescent="0.35">
      <c r="A71" s="41">
        <v>45401</v>
      </c>
      <c r="B71">
        <v>217</v>
      </c>
      <c r="C71">
        <f t="shared" si="5"/>
        <v>2024</v>
      </c>
      <c r="E71" s="41">
        <v>37925</v>
      </c>
      <c r="F71">
        <v>603</v>
      </c>
      <c r="G71">
        <f t="shared" si="6"/>
        <v>2003</v>
      </c>
    </row>
    <row r="72" spans="1:7" x14ac:dyDescent="0.35">
      <c r="A72" s="41">
        <v>45400</v>
      </c>
      <c r="B72">
        <v>218</v>
      </c>
      <c r="C72">
        <f t="shared" si="5"/>
        <v>2024</v>
      </c>
      <c r="E72" s="41">
        <v>37955</v>
      </c>
      <c r="F72">
        <v>533</v>
      </c>
      <c r="G72">
        <f t="shared" si="6"/>
        <v>2003</v>
      </c>
    </row>
    <row r="73" spans="1:7" x14ac:dyDescent="0.35">
      <c r="A73" s="41">
        <v>45399</v>
      </c>
      <c r="B73">
        <v>220</v>
      </c>
      <c r="C73">
        <f t="shared" si="5"/>
        <v>2024</v>
      </c>
      <c r="E73" s="41">
        <v>37986</v>
      </c>
      <c r="F73">
        <v>463</v>
      </c>
      <c r="G73">
        <f t="shared" si="6"/>
        <v>2003</v>
      </c>
    </row>
    <row r="74" spans="1:7" x14ac:dyDescent="0.35">
      <c r="A74" s="41">
        <v>45398</v>
      </c>
      <c r="B74">
        <v>221</v>
      </c>
      <c r="C74">
        <f t="shared" si="5"/>
        <v>2024</v>
      </c>
      <c r="E74" s="41">
        <v>38017</v>
      </c>
      <c r="F74">
        <v>493</v>
      </c>
      <c r="G74">
        <f t="shared" si="6"/>
        <v>2004</v>
      </c>
    </row>
    <row r="75" spans="1:7" x14ac:dyDescent="0.35">
      <c r="A75" s="41">
        <v>45397</v>
      </c>
      <c r="B75">
        <v>216</v>
      </c>
      <c r="C75">
        <f t="shared" si="5"/>
        <v>2024</v>
      </c>
      <c r="E75" s="41">
        <v>38046</v>
      </c>
      <c r="F75">
        <v>579</v>
      </c>
      <c r="G75">
        <f t="shared" si="6"/>
        <v>2004</v>
      </c>
    </row>
    <row r="76" spans="1:7" x14ac:dyDescent="0.35">
      <c r="A76" s="41">
        <v>45394</v>
      </c>
      <c r="B76">
        <v>211</v>
      </c>
      <c r="C76">
        <f t="shared" si="5"/>
        <v>2024</v>
      </c>
      <c r="E76" s="41">
        <v>38077</v>
      </c>
      <c r="F76">
        <v>559</v>
      </c>
      <c r="G76">
        <f t="shared" si="6"/>
        <v>2004</v>
      </c>
    </row>
    <row r="77" spans="1:7" x14ac:dyDescent="0.35">
      <c r="A77" s="41">
        <v>45393</v>
      </c>
      <c r="B77">
        <v>205</v>
      </c>
      <c r="C77">
        <f t="shared" si="5"/>
        <v>2024</v>
      </c>
      <c r="E77" s="41">
        <v>38107</v>
      </c>
      <c r="F77">
        <v>663</v>
      </c>
      <c r="G77">
        <f t="shared" si="6"/>
        <v>2004</v>
      </c>
    </row>
    <row r="78" spans="1:7" x14ac:dyDescent="0.35">
      <c r="A78" s="41">
        <v>45392</v>
      </c>
      <c r="B78">
        <v>206</v>
      </c>
      <c r="C78">
        <f t="shared" si="5"/>
        <v>2024</v>
      </c>
      <c r="E78" s="41">
        <v>38138</v>
      </c>
      <c r="F78">
        <v>698</v>
      </c>
      <c r="G78">
        <f t="shared" si="6"/>
        <v>2004</v>
      </c>
    </row>
    <row r="79" spans="1:7" x14ac:dyDescent="0.35">
      <c r="A79" s="41">
        <v>45391</v>
      </c>
      <c r="B79">
        <v>209</v>
      </c>
      <c r="C79">
        <f t="shared" si="5"/>
        <v>2024</v>
      </c>
      <c r="E79" s="41">
        <v>38168</v>
      </c>
      <c r="F79">
        <v>650</v>
      </c>
      <c r="G79">
        <f t="shared" si="6"/>
        <v>2004</v>
      </c>
    </row>
    <row r="80" spans="1:7" x14ac:dyDescent="0.35">
      <c r="A80" s="41">
        <v>45390</v>
      </c>
      <c r="B80">
        <v>208</v>
      </c>
      <c r="C80">
        <f t="shared" si="5"/>
        <v>2024</v>
      </c>
      <c r="E80" s="41">
        <v>38199</v>
      </c>
      <c r="F80">
        <v>593</v>
      </c>
      <c r="G80">
        <f t="shared" si="6"/>
        <v>2004</v>
      </c>
    </row>
    <row r="81" spans="1:7" x14ac:dyDescent="0.35">
      <c r="A81" s="41">
        <v>45387</v>
      </c>
      <c r="B81">
        <v>206</v>
      </c>
      <c r="C81">
        <f t="shared" si="5"/>
        <v>2024</v>
      </c>
      <c r="E81" s="41">
        <v>38230</v>
      </c>
      <c r="F81">
        <v>521</v>
      </c>
      <c r="G81">
        <f t="shared" si="6"/>
        <v>2004</v>
      </c>
    </row>
    <row r="82" spans="1:7" x14ac:dyDescent="0.35">
      <c r="A82" s="41">
        <v>45386</v>
      </c>
      <c r="B82">
        <v>210</v>
      </c>
      <c r="C82">
        <f t="shared" si="5"/>
        <v>2024</v>
      </c>
      <c r="E82" s="41">
        <v>38260</v>
      </c>
      <c r="F82">
        <v>469</v>
      </c>
      <c r="G82">
        <f t="shared" si="6"/>
        <v>2004</v>
      </c>
    </row>
    <row r="83" spans="1:7" x14ac:dyDescent="0.35">
      <c r="A83" s="41">
        <v>45385</v>
      </c>
      <c r="B83">
        <v>214</v>
      </c>
      <c r="C83">
        <f t="shared" si="5"/>
        <v>2024</v>
      </c>
      <c r="E83" s="41">
        <v>38291</v>
      </c>
      <c r="F83">
        <v>473</v>
      </c>
      <c r="G83">
        <f t="shared" si="6"/>
        <v>2004</v>
      </c>
    </row>
    <row r="84" spans="1:7" x14ac:dyDescent="0.35">
      <c r="A84" s="41">
        <v>45384</v>
      </c>
      <c r="B84">
        <v>210</v>
      </c>
      <c r="C84">
        <f t="shared" si="5"/>
        <v>2024</v>
      </c>
      <c r="E84" s="41">
        <v>38321</v>
      </c>
      <c r="F84">
        <v>414</v>
      </c>
      <c r="G84">
        <f t="shared" si="6"/>
        <v>2004</v>
      </c>
    </row>
    <row r="85" spans="1:7" x14ac:dyDescent="0.35">
      <c r="A85" s="41">
        <v>45383</v>
      </c>
      <c r="B85">
        <v>208</v>
      </c>
      <c r="C85">
        <f t="shared" si="5"/>
        <v>2024</v>
      </c>
      <c r="E85" s="41">
        <v>38352</v>
      </c>
      <c r="F85">
        <v>382</v>
      </c>
      <c r="G85">
        <f t="shared" si="6"/>
        <v>2004</v>
      </c>
    </row>
    <row r="86" spans="1:7" x14ac:dyDescent="0.35">
      <c r="A86" s="41">
        <v>45379</v>
      </c>
      <c r="B86">
        <v>210</v>
      </c>
      <c r="C86">
        <f t="shared" si="5"/>
        <v>2024</v>
      </c>
      <c r="E86" s="41">
        <v>38383</v>
      </c>
      <c r="F86">
        <v>418</v>
      </c>
      <c r="G86">
        <f t="shared" si="6"/>
        <v>2005</v>
      </c>
    </row>
    <row r="87" spans="1:7" x14ac:dyDescent="0.35">
      <c r="A87" s="41">
        <v>45378</v>
      </c>
      <c r="B87">
        <v>205</v>
      </c>
      <c r="C87">
        <f t="shared" si="5"/>
        <v>2024</v>
      </c>
      <c r="E87" s="41">
        <v>38411</v>
      </c>
      <c r="F87">
        <v>393</v>
      </c>
      <c r="G87">
        <f t="shared" si="6"/>
        <v>2005</v>
      </c>
    </row>
    <row r="88" spans="1:7" x14ac:dyDescent="0.35">
      <c r="A88" s="41">
        <v>45377</v>
      </c>
      <c r="B88">
        <v>202</v>
      </c>
      <c r="C88">
        <f t="shared" si="5"/>
        <v>2024</v>
      </c>
      <c r="E88" s="41">
        <v>38442</v>
      </c>
      <c r="F88">
        <v>458</v>
      </c>
      <c r="G88">
        <f t="shared" si="6"/>
        <v>2005</v>
      </c>
    </row>
    <row r="89" spans="1:7" x14ac:dyDescent="0.35">
      <c r="A89" s="41">
        <v>45376</v>
      </c>
      <c r="B89">
        <v>202</v>
      </c>
      <c r="C89">
        <f t="shared" si="5"/>
        <v>2024</v>
      </c>
      <c r="E89" s="41">
        <v>38472</v>
      </c>
      <c r="F89">
        <v>457</v>
      </c>
      <c r="G89">
        <f t="shared" si="6"/>
        <v>2005</v>
      </c>
    </row>
    <row r="90" spans="1:7" x14ac:dyDescent="0.35">
      <c r="A90" s="41">
        <v>45373</v>
      </c>
      <c r="B90">
        <v>201</v>
      </c>
      <c r="C90">
        <f t="shared" si="5"/>
        <v>2024</v>
      </c>
      <c r="E90" s="41">
        <v>38503</v>
      </c>
      <c r="F90">
        <v>420</v>
      </c>
      <c r="G90">
        <f t="shared" si="6"/>
        <v>2005</v>
      </c>
    </row>
    <row r="91" spans="1:7" x14ac:dyDescent="0.35">
      <c r="A91" s="41">
        <v>45372</v>
      </c>
      <c r="B91">
        <v>200</v>
      </c>
      <c r="C91">
        <f t="shared" si="5"/>
        <v>2024</v>
      </c>
      <c r="E91" s="41">
        <v>38533</v>
      </c>
      <c r="F91">
        <v>414</v>
      </c>
      <c r="G91">
        <f t="shared" si="6"/>
        <v>2005</v>
      </c>
    </row>
    <row r="92" spans="1:7" x14ac:dyDescent="0.35">
      <c r="A92" s="41">
        <v>45371</v>
      </c>
      <c r="B92">
        <v>205</v>
      </c>
      <c r="C92">
        <f t="shared" si="5"/>
        <v>2024</v>
      </c>
      <c r="E92" s="41">
        <v>38564</v>
      </c>
      <c r="F92">
        <v>402</v>
      </c>
      <c r="G92">
        <f t="shared" si="6"/>
        <v>2005</v>
      </c>
    </row>
    <row r="93" spans="1:7" x14ac:dyDescent="0.35">
      <c r="A93" s="41">
        <v>45370</v>
      </c>
      <c r="B93">
        <v>206</v>
      </c>
      <c r="C93">
        <f t="shared" si="5"/>
        <v>2024</v>
      </c>
      <c r="E93" s="41">
        <v>38595</v>
      </c>
      <c r="F93">
        <v>413</v>
      </c>
      <c r="G93">
        <f t="shared" si="6"/>
        <v>2005</v>
      </c>
    </row>
    <row r="94" spans="1:7" x14ac:dyDescent="0.35">
      <c r="A94" s="41">
        <v>45369</v>
      </c>
      <c r="B94">
        <v>204</v>
      </c>
      <c r="C94">
        <f t="shared" si="5"/>
        <v>2024</v>
      </c>
      <c r="E94" s="41">
        <v>38625</v>
      </c>
      <c r="F94">
        <v>345</v>
      </c>
      <c r="G94">
        <f t="shared" si="6"/>
        <v>2005</v>
      </c>
    </row>
    <row r="95" spans="1:7" x14ac:dyDescent="0.35">
      <c r="A95" s="41">
        <v>45366</v>
      </c>
      <c r="B95">
        <v>205</v>
      </c>
      <c r="C95">
        <f t="shared" si="5"/>
        <v>2024</v>
      </c>
      <c r="E95" s="41">
        <v>38656</v>
      </c>
      <c r="F95">
        <v>357</v>
      </c>
      <c r="G95">
        <f t="shared" si="6"/>
        <v>2005</v>
      </c>
    </row>
    <row r="96" spans="1:7" x14ac:dyDescent="0.35">
      <c r="A96" s="41">
        <v>45365</v>
      </c>
      <c r="B96">
        <v>205</v>
      </c>
      <c r="C96">
        <f t="shared" si="5"/>
        <v>2024</v>
      </c>
      <c r="E96" s="41">
        <v>38686</v>
      </c>
      <c r="F96">
        <v>340</v>
      </c>
      <c r="G96">
        <f t="shared" si="6"/>
        <v>2005</v>
      </c>
    </row>
    <row r="97" spans="1:7" x14ac:dyDescent="0.35">
      <c r="A97" s="41">
        <v>45364</v>
      </c>
      <c r="B97">
        <v>208</v>
      </c>
      <c r="C97">
        <f t="shared" si="5"/>
        <v>2024</v>
      </c>
      <c r="E97" s="41">
        <v>38717</v>
      </c>
      <c r="F97">
        <v>311</v>
      </c>
      <c r="G97">
        <f t="shared" si="6"/>
        <v>2005</v>
      </c>
    </row>
    <row r="98" spans="1:7" x14ac:dyDescent="0.35">
      <c r="A98" s="41">
        <v>45363</v>
      </c>
      <c r="B98">
        <v>210</v>
      </c>
      <c r="C98">
        <f t="shared" si="5"/>
        <v>2024</v>
      </c>
      <c r="E98" s="41">
        <v>38748</v>
      </c>
      <c r="F98">
        <v>266</v>
      </c>
      <c r="G98">
        <f t="shared" si="6"/>
        <v>2006</v>
      </c>
    </row>
    <row r="99" spans="1:7" x14ac:dyDescent="0.35">
      <c r="A99" s="41">
        <v>45362</v>
      </c>
      <c r="B99">
        <v>213</v>
      </c>
      <c r="C99">
        <f t="shared" si="5"/>
        <v>2024</v>
      </c>
      <c r="E99" s="41">
        <v>38776</v>
      </c>
      <c r="F99">
        <v>221</v>
      </c>
      <c r="G99">
        <f t="shared" si="6"/>
        <v>2006</v>
      </c>
    </row>
    <row r="100" spans="1:7" x14ac:dyDescent="0.35">
      <c r="A100" s="41">
        <v>45359</v>
      </c>
      <c r="B100">
        <v>214</v>
      </c>
      <c r="C100">
        <f t="shared" si="5"/>
        <v>2024</v>
      </c>
      <c r="E100" s="41">
        <v>38807</v>
      </c>
      <c r="F100">
        <v>235</v>
      </c>
      <c r="G100">
        <f t="shared" si="6"/>
        <v>2006</v>
      </c>
    </row>
    <row r="101" spans="1:7" x14ac:dyDescent="0.35">
      <c r="A101" s="41">
        <v>45358</v>
      </c>
      <c r="B101">
        <v>215</v>
      </c>
      <c r="C101">
        <f t="shared" si="5"/>
        <v>2024</v>
      </c>
      <c r="E101" s="41">
        <v>38837</v>
      </c>
      <c r="F101">
        <v>218</v>
      </c>
      <c r="G101">
        <f t="shared" si="6"/>
        <v>2006</v>
      </c>
    </row>
    <row r="102" spans="1:7" x14ac:dyDescent="0.35">
      <c r="A102" s="41">
        <v>45357</v>
      </c>
      <c r="B102">
        <v>213</v>
      </c>
      <c r="C102">
        <f t="shared" si="5"/>
        <v>2024</v>
      </c>
      <c r="E102" s="41">
        <v>38868</v>
      </c>
      <c r="F102">
        <v>273</v>
      </c>
      <c r="G102">
        <f t="shared" si="6"/>
        <v>2006</v>
      </c>
    </row>
    <row r="103" spans="1:7" x14ac:dyDescent="0.35">
      <c r="A103" s="41">
        <v>45356</v>
      </c>
      <c r="B103">
        <v>213</v>
      </c>
      <c r="C103">
        <f t="shared" si="5"/>
        <v>2024</v>
      </c>
      <c r="E103" s="41">
        <v>38898</v>
      </c>
      <c r="F103">
        <v>254</v>
      </c>
      <c r="G103">
        <f t="shared" si="6"/>
        <v>2006</v>
      </c>
    </row>
    <row r="104" spans="1:7" x14ac:dyDescent="0.35">
      <c r="A104" s="41">
        <v>45355</v>
      </c>
      <c r="B104">
        <v>208</v>
      </c>
      <c r="C104">
        <f t="shared" si="5"/>
        <v>2024</v>
      </c>
      <c r="E104" s="41">
        <v>38929</v>
      </c>
      <c r="F104">
        <v>223</v>
      </c>
      <c r="G104">
        <f t="shared" si="6"/>
        <v>2006</v>
      </c>
    </row>
    <row r="105" spans="1:7" x14ac:dyDescent="0.35">
      <c r="A105" s="41">
        <v>45352</v>
      </c>
      <c r="B105">
        <v>207</v>
      </c>
      <c r="C105">
        <f t="shared" si="5"/>
        <v>2024</v>
      </c>
      <c r="E105" s="41">
        <v>38960</v>
      </c>
      <c r="F105">
        <v>223</v>
      </c>
      <c r="G105">
        <f t="shared" si="6"/>
        <v>2006</v>
      </c>
    </row>
    <row r="106" spans="1:7" x14ac:dyDescent="0.35">
      <c r="A106" s="41">
        <v>45351</v>
      </c>
      <c r="B106">
        <v>208</v>
      </c>
      <c r="C106">
        <f t="shared" si="5"/>
        <v>2024</v>
      </c>
      <c r="E106" s="41">
        <v>38990</v>
      </c>
      <c r="F106">
        <v>233</v>
      </c>
      <c r="G106">
        <f t="shared" si="6"/>
        <v>2006</v>
      </c>
    </row>
    <row r="107" spans="1:7" x14ac:dyDescent="0.35">
      <c r="A107" s="41">
        <v>45350</v>
      </c>
      <c r="B107">
        <v>208</v>
      </c>
      <c r="C107">
        <f t="shared" si="5"/>
        <v>2024</v>
      </c>
      <c r="E107" s="41">
        <v>39021</v>
      </c>
      <c r="F107">
        <v>223</v>
      </c>
      <c r="G107">
        <f t="shared" si="6"/>
        <v>2006</v>
      </c>
    </row>
    <row r="108" spans="1:7" x14ac:dyDescent="0.35">
      <c r="A108" s="41">
        <v>45349</v>
      </c>
      <c r="B108">
        <v>202</v>
      </c>
      <c r="C108">
        <f t="shared" si="5"/>
        <v>2024</v>
      </c>
      <c r="E108" s="41">
        <v>39051</v>
      </c>
      <c r="F108">
        <v>223</v>
      </c>
      <c r="G108">
        <f t="shared" si="6"/>
        <v>2006</v>
      </c>
    </row>
    <row r="109" spans="1:7" x14ac:dyDescent="0.35">
      <c r="A109" s="41">
        <v>45348</v>
      </c>
      <c r="B109">
        <v>203</v>
      </c>
      <c r="C109">
        <f t="shared" si="5"/>
        <v>2024</v>
      </c>
      <c r="E109" s="41">
        <v>39082</v>
      </c>
      <c r="F109">
        <v>192</v>
      </c>
      <c r="G109">
        <f t="shared" si="6"/>
        <v>2006</v>
      </c>
    </row>
    <row r="110" spans="1:7" x14ac:dyDescent="0.35">
      <c r="A110" s="41">
        <v>45345</v>
      </c>
      <c r="B110">
        <v>205</v>
      </c>
      <c r="C110">
        <f t="shared" si="5"/>
        <v>2024</v>
      </c>
      <c r="E110" s="41">
        <v>39113</v>
      </c>
      <c r="F110">
        <v>190</v>
      </c>
      <c r="G110">
        <f t="shared" si="6"/>
        <v>2007</v>
      </c>
    </row>
    <row r="111" spans="1:7" x14ac:dyDescent="0.35">
      <c r="A111" s="41">
        <v>45344</v>
      </c>
      <c r="B111">
        <v>205</v>
      </c>
      <c r="C111">
        <f t="shared" si="5"/>
        <v>2024</v>
      </c>
      <c r="E111" s="41">
        <v>39141</v>
      </c>
      <c r="F111">
        <v>195</v>
      </c>
      <c r="G111">
        <f t="shared" si="6"/>
        <v>2007</v>
      </c>
    </row>
    <row r="112" spans="1:7" x14ac:dyDescent="0.35">
      <c r="A112" s="41">
        <v>45343</v>
      </c>
      <c r="B112">
        <v>205</v>
      </c>
      <c r="C112">
        <f t="shared" si="5"/>
        <v>2024</v>
      </c>
      <c r="E112" s="41">
        <v>39172</v>
      </c>
      <c r="F112">
        <v>167</v>
      </c>
      <c r="G112">
        <f t="shared" si="6"/>
        <v>2007</v>
      </c>
    </row>
    <row r="113" spans="1:7" x14ac:dyDescent="0.35">
      <c r="A113" s="41">
        <v>45342</v>
      </c>
      <c r="B113">
        <v>207</v>
      </c>
      <c r="C113">
        <f t="shared" si="5"/>
        <v>2024</v>
      </c>
      <c r="E113" s="41">
        <v>39202</v>
      </c>
      <c r="F113">
        <v>156</v>
      </c>
      <c r="G113">
        <f t="shared" si="6"/>
        <v>2007</v>
      </c>
    </row>
    <row r="114" spans="1:7" x14ac:dyDescent="0.35">
      <c r="A114" s="41">
        <v>45338</v>
      </c>
      <c r="B114">
        <v>208</v>
      </c>
      <c r="C114">
        <f t="shared" si="5"/>
        <v>2024</v>
      </c>
      <c r="E114" s="41">
        <v>39233</v>
      </c>
      <c r="F114">
        <v>145</v>
      </c>
      <c r="G114">
        <f t="shared" si="6"/>
        <v>2007</v>
      </c>
    </row>
    <row r="115" spans="1:7" x14ac:dyDescent="0.35">
      <c r="A115" s="41">
        <v>45337</v>
      </c>
      <c r="B115">
        <v>208</v>
      </c>
      <c r="C115">
        <f t="shared" si="5"/>
        <v>2024</v>
      </c>
      <c r="E115" s="41">
        <v>39263</v>
      </c>
      <c r="F115">
        <v>160</v>
      </c>
      <c r="G115">
        <f t="shared" si="6"/>
        <v>2007</v>
      </c>
    </row>
    <row r="116" spans="1:7" x14ac:dyDescent="0.35">
      <c r="A116" s="41">
        <v>45336</v>
      </c>
      <c r="B116">
        <v>209</v>
      </c>
      <c r="C116">
        <f t="shared" si="5"/>
        <v>2024</v>
      </c>
      <c r="E116" s="41">
        <v>39294</v>
      </c>
      <c r="F116">
        <v>208</v>
      </c>
      <c r="G116">
        <f t="shared" si="6"/>
        <v>2007</v>
      </c>
    </row>
    <row r="117" spans="1:7" x14ac:dyDescent="0.35">
      <c r="A117" s="41">
        <v>45335</v>
      </c>
      <c r="B117">
        <v>206</v>
      </c>
      <c r="C117">
        <f t="shared" si="5"/>
        <v>2024</v>
      </c>
      <c r="E117" s="41">
        <v>39325</v>
      </c>
      <c r="F117">
        <v>195</v>
      </c>
      <c r="G117">
        <f t="shared" si="6"/>
        <v>2007</v>
      </c>
    </row>
    <row r="118" spans="1:7" x14ac:dyDescent="0.35">
      <c r="A118" s="41">
        <v>45334</v>
      </c>
      <c r="B118">
        <v>210</v>
      </c>
      <c r="C118">
        <f t="shared" si="5"/>
        <v>2024</v>
      </c>
      <c r="E118" s="41">
        <v>39355</v>
      </c>
      <c r="F118">
        <v>173</v>
      </c>
      <c r="G118">
        <f t="shared" si="6"/>
        <v>2007</v>
      </c>
    </row>
    <row r="119" spans="1:7" x14ac:dyDescent="0.35">
      <c r="A119" s="41">
        <v>45331</v>
      </c>
      <c r="B119">
        <v>211</v>
      </c>
      <c r="C119">
        <f t="shared" si="5"/>
        <v>2024</v>
      </c>
      <c r="E119" s="41">
        <v>39386</v>
      </c>
      <c r="F119">
        <v>167</v>
      </c>
      <c r="G119">
        <f t="shared" si="6"/>
        <v>2007</v>
      </c>
    </row>
    <row r="120" spans="1:7" x14ac:dyDescent="0.35">
      <c r="A120" s="41">
        <v>45330</v>
      </c>
      <c r="B120">
        <v>211</v>
      </c>
      <c r="C120">
        <f t="shared" si="5"/>
        <v>2024</v>
      </c>
      <c r="E120" s="41">
        <v>39416</v>
      </c>
      <c r="F120">
        <v>213</v>
      </c>
      <c r="G120">
        <f t="shared" si="6"/>
        <v>2007</v>
      </c>
    </row>
    <row r="121" spans="1:7" x14ac:dyDescent="0.35">
      <c r="A121" s="41">
        <v>45329</v>
      </c>
      <c r="B121">
        <v>212</v>
      </c>
      <c r="C121">
        <f t="shared" si="5"/>
        <v>2024</v>
      </c>
      <c r="E121" s="41">
        <v>39447</v>
      </c>
      <c r="F121">
        <v>221</v>
      </c>
      <c r="G121">
        <f t="shared" si="6"/>
        <v>2007</v>
      </c>
    </row>
    <row r="122" spans="1:7" x14ac:dyDescent="0.35">
      <c r="A122" s="41">
        <v>45328</v>
      </c>
      <c r="B122">
        <v>215</v>
      </c>
      <c r="C122">
        <f t="shared" si="5"/>
        <v>2024</v>
      </c>
      <c r="E122" s="41">
        <v>39478</v>
      </c>
      <c r="F122">
        <v>255</v>
      </c>
      <c r="G122">
        <f t="shared" si="6"/>
        <v>2008</v>
      </c>
    </row>
    <row r="123" spans="1:7" x14ac:dyDescent="0.35">
      <c r="A123" s="41">
        <v>45327</v>
      </c>
      <c r="B123">
        <v>216</v>
      </c>
      <c r="C123">
        <f t="shared" si="5"/>
        <v>2024</v>
      </c>
      <c r="E123" s="41">
        <v>39507</v>
      </c>
      <c r="F123">
        <v>265</v>
      </c>
      <c r="G123">
        <f t="shared" si="6"/>
        <v>2008</v>
      </c>
    </row>
    <row r="124" spans="1:7" x14ac:dyDescent="0.35">
      <c r="A124" s="41">
        <v>45324</v>
      </c>
      <c r="B124">
        <v>220</v>
      </c>
      <c r="C124">
        <f t="shared" si="5"/>
        <v>2024</v>
      </c>
      <c r="E124" s="41">
        <v>39538</v>
      </c>
      <c r="F124">
        <v>284</v>
      </c>
      <c r="G124">
        <f t="shared" si="6"/>
        <v>2008</v>
      </c>
    </row>
    <row r="125" spans="1:7" x14ac:dyDescent="0.35">
      <c r="A125" s="41">
        <v>45323</v>
      </c>
      <c r="B125">
        <v>225</v>
      </c>
      <c r="C125">
        <f t="shared" si="5"/>
        <v>2024</v>
      </c>
      <c r="E125" s="41">
        <v>39568</v>
      </c>
      <c r="F125">
        <v>218</v>
      </c>
      <c r="G125">
        <f t="shared" si="6"/>
        <v>2008</v>
      </c>
    </row>
    <row r="126" spans="1:7" x14ac:dyDescent="0.35">
      <c r="A126" s="41">
        <v>45322</v>
      </c>
      <c r="B126">
        <v>230</v>
      </c>
      <c r="C126">
        <f t="shared" si="5"/>
        <v>2024</v>
      </c>
      <c r="E126" s="41">
        <v>39599</v>
      </c>
      <c r="F126">
        <v>181</v>
      </c>
      <c r="G126">
        <f t="shared" si="6"/>
        <v>2008</v>
      </c>
    </row>
    <row r="127" spans="1:7" x14ac:dyDescent="0.35">
      <c r="A127" s="41">
        <v>45321</v>
      </c>
      <c r="B127">
        <v>205</v>
      </c>
      <c r="C127">
        <f t="shared" si="5"/>
        <v>2024</v>
      </c>
      <c r="E127" s="41">
        <v>39629</v>
      </c>
      <c r="F127">
        <v>228</v>
      </c>
      <c r="G127">
        <f t="shared" si="6"/>
        <v>2008</v>
      </c>
    </row>
    <row r="128" spans="1:7" x14ac:dyDescent="0.35">
      <c r="A128" s="41">
        <v>45320</v>
      </c>
      <c r="B128">
        <v>202</v>
      </c>
      <c r="C128">
        <f t="shared" si="5"/>
        <v>2024</v>
      </c>
      <c r="E128" s="41">
        <v>39660</v>
      </c>
      <c r="F128">
        <v>226</v>
      </c>
      <c r="G128">
        <f t="shared" si="6"/>
        <v>2008</v>
      </c>
    </row>
    <row r="129" spans="1:7" x14ac:dyDescent="0.35">
      <c r="A129" s="41">
        <v>45317</v>
      </c>
      <c r="B129">
        <v>201</v>
      </c>
      <c r="C129">
        <f t="shared" si="5"/>
        <v>2024</v>
      </c>
      <c r="E129" s="41">
        <v>39691</v>
      </c>
      <c r="F129">
        <v>240</v>
      </c>
      <c r="G129">
        <f t="shared" si="6"/>
        <v>2008</v>
      </c>
    </row>
    <row r="130" spans="1:7" x14ac:dyDescent="0.35">
      <c r="A130" s="41">
        <v>45316</v>
      </c>
      <c r="B130">
        <v>202</v>
      </c>
      <c r="C130">
        <f t="shared" si="5"/>
        <v>2024</v>
      </c>
      <c r="E130" s="41">
        <v>39721</v>
      </c>
      <c r="F130">
        <v>331</v>
      </c>
      <c r="G130">
        <f t="shared" si="6"/>
        <v>2008</v>
      </c>
    </row>
    <row r="131" spans="1:7" x14ac:dyDescent="0.35">
      <c r="A131" s="41">
        <v>45315</v>
      </c>
      <c r="B131">
        <v>201</v>
      </c>
      <c r="C131">
        <f t="shared" ref="C131:C194" si="7">YEAR(A131)</f>
        <v>2024</v>
      </c>
      <c r="E131" s="41">
        <v>39752</v>
      </c>
      <c r="F131">
        <v>449</v>
      </c>
      <c r="G131">
        <f t="shared" ref="G131:G194" si="8">YEAR(E131)</f>
        <v>2008</v>
      </c>
    </row>
    <row r="132" spans="1:7" x14ac:dyDescent="0.35">
      <c r="A132" s="41">
        <v>45314</v>
      </c>
      <c r="B132">
        <v>205</v>
      </c>
      <c r="C132">
        <f t="shared" si="7"/>
        <v>2024</v>
      </c>
      <c r="E132" s="41">
        <v>39782</v>
      </c>
      <c r="F132">
        <v>489</v>
      </c>
      <c r="G132">
        <f t="shared" si="8"/>
        <v>2008</v>
      </c>
    </row>
    <row r="133" spans="1:7" x14ac:dyDescent="0.35">
      <c r="A133" s="41">
        <v>45313</v>
      </c>
      <c r="B133">
        <v>201</v>
      </c>
      <c r="C133">
        <f t="shared" si="7"/>
        <v>2024</v>
      </c>
      <c r="E133" s="41">
        <v>39813</v>
      </c>
      <c r="F133">
        <v>428</v>
      </c>
      <c r="G133">
        <f t="shared" si="8"/>
        <v>2008</v>
      </c>
    </row>
    <row r="134" spans="1:7" x14ac:dyDescent="0.35">
      <c r="A134" s="41">
        <v>45310</v>
      </c>
      <c r="B134">
        <v>190</v>
      </c>
      <c r="C134">
        <f t="shared" si="7"/>
        <v>2024</v>
      </c>
      <c r="E134" s="41">
        <v>39844</v>
      </c>
      <c r="F134">
        <v>409</v>
      </c>
      <c r="G134">
        <f t="shared" si="8"/>
        <v>2009</v>
      </c>
    </row>
    <row r="135" spans="1:7" x14ac:dyDescent="0.35">
      <c r="A135" s="41">
        <v>45309</v>
      </c>
      <c r="B135">
        <v>186</v>
      </c>
      <c r="C135">
        <f t="shared" si="7"/>
        <v>2024</v>
      </c>
      <c r="E135" s="41">
        <v>39872</v>
      </c>
      <c r="F135">
        <v>421</v>
      </c>
      <c r="G135">
        <f t="shared" si="8"/>
        <v>2009</v>
      </c>
    </row>
    <row r="136" spans="1:7" x14ac:dyDescent="0.35">
      <c r="A136" s="41">
        <v>45308</v>
      </c>
      <c r="B136">
        <v>187</v>
      </c>
      <c r="C136">
        <f t="shared" si="7"/>
        <v>2024</v>
      </c>
      <c r="E136" s="41">
        <v>39903</v>
      </c>
      <c r="F136">
        <v>425</v>
      </c>
      <c r="G136">
        <f t="shared" si="8"/>
        <v>2009</v>
      </c>
    </row>
    <row r="137" spans="1:7" x14ac:dyDescent="0.35">
      <c r="A137" s="41">
        <v>45307</v>
      </c>
      <c r="B137">
        <v>186</v>
      </c>
      <c r="C137">
        <f t="shared" si="7"/>
        <v>2024</v>
      </c>
      <c r="E137" s="41">
        <v>39933</v>
      </c>
      <c r="F137">
        <v>355</v>
      </c>
      <c r="G137">
        <f t="shared" si="8"/>
        <v>2009</v>
      </c>
    </row>
    <row r="138" spans="1:7" x14ac:dyDescent="0.35">
      <c r="A138" s="41">
        <v>45303</v>
      </c>
      <c r="B138">
        <v>191</v>
      </c>
      <c r="C138">
        <f t="shared" si="7"/>
        <v>2024</v>
      </c>
      <c r="E138" s="41">
        <v>39964</v>
      </c>
      <c r="F138">
        <v>294</v>
      </c>
      <c r="G138">
        <f t="shared" si="8"/>
        <v>2009</v>
      </c>
    </row>
    <row r="139" spans="1:7" x14ac:dyDescent="0.35">
      <c r="A139" s="41">
        <v>45302</v>
      </c>
      <c r="B139">
        <v>194</v>
      </c>
      <c r="C139">
        <f t="shared" si="7"/>
        <v>2024</v>
      </c>
      <c r="E139" s="41">
        <v>39994</v>
      </c>
      <c r="F139">
        <v>284</v>
      </c>
      <c r="G139">
        <f t="shared" si="8"/>
        <v>2009</v>
      </c>
    </row>
    <row r="140" spans="1:7" x14ac:dyDescent="0.35">
      <c r="A140" s="41">
        <v>45301</v>
      </c>
      <c r="B140">
        <v>197</v>
      </c>
      <c r="C140">
        <f t="shared" si="7"/>
        <v>2024</v>
      </c>
      <c r="E140" s="41">
        <v>40025</v>
      </c>
      <c r="F140">
        <v>265</v>
      </c>
      <c r="G140">
        <f t="shared" si="8"/>
        <v>2009</v>
      </c>
    </row>
    <row r="141" spans="1:7" x14ac:dyDescent="0.35">
      <c r="A141" s="41">
        <v>45300</v>
      </c>
      <c r="B141">
        <v>203</v>
      </c>
      <c r="C141">
        <f t="shared" si="7"/>
        <v>2024</v>
      </c>
      <c r="E141" s="41">
        <v>40056</v>
      </c>
      <c r="F141">
        <v>271</v>
      </c>
      <c r="G141">
        <f t="shared" si="8"/>
        <v>2009</v>
      </c>
    </row>
    <row r="142" spans="1:7" x14ac:dyDescent="0.35">
      <c r="A142" s="41">
        <v>45299</v>
      </c>
      <c r="B142">
        <v>205</v>
      </c>
      <c r="C142">
        <f t="shared" si="7"/>
        <v>2024</v>
      </c>
      <c r="E142" s="41">
        <v>40086</v>
      </c>
      <c r="F142">
        <v>234</v>
      </c>
      <c r="G142">
        <f t="shared" si="8"/>
        <v>2009</v>
      </c>
    </row>
    <row r="143" spans="1:7" x14ac:dyDescent="0.35">
      <c r="A143" s="41">
        <v>45296</v>
      </c>
      <c r="B143">
        <v>206</v>
      </c>
      <c r="C143">
        <f t="shared" si="7"/>
        <v>2024</v>
      </c>
      <c r="E143" s="41">
        <v>40117</v>
      </c>
      <c r="F143">
        <v>240</v>
      </c>
      <c r="G143">
        <f t="shared" si="8"/>
        <v>2009</v>
      </c>
    </row>
    <row r="144" spans="1:7" x14ac:dyDescent="0.35">
      <c r="A144" s="41">
        <v>45295</v>
      </c>
      <c r="B144">
        <v>209</v>
      </c>
      <c r="C144">
        <f t="shared" si="7"/>
        <v>2024</v>
      </c>
      <c r="E144" s="41">
        <v>40147</v>
      </c>
      <c r="F144">
        <v>231</v>
      </c>
      <c r="G144">
        <f t="shared" si="8"/>
        <v>2009</v>
      </c>
    </row>
    <row r="145" spans="1:7" x14ac:dyDescent="0.35">
      <c r="A145" s="41">
        <v>45294</v>
      </c>
      <c r="B145">
        <v>211</v>
      </c>
      <c r="C145">
        <f t="shared" si="7"/>
        <v>2024</v>
      </c>
      <c r="E145" s="41">
        <v>40178</v>
      </c>
      <c r="F145">
        <v>192</v>
      </c>
      <c r="G145">
        <f t="shared" si="8"/>
        <v>2009</v>
      </c>
    </row>
    <row r="146" spans="1:7" x14ac:dyDescent="0.35">
      <c r="A146" s="41">
        <v>45293</v>
      </c>
      <c r="B146">
        <v>202</v>
      </c>
      <c r="C146">
        <f t="shared" si="7"/>
        <v>2024</v>
      </c>
      <c r="E146" s="41">
        <v>40209</v>
      </c>
      <c r="F146">
        <v>234</v>
      </c>
      <c r="G146">
        <f t="shared" si="8"/>
        <v>2010</v>
      </c>
    </row>
    <row r="147" spans="1:7" x14ac:dyDescent="0.35">
      <c r="A147" s="41">
        <v>45289</v>
      </c>
      <c r="B147">
        <v>195</v>
      </c>
      <c r="C147">
        <f t="shared" si="7"/>
        <v>2023</v>
      </c>
      <c r="E147" s="41">
        <v>40237</v>
      </c>
      <c r="F147">
        <v>215</v>
      </c>
      <c r="G147">
        <f t="shared" si="8"/>
        <v>2010</v>
      </c>
    </row>
    <row r="148" spans="1:7" x14ac:dyDescent="0.35">
      <c r="A148" s="41">
        <v>45288</v>
      </c>
      <c r="B148">
        <v>197</v>
      </c>
      <c r="C148">
        <f t="shared" si="7"/>
        <v>2023</v>
      </c>
      <c r="E148" s="41">
        <v>40268</v>
      </c>
      <c r="F148">
        <v>185</v>
      </c>
      <c r="G148">
        <f t="shared" si="8"/>
        <v>2010</v>
      </c>
    </row>
    <row r="149" spans="1:7" x14ac:dyDescent="0.35">
      <c r="A149" s="41">
        <v>45287</v>
      </c>
      <c r="B149">
        <v>201</v>
      </c>
      <c r="C149">
        <f t="shared" si="7"/>
        <v>2023</v>
      </c>
      <c r="E149" s="41">
        <v>40298</v>
      </c>
      <c r="F149">
        <v>196</v>
      </c>
      <c r="G149">
        <f t="shared" si="8"/>
        <v>2010</v>
      </c>
    </row>
    <row r="150" spans="1:7" x14ac:dyDescent="0.35">
      <c r="A150" s="41">
        <v>45286</v>
      </c>
      <c r="B150">
        <v>195</v>
      </c>
      <c r="C150">
        <f t="shared" si="7"/>
        <v>2023</v>
      </c>
      <c r="E150" s="41">
        <v>40329</v>
      </c>
      <c r="F150">
        <v>235</v>
      </c>
      <c r="G150">
        <f t="shared" si="8"/>
        <v>2010</v>
      </c>
    </row>
    <row r="151" spans="1:7" x14ac:dyDescent="0.35">
      <c r="A151" s="41">
        <v>45282</v>
      </c>
      <c r="B151">
        <v>193</v>
      </c>
      <c r="C151">
        <f t="shared" si="7"/>
        <v>2023</v>
      </c>
      <c r="E151" s="41">
        <v>40359</v>
      </c>
      <c r="F151">
        <v>248</v>
      </c>
      <c r="G151">
        <f t="shared" si="8"/>
        <v>2010</v>
      </c>
    </row>
    <row r="152" spans="1:7" x14ac:dyDescent="0.35">
      <c r="A152" s="41">
        <v>45281</v>
      </c>
      <c r="B152">
        <v>194</v>
      </c>
      <c r="C152">
        <f t="shared" si="7"/>
        <v>2023</v>
      </c>
      <c r="E152" s="41">
        <v>40390</v>
      </c>
      <c r="F152">
        <v>214</v>
      </c>
      <c r="G152">
        <f t="shared" si="8"/>
        <v>2010</v>
      </c>
    </row>
    <row r="153" spans="1:7" x14ac:dyDescent="0.35">
      <c r="A153" s="41">
        <v>45280</v>
      </c>
      <c r="B153">
        <v>195</v>
      </c>
      <c r="C153">
        <f t="shared" si="7"/>
        <v>2023</v>
      </c>
      <c r="E153" s="41">
        <v>40421</v>
      </c>
      <c r="F153">
        <v>233</v>
      </c>
      <c r="G153">
        <f t="shared" si="8"/>
        <v>2010</v>
      </c>
    </row>
    <row r="154" spans="1:7" x14ac:dyDescent="0.35">
      <c r="A154" s="41">
        <v>45279</v>
      </c>
      <c r="B154">
        <v>192</v>
      </c>
      <c r="C154">
        <f t="shared" si="7"/>
        <v>2023</v>
      </c>
      <c r="E154" s="41">
        <v>40451</v>
      </c>
      <c r="F154">
        <v>206</v>
      </c>
      <c r="G154">
        <f t="shared" si="8"/>
        <v>2010</v>
      </c>
    </row>
    <row r="155" spans="1:7" x14ac:dyDescent="0.35">
      <c r="A155" s="41">
        <v>45278</v>
      </c>
      <c r="B155">
        <v>191</v>
      </c>
      <c r="C155">
        <f t="shared" si="7"/>
        <v>2023</v>
      </c>
      <c r="E155" s="41">
        <v>40482</v>
      </c>
      <c r="F155">
        <v>175</v>
      </c>
      <c r="G155">
        <f t="shared" si="8"/>
        <v>2010</v>
      </c>
    </row>
    <row r="156" spans="1:7" x14ac:dyDescent="0.35">
      <c r="A156" s="41">
        <v>45275</v>
      </c>
      <c r="B156">
        <v>192</v>
      </c>
      <c r="C156">
        <f t="shared" si="7"/>
        <v>2023</v>
      </c>
      <c r="E156" s="41">
        <v>40512</v>
      </c>
      <c r="F156">
        <v>198</v>
      </c>
      <c r="G156">
        <f t="shared" si="8"/>
        <v>2010</v>
      </c>
    </row>
    <row r="157" spans="1:7" x14ac:dyDescent="0.35">
      <c r="A157" s="41">
        <v>45274</v>
      </c>
      <c r="B157">
        <v>192</v>
      </c>
      <c r="C157">
        <f t="shared" si="7"/>
        <v>2023</v>
      </c>
      <c r="E157" s="41">
        <v>40543</v>
      </c>
      <c r="F157">
        <v>189</v>
      </c>
      <c r="G157">
        <f t="shared" si="8"/>
        <v>2010</v>
      </c>
    </row>
    <row r="158" spans="1:7" x14ac:dyDescent="0.35">
      <c r="A158" s="41">
        <v>45273</v>
      </c>
      <c r="B158">
        <v>197</v>
      </c>
      <c r="C158">
        <f t="shared" si="7"/>
        <v>2023</v>
      </c>
      <c r="E158" s="41">
        <v>40574</v>
      </c>
      <c r="F158">
        <v>179</v>
      </c>
      <c r="G158">
        <f t="shared" si="8"/>
        <v>2011</v>
      </c>
    </row>
    <row r="159" spans="1:7" x14ac:dyDescent="0.35">
      <c r="A159" s="41">
        <v>45272</v>
      </c>
      <c r="B159">
        <v>196</v>
      </c>
      <c r="C159">
        <f t="shared" si="7"/>
        <v>2023</v>
      </c>
      <c r="E159" s="41">
        <v>40602</v>
      </c>
      <c r="F159">
        <v>177</v>
      </c>
      <c r="G159">
        <f t="shared" si="8"/>
        <v>2011</v>
      </c>
    </row>
    <row r="160" spans="1:7" x14ac:dyDescent="0.35">
      <c r="A160" s="41">
        <v>45271</v>
      </c>
      <c r="B160">
        <v>195</v>
      </c>
      <c r="C160">
        <f t="shared" si="7"/>
        <v>2023</v>
      </c>
      <c r="E160" s="41">
        <v>40633</v>
      </c>
      <c r="F160">
        <v>173</v>
      </c>
      <c r="G160">
        <f t="shared" si="8"/>
        <v>2011</v>
      </c>
    </row>
    <row r="161" spans="1:7" x14ac:dyDescent="0.35">
      <c r="A161" s="41">
        <v>45268</v>
      </c>
      <c r="B161">
        <v>195</v>
      </c>
      <c r="C161">
        <f t="shared" si="7"/>
        <v>2023</v>
      </c>
      <c r="E161" s="41">
        <v>40663</v>
      </c>
      <c r="F161">
        <v>169</v>
      </c>
      <c r="G161">
        <f t="shared" si="8"/>
        <v>2011</v>
      </c>
    </row>
    <row r="162" spans="1:7" x14ac:dyDescent="0.35">
      <c r="A162" s="41">
        <v>45267</v>
      </c>
      <c r="B162">
        <v>196</v>
      </c>
      <c r="C162">
        <f t="shared" si="7"/>
        <v>2023</v>
      </c>
      <c r="E162" s="41">
        <v>40694</v>
      </c>
      <c r="F162">
        <v>175</v>
      </c>
      <c r="G162">
        <f t="shared" si="8"/>
        <v>2011</v>
      </c>
    </row>
    <row r="163" spans="1:7" x14ac:dyDescent="0.35">
      <c r="A163" s="41">
        <v>45266</v>
      </c>
      <c r="B163">
        <v>196</v>
      </c>
      <c r="C163">
        <f t="shared" si="7"/>
        <v>2023</v>
      </c>
      <c r="E163" s="41">
        <v>40724</v>
      </c>
      <c r="F163">
        <v>148</v>
      </c>
      <c r="G163">
        <f t="shared" si="8"/>
        <v>2011</v>
      </c>
    </row>
    <row r="164" spans="1:7" x14ac:dyDescent="0.35">
      <c r="A164" s="41">
        <v>45265</v>
      </c>
      <c r="B164">
        <v>193</v>
      </c>
      <c r="C164">
        <f t="shared" si="7"/>
        <v>2023</v>
      </c>
      <c r="E164" s="41">
        <v>40755</v>
      </c>
      <c r="F164">
        <v>157</v>
      </c>
      <c r="G164">
        <f t="shared" si="8"/>
        <v>2011</v>
      </c>
    </row>
    <row r="165" spans="1:7" x14ac:dyDescent="0.35">
      <c r="A165" s="41">
        <v>45264</v>
      </c>
      <c r="B165">
        <v>192</v>
      </c>
      <c r="C165">
        <f t="shared" si="7"/>
        <v>2023</v>
      </c>
      <c r="E165" s="41">
        <v>40786</v>
      </c>
      <c r="F165">
        <v>194</v>
      </c>
      <c r="G165">
        <f t="shared" si="8"/>
        <v>2011</v>
      </c>
    </row>
    <row r="166" spans="1:7" x14ac:dyDescent="0.35">
      <c r="A166" s="41">
        <v>45261</v>
      </c>
      <c r="B166">
        <v>193</v>
      </c>
      <c r="C166">
        <f t="shared" si="7"/>
        <v>2023</v>
      </c>
      <c r="E166" s="41">
        <v>40816</v>
      </c>
      <c r="F166">
        <v>275</v>
      </c>
      <c r="G166">
        <f t="shared" si="8"/>
        <v>2011</v>
      </c>
    </row>
    <row r="167" spans="1:7" x14ac:dyDescent="0.35">
      <c r="A167" s="41">
        <v>45260</v>
      </c>
      <c r="B167">
        <v>189</v>
      </c>
      <c r="C167">
        <f t="shared" si="7"/>
        <v>2023</v>
      </c>
      <c r="E167" s="41">
        <v>40847</v>
      </c>
      <c r="F167">
        <v>222</v>
      </c>
      <c r="G167">
        <f t="shared" si="8"/>
        <v>2011</v>
      </c>
    </row>
    <row r="168" spans="1:7" x14ac:dyDescent="0.35">
      <c r="A168" s="41">
        <v>45259</v>
      </c>
      <c r="B168">
        <v>196</v>
      </c>
      <c r="C168">
        <f t="shared" si="7"/>
        <v>2023</v>
      </c>
      <c r="E168" s="41">
        <v>40877</v>
      </c>
      <c r="F168">
        <v>228</v>
      </c>
      <c r="G168">
        <f t="shared" si="8"/>
        <v>2011</v>
      </c>
    </row>
    <row r="169" spans="1:7" x14ac:dyDescent="0.35">
      <c r="A169" s="41">
        <v>45258</v>
      </c>
      <c r="B169">
        <v>198</v>
      </c>
      <c r="C169">
        <f t="shared" si="7"/>
        <v>2023</v>
      </c>
      <c r="E169" s="41">
        <v>40908</v>
      </c>
      <c r="F169">
        <v>223</v>
      </c>
      <c r="G169">
        <f t="shared" si="8"/>
        <v>2011</v>
      </c>
    </row>
    <row r="170" spans="1:7" x14ac:dyDescent="0.35">
      <c r="A170" s="41">
        <v>45257</v>
      </c>
      <c r="B170">
        <v>199</v>
      </c>
      <c r="C170">
        <f t="shared" si="7"/>
        <v>2023</v>
      </c>
      <c r="E170" s="41">
        <v>40939</v>
      </c>
      <c r="F170">
        <v>224</v>
      </c>
      <c r="G170">
        <f t="shared" si="8"/>
        <v>2012</v>
      </c>
    </row>
    <row r="171" spans="1:7" x14ac:dyDescent="0.35">
      <c r="A171" s="41">
        <v>45254</v>
      </c>
      <c r="B171">
        <v>196</v>
      </c>
      <c r="C171">
        <f t="shared" si="7"/>
        <v>2023</v>
      </c>
      <c r="E171" s="41">
        <v>40968</v>
      </c>
      <c r="F171">
        <v>196</v>
      </c>
      <c r="G171">
        <f t="shared" si="8"/>
        <v>2012</v>
      </c>
    </row>
    <row r="172" spans="1:7" x14ac:dyDescent="0.35">
      <c r="A172" s="41">
        <v>45252</v>
      </c>
      <c r="B172">
        <v>197</v>
      </c>
      <c r="C172">
        <f t="shared" si="7"/>
        <v>2023</v>
      </c>
      <c r="E172" s="41">
        <v>40999</v>
      </c>
      <c r="F172">
        <v>177</v>
      </c>
      <c r="G172">
        <f t="shared" si="8"/>
        <v>2012</v>
      </c>
    </row>
    <row r="173" spans="1:7" x14ac:dyDescent="0.35">
      <c r="A173" s="41">
        <v>45251</v>
      </c>
      <c r="B173">
        <v>199</v>
      </c>
      <c r="C173">
        <f t="shared" si="7"/>
        <v>2023</v>
      </c>
      <c r="E173" s="41">
        <v>41029</v>
      </c>
      <c r="F173">
        <v>188</v>
      </c>
      <c r="G173">
        <f t="shared" si="8"/>
        <v>2012</v>
      </c>
    </row>
    <row r="174" spans="1:7" x14ac:dyDescent="0.35">
      <c r="A174" s="41">
        <v>45250</v>
      </c>
      <c r="B174">
        <v>200</v>
      </c>
      <c r="C174">
        <f t="shared" si="7"/>
        <v>2023</v>
      </c>
      <c r="E174" s="41">
        <v>41060</v>
      </c>
      <c r="F174">
        <v>244</v>
      </c>
      <c r="G174">
        <f t="shared" si="8"/>
        <v>2012</v>
      </c>
    </row>
    <row r="175" spans="1:7" x14ac:dyDescent="0.35">
      <c r="A175" s="41">
        <v>45247</v>
      </c>
      <c r="B175">
        <v>203</v>
      </c>
      <c r="C175">
        <f t="shared" si="7"/>
        <v>2023</v>
      </c>
      <c r="E175" s="41">
        <v>41090</v>
      </c>
      <c r="F175">
        <v>208</v>
      </c>
      <c r="G175">
        <f t="shared" si="8"/>
        <v>2012</v>
      </c>
    </row>
    <row r="176" spans="1:7" x14ac:dyDescent="0.35">
      <c r="A176" s="41">
        <v>45246</v>
      </c>
      <c r="B176">
        <v>203</v>
      </c>
      <c r="C176">
        <f t="shared" si="7"/>
        <v>2023</v>
      </c>
      <c r="E176" s="41">
        <v>41121</v>
      </c>
      <c r="F176">
        <v>183</v>
      </c>
      <c r="G176">
        <f t="shared" si="8"/>
        <v>2012</v>
      </c>
    </row>
    <row r="177" spans="1:7" x14ac:dyDescent="0.35">
      <c r="A177" s="41">
        <v>45245</v>
      </c>
      <c r="B177">
        <v>202</v>
      </c>
      <c r="C177">
        <f t="shared" si="7"/>
        <v>2023</v>
      </c>
      <c r="E177" s="41">
        <v>41152</v>
      </c>
      <c r="F177">
        <v>181</v>
      </c>
      <c r="G177">
        <f t="shared" si="8"/>
        <v>2012</v>
      </c>
    </row>
    <row r="178" spans="1:7" x14ac:dyDescent="0.35">
      <c r="A178" s="41">
        <v>45244</v>
      </c>
      <c r="B178">
        <v>207</v>
      </c>
      <c r="C178">
        <f t="shared" si="7"/>
        <v>2023</v>
      </c>
      <c r="E178" s="41">
        <v>41182</v>
      </c>
      <c r="F178">
        <v>166</v>
      </c>
      <c r="G178">
        <f t="shared" si="8"/>
        <v>2012</v>
      </c>
    </row>
    <row r="179" spans="1:7" x14ac:dyDescent="0.35">
      <c r="A179" s="41">
        <v>45243</v>
      </c>
      <c r="B179">
        <v>207</v>
      </c>
      <c r="C179">
        <f t="shared" si="7"/>
        <v>2023</v>
      </c>
      <c r="E179" s="41">
        <v>41213</v>
      </c>
      <c r="F179">
        <v>158</v>
      </c>
      <c r="G179">
        <f t="shared" si="8"/>
        <v>2012</v>
      </c>
    </row>
    <row r="180" spans="1:7" x14ac:dyDescent="0.35">
      <c r="A180" s="41">
        <v>45240</v>
      </c>
      <c r="B180">
        <v>203</v>
      </c>
      <c r="C180">
        <f t="shared" si="7"/>
        <v>2023</v>
      </c>
      <c r="E180" s="41">
        <v>41243</v>
      </c>
      <c r="F180">
        <v>153</v>
      </c>
      <c r="G180">
        <f t="shared" si="8"/>
        <v>2012</v>
      </c>
    </row>
    <row r="181" spans="1:7" x14ac:dyDescent="0.35">
      <c r="A181" s="41">
        <v>45239</v>
      </c>
      <c r="B181">
        <v>204</v>
      </c>
      <c r="C181">
        <f t="shared" si="7"/>
        <v>2023</v>
      </c>
      <c r="E181" s="41">
        <v>41274</v>
      </c>
      <c r="F181">
        <v>142</v>
      </c>
      <c r="G181">
        <f t="shared" si="8"/>
        <v>2012</v>
      </c>
    </row>
    <row r="182" spans="1:7" x14ac:dyDescent="0.35">
      <c r="A182" s="41">
        <v>45238</v>
      </c>
      <c r="B182">
        <v>207</v>
      </c>
      <c r="C182">
        <f t="shared" si="7"/>
        <v>2023</v>
      </c>
      <c r="E182" s="41">
        <v>41305</v>
      </c>
      <c r="F182">
        <v>155</v>
      </c>
      <c r="G182">
        <f t="shared" si="8"/>
        <v>2013</v>
      </c>
    </row>
    <row r="183" spans="1:7" x14ac:dyDescent="0.35">
      <c r="A183" s="41">
        <v>45237</v>
      </c>
      <c r="B183">
        <v>202</v>
      </c>
      <c r="C183">
        <f t="shared" si="7"/>
        <v>2023</v>
      </c>
      <c r="E183" s="41">
        <v>41333</v>
      </c>
      <c r="F183">
        <v>178</v>
      </c>
      <c r="G183">
        <f t="shared" si="8"/>
        <v>2013</v>
      </c>
    </row>
    <row r="184" spans="1:7" x14ac:dyDescent="0.35">
      <c r="A184" s="41">
        <v>45236</v>
      </c>
      <c r="B184">
        <v>196</v>
      </c>
      <c r="C184">
        <f t="shared" si="7"/>
        <v>2023</v>
      </c>
      <c r="E184" s="41">
        <v>41364</v>
      </c>
      <c r="F184">
        <v>189</v>
      </c>
      <c r="G184">
        <f t="shared" si="8"/>
        <v>2013</v>
      </c>
    </row>
    <row r="185" spans="1:7" x14ac:dyDescent="0.35">
      <c r="A185" s="41">
        <v>45233</v>
      </c>
      <c r="B185">
        <v>194</v>
      </c>
      <c r="C185">
        <f t="shared" si="7"/>
        <v>2023</v>
      </c>
      <c r="E185" s="41">
        <v>41394</v>
      </c>
      <c r="F185">
        <v>171</v>
      </c>
      <c r="G185">
        <f t="shared" si="8"/>
        <v>2013</v>
      </c>
    </row>
    <row r="186" spans="1:7" x14ac:dyDescent="0.35">
      <c r="A186" s="41">
        <v>45232</v>
      </c>
      <c r="B186">
        <v>195</v>
      </c>
      <c r="C186">
        <f t="shared" si="7"/>
        <v>2023</v>
      </c>
      <c r="E186" s="41">
        <v>41425</v>
      </c>
      <c r="F186">
        <v>206</v>
      </c>
      <c r="G186">
        <f t="shared" si="8"/>
        <v>2013</v>
      </c>
    </row>
    <row r="187" spans="1:7" x14ac:dyDescent="0.35">
      <c r="A187" s="41">
        <v>45231</v>
      </c>
      <c r="B187">
        <v>200</v>
      </c>
      <c r="C187">
        <f t="shared" si="7"/>
        <v>2023</v>
      </c>
      <c r="E187" s="41">
        <v>41455</v>
      </c>
      <c r="F187">
        <v>237</v>
      </c>
      <c r="G187">
        <f t="shared" si="8"/>
        <v>2013</v>
      </c>
    </row>
    <row r="188" spans="1:7" x14ac:dyDescent="0.35">
      <c r="A188" s="41">
        <v>45229</v>
      </c>
      <c r="B188">
        <v>201</v>
      </c>
      <c r="C188">
        <f t="shared" si="7"/>
        <v>2023</v>
      </c>
      <c r="E188" s="41">
        <v>41486</v>
      </c>
      <c r="F188">
        <v>235</v>
      </c>
      <c r="G188">
        <f t="shared" si="8"/>
        <v>2013</v>
      </c>
    </row>
    <row r="189" spans="1:7" x14ac:dyDescent="0.35">
      <c r="A189" s="41">
        <v>45226</v>
      </c>
      <c r="B189">
        <v>203</v>
      </c>
      <c r="C189">
        <f t="shared" si="7"/>
        <v>2023</v>
      </c>
      <c r="E189" s="41">
        <v>41517</v>
      </c>
      <c r="F189">
        <v>251</v>
      </c>
      <c r="G189">
        <f t="shared" si="8"/>
        <v>2013</v>
      </c>
    </row>
    <row r="190" spans="1:7" x14ac:dyDescent="0.35">
      <c r="A190" s="41">
        <v>45225</v>
      </c>
      <c r="B190">
        <v>201</v>
      </c>
      <c r="C190">
        <f t="shared" si="7"/>
        <v>2023</v>
      </c>
      <c r="E190" s="41">
        <v>41547</v>
      </c>
      <c r="F190">
        <v>236</v>
      </c>
      <c r="G190">
        <f t="shared" si="8"/>
        <v>2013</v>
      </c>
    </row>
    <row r="191" spans="1:7" x14ac:dyDescent="0.35">
      <c r="A191" s="41">
        <v>45224</v>
      </c>
      <c r="B191">
        <v>194</v>
      </c>
      <c r="C191">
        <f t="shared" si="7"/>
        <v>2023</v>
      </c>
      <c r="E191" s="41">
        <v>41578</v>
      </c>
      <c r="F191">
        <v>220</v>
      </c>
      <c r="G191">
        <f t="shared" si="8"/>
        <v>2013</v>
      </c>
    </row>
    <row r="192" spans="1:7" x14ac:dyDescent="0.35">
      <c r="A192" s="41">
        <v>45223</v>
      </c>
      <c r="B192">
        <v>198</v>
      </c>
      <c r="C192">
        <f t="shared" si="7"/>
        <v>2023</v>
      </c>
      <c r="E192" s="41">
        <v>41608</v>
      </c>
      <c r="F192">
        <v>247</v>
      </c>
      <c r="G192">
        <f t="shared" si="8"/>
        <v>2013</v>
      </c>
    </row>
    <row r="193" spans="1:7" x14ac:dyDescent="0.35">
      <c r="A193" s="41">
        <v>45222</v>
      </c>
      <c r="B193">
        <v>200</v>
      </c>
      <c r="C193">
        <f t="shared" si="7"/>
        <v>2023</v>
      </c>
      <c r="E193" s="41">
        <v>41639</v>
      </c>
      <c r="F193">
        <v>224</v>
      </c>
      <c r="G193">
        <f t="shared" si="8"/>
        <v>2013</v>
      </c>
    </row>
    <row r="194" spans="1:7" x14ac:dyDescent="0.35">
      <c r="A194" s="41">
        <v>45219</v>
      </c>
      <c r="B194">
        <v>200</v>
      </c>
      <c r="C194">
        <f t="shared" si="7"/>
        <v>2023</v>
      </c>
      <c r="E194" s="41">
        <v>41670</v>
      </c>
      <c r="F194">
        <v>272</v>
      </c>
      <c r="G194">
        <f t="shared" si="8"/>
        <v>2014</v>
      </c>
    </row>
    <row r="195" spans="1:7" x14ac:dyDescent="0.35">
      <c r="A195" s="41">
        <v>45218</v>
      </c>
      <c r="B195">
        <v>199</v>
      </c>
      <c r="C195">
        <f t="shared" ref="C195:C258" si="9">YEAR(A195)</f>
        <v>2023</v>
      </c>
      <c r="E195" s="41">
        <v>41698</v>
      </c>
      <c r="F195">
        <v>245</v>
      </c>
      <c r="G195">
        <f t="shared" ref="G195:G258" si="10">YEAR(E195)</f>
        <v>2014</v>
      </c>
    </row>
    <row r="196" spans="1:7" x14ac:dyDescent="0.35">
      <c r="A196" s="41">
        <v>45217</v>
      </c>
      <c r="B196">
        <v>198</v>
      </c>
      <c r="C196">
        <f t="shared" si="9"/>
        <v>2023</v>
      </c>
      <c r="E196" s="41">
        <v>41729</v>
      </c>
      <c r="F196">
        <v>228</v>
      </c>
      <c r="G196">
        <f t="shared" si="10"/>
        <v>2014</v>
      </c>
    </row>
    <row r="197" spans="1:7" x14ac:dyDescent="0.35">
      <c r="A197" s="41">
        <v>45216</v>
      </c>
      <c r="B197">
        <v>200</v>
      </c>
      <c r="C197">
        <f t="shared" si="9"/>
        <v>2023</v>
      </c>
      <c r="E197" s="41">
        <v>41759</v>
      </c>
      <c r="F197">
        <v>211</v>
      </c>
      <c r="G197">
        <f t="shared" si="10"/>
        <v>2014</v>
      </c>
    </row>
    <row r="198" spans="1:7" x14ac:dyDescent="0.35">
      <c r="A198" s="41">
        <v>45215</v>
      </c>
      <c r="B198">
        <v>200</v>
      </c>
      <c r="C198">
        <f t="shared" si="9"/>
        <v>2023</v>
      </c>
      <c r="E198" s="41">
        <v>41790</v>
      </c>
      <c r="F198">
        <v>208</v>
      </c>
      <c r="G198">
        <f t="shared" si="10"/>
        <v>2014</v>
      </c>
    </row>
    <row r="199" spans="1:7" x14ac:dyDescent="0.35">
      <c r="A199" s="41">
        <v>45212</v>
      </c>
      <c r="B199">
        <v>200</v>
      </c>
      <c r="C199">
        <f t="shared" si="9"/>
        <v>2023</v>
      </c>
      <c r="E199" s="41">
        <v>41820</v>
      </c>
      <c r="F199">
        <v>208</v>
      </c>
      <c r="G199">
        <f t="shared" si="10"/>
        <v>2014</v>
      </c>
    </row>
    <row r="200" spans="1:7" x14ac:dyDescent="0.35">
      <c r="A200" s="41">
        <v>45211</v>
      </c>
      <c r="B200">
        <v>198</v>
      </c>
      <c r="C200">
        <f t="shared" si="9"/>
        <v>2023</v>
      </c>
      <c r="E200" s="41">
        <v>41851</v>
      </c>
      <c r="F200">
        <v>212</v>
      </c>
      <c r="G200">
        <f t="shared" si="10"/>
        <v>2014</v>
      </c>
    </row>
    <row r="201" spans="1:7" x14ac:dyDescent="0.35">
      <c r="A201" s="41">
        <v>45210</v>
      </c>
      <c r="B201">
        <v>202</v>
      </c>
      <c r="C201">
        <f t="shared" si="9"/>
        <v>2023</v>
      </c>
      <c r="E201" s="41">
        <v>41882</v>
      </c>
      <c r="F201">
        <v>205</v>
      </c>
      <c r="G201">
        <f t="shared" si="10"/>
        <v>2014</v>
      </c>
    </row>
    <row r="202" spans="1:7" x14ac:dyDescent="0.35">
      <c r="A202" s="41">
        <v>45209</v>
      </c>
      <c r="B202">
        <v>204</v>
      </c>
      <c r="C202">
        <f t="shared" si="9"/>
        <v>2023</v>
      </c>
      <c r="E202" s="41">
        <v>41912</v>
      </c>
      <c r="F202">
        <v>239</v>
      </c>
      <c r="G202">
        <f t="shared" si="10"/>
        <v>2014</v>
      </c>
    </row>
    <row r="203" spans="1:7" x14ac:dyDescent="0.35">
      <c r="A203" s="41">
        <v>45205</v>
      </c>
      <c r="B203">
        <v>208</v>
      </c>
      <c r="C203">
        <f t="shared" si="9"/>
        <v>2023</v>
      </c>
      <c r="E203" s="41">
        <v>41943</v>
      </c>
      <c r="F203">
        <v>233</v>
      </c>
      <c r="G203">
        <f t="shared" si="10"/>
        <v>2014</v>
      </c>
    </row>
    <row r="204" spans="1:7" x14ac:dyDescent="0.35">
      <c r="A204" s="41">
        <v>45204</v>
      </c>
      <c r="B204">
        <v>211</v>
      </c>
      <c r="C204">
        <f t="shared" si="9"/>
        <v>2023</v>
      </c>
      <c r="E204" s="41">
        <v>41973</v>
      </c>
      <c r="F204">
        <v>238</v>
      </c>
      <c r="G204">
        <f t="shared" si="10"/>
        <v>2014</v>
      </c>
    </row>
    <row r="205" spans="1:7" x14ac:dyDescent="0.35">
      <c r="A205" s="41">
        <v>45203</v>
      </c>
      <c r="B205">
        <v>209</v>
      </c>
      <c r="C205">
        <f t="shared" si="9"/>
        <v>2023</v>
      </c>
      <c r="E205" s="41">
        <v>42004</v>
      </c>
      <c r="F205">
        <v>259</v>
      </c>
      <c r="G205">
        <f t="shared" si="10"/>
        <v>2014</v>
      </c>
    </row>
    <row r="206" spans="1:7" x14ac:dyDescent="0.35">
      <c r="A206" s="41">
        <v>45202</v>
      </c>
      <c r="B206">
        <v>205</v>
      </c>
      <c r="C206">
        <f t="shared" si="9"/>
        <v>2023</v>
      </c>
      <c r="E206" s="41">
        <v>42035</v>
      </c>
      <c r="F206">
        <v>324</v>
      </c>
      <c r="G206">
        <f t="shared" si="10"/>
        <v>2015</v>
      </c>
    </row>
    <row r="207" spans="1:7" x14ac:dyDescent="0.35">
      <c r="A207" s="41">
        <v>45201</v>
      </c>
      <c r="B207">
        <v>200</v>
      </c>
      <c r="C207">
        <f t="shared" si="9"/>
        <v>2023</v>
      </c>
      <c r="E207" s="41">
        <v>42063</v>
      </c>
      <c r="F207">
        <v>322</v>
      </c>
      <c r="G207">
        <f t="shared" si="10"/>
        <v>2015</v>
      </c>
    </row>
    <row r="208" spans="1:7" x14ac:dyDescent="0.35">
      <c r="A208" s="41">
        <v>45198</v>
      </c>
      <c r="B208">
        <v>201</v>
      </c>
      <c r="C208">
        <f t="shared" si="9"/>
        <v>2023</v>
      </c>
      <c r="E208" s="41">
        <v>42094</v>
      </c>
      <c r="F208">
        <v>322</v>
      </c>
      <c r="G208">
        <f t="shared" si="10"/>
        <v>2015</v>
      </c>
    </row>
    <row r="209" spans="1:7" x14ac:dyDescent="0.35">
      <c r="A209" s="41">
        <v>45197</v>
      </c>
      <c r="B209">
        <v>204</v>
      </c>
      <c r="C209">
        <f t="shared" si="9"/>
        <v>2023</v>
      </c>
      <c r="E209" s="41">
        <v>42124</v>
      </c>
      <c r="F209">
        <v>295</v>
      </c>
      <c r="G209">
        <f t="shared" si="10"/>
        <v>2015</v>
      </c>
    </row>
    <row r="210" spans="1:7" x14ac:dyDescent="0.35">
      <c r="A210" s="41">
        <v>45196</v>
      </c>
      <c r="B210">
        <v>202</v>
      </c>
      <c r="C210">
        <f t="shared" si="9"/>
        <v>2023</v>
      </c>
      <c r="E210" s="41">
        <v>42155</v>
      </c>
      <c r="F210">
        <v>294</v>
      </c>
      <c r="G210">
        <f t="shared" si="10"/>
        <v>2015</v>
      </c>
    </row>
    <row r="211" spans="1:7" x14ac:dyDescent="0.35">
      <c r="A211" s="41">
        <v>45195</v>
      </c>
      <c r="B211">
        <v>203</v>
      </c>
      <c r="C211">
        <f t="shared" si="9"/>
        <v>2023</v>
      </c>
      <c r="E211" s="41">
        <v>42185</v>
      </c>
      <c r="F211">
        <v>304</v>
      </c>
      <c r="G211">
        <f t="shared" si="10"/>
        <v>2015</v>
      </c>
    </row>
    <row r="212" spans="1:7" x14ac:dyDescent="0.35">
      <c r="A212" s="41">
        <v>45194</v>
      </c>
      <c r="B212">
        <v>201</v>
      </c>
      <c r="C212">
        <f t="shared" si="9"/>
        <v>2023</v>
      </c>
      <c r="E212" s="41">
        <v>42216</v>
      </c>
      <c r="F212">
        <v>315</v>
      </c>
      <c r="G212">
        <f t="shared" si="10"/>
        <v>2015</v>
      </c>
    </row>
    <row r="213" spans="1:7" x14ac:dyDescent="0.35">
      <c r="A213" s="41">
        <v>45191</v>
      </c>
      <c r="B213">
        <v>205</v>
      </c>
      <c r="C213">
        <f t="shared" si="9"/>
        <v>2023</v>
      </c>
      <c r="E213" s="41">
        <v>42247</v>
      </c>
      <c r="F213">
        <v>340</v>
      </c>
      <c r="G213">
        <f t="shared" si="10"/>
        <v>2015</v>
      </c>
    </row>
    <row r="214" spans="1:7" x14ac:dyDescent="0.35">
      <c r="A214" s="41">
        <v>45190</v>
      </c>
      <c r="B214">
        <v>205</v>
      </c>
      <c r="C214">
        <f t="shared" si="9"/>
        <v>2023</v>
      </c>
      <c r="E214" s="41">
        <v>42277</v>
      </c>
      <c r="F214">
        <v>442</v>
      </c>
      <c r="G214">
        <f t="shared" si="10"/>
        <v>2015</v>
      </c>
    </row>
    <row r="215" spans="1:7" x14ac:dyDescent="0.35">
      <c r="A215" s="41">
        <v>45189</v>
      </c>
      <c r="B215">
        <v>201</v>
      </c>
      <c r="C215">
        <f t="shared" si="9"/>
        <v>2023</v>
      </c>
      <c r="E215" s="41">
        <v>42308</v>
      </c>
      <c r="F215">
        <v>410</v>
      </c>
      <c r="G215">
        <f t="shared" si="10"/>
        <v>2015</v>
      </c>
    </row>
    <row r="216" spans="1:7" x14ac:dyDescent="0.35">
      <c r="A216" s="41">
        <v>45188</v>
      </c>
      <c r="B216">
        <v>204</v>
      </c>
      <c r="C216">
        <f t="shared" si="9"/>
        <v>2023</v>
      </c>
      <c r="E216" s="41">
        <v>42338</v>
      </c>
      <c r="F216">
        <v>432</v>
      </c>
      <c r="G216">
        <f t="shared" si="10"/>
        <v>2015</v>
      </c>
    </row>
    <row r="217" spans="1:7" x14ac:dyDescent="0.35">
      <c r="A217" s="41">
        <v>45187</v>
      </c>
      <c r="B217">
        <v>207</v>
      </c>
      <c r="C217">
        <f t="shared" si="9"/>
        <v>2023</v>
      </c>
      <c r="E217" s="41">
        <v>42369</v>
      </c>
      <c r="F217">
        <v>523</v>
      </c>
      <c r="G217">
        <f t="shared" si="10"/>
        <v>2015</v>
      </c>
    </row>
    <row r="218" spans="1:7" x14ac:dyDescent="0.35">
      <c r="A218" s="41">
        <v>45184</v>
      </c>
      <c r="B218">
        <v>205</v>
      </c>
      <c r="C218">
        <f t="shared" si="9"/>
        <v>2023</v>
      </c>
      <c r="E218" s="41">
        <v>42400</v>
      </c>
      <c r="F218">
        <v>512</v>
      </c>
      <c r="G218">
        <f t="shared" si="10"/>
        <v>2016</v>
      </c>
    </row>
    <row r="219" spans="1:7" x14ac:dyDescent="0.35">
      <c r="A219" s="41">
        <v>45183</v>
      </c>
      <c r="B219">
        <v>204</v>
      </c>
      <c r="C219">
        <f t="shared" si="9"/>
        <v>2023</v>
      </c>
      <c r="E219" s="41">
        <v>42429</v>
      </c>
      <c r="F219">
        <v>502</v>
      </c>
      <c r="G219">
        <f t="shared" si="10"/>
        <v>2016</v>
      </c>
    </row>
    <row r="220" spans="1:7" x14ac:dyDescent="0.35">
      <c r="A220" s="41">
        <v>45182</v>
      </c>
      <c r="B220">
        <v>208</v>
      </c>
      <c r="C220">
        <f t="shared" si="9"/>
        <v>2023</v>
      </c>
      <c r="E220" s="41">
        <v>42460</v>
      </c>
      <c r="F220">
        <v>409</v>
      </c>
      <c r="G220">
        <f t="shared" si="10"/>
        <v>2016</v>
      </c>
    </row>
    <row r="221" spans="1:7" x14ac:dyDescent="0.35">
      <c r="A221" s="41">
        <v>45181</v>
      </c>
      <c r="B221">
        <v>211</v>
      </c>
      <c r="C221">
        <f t="shared" si="9"/>
        <v>2023</v>
      </c>
      <c r="E221" s="41">
        <v>42490</v>
      </c>
      <c r="F221">
        <v>385</v>
      </c>
      <c r="G221">
        <f t="shared" si="10"/>
        <v>2016</v>
      </c>
    </row>
    <row r="222" spans="1:7" x14ac:dyDescent="0.35">
      <c r="A222" s="41">
        <v>45180</v>
      </c>
      <c r="B222">
        <v>208</v>
      </c>
      <c r="C222">
        <f t="shared" si="9"/>
        <v>2023</v>
      </c>
      <c r="E222" s="41">
        <v>42521</v>
      </c>
      <c r="F222">
        <v>404</v>
      </c>
      <c r="G222">
        <f t="shared" si="10"/>
        <v>2016</v>
      </c>
    </row>
    <row r="223" spans="1:7" x14ac:dyDescent="0.35">
      <c r="A223" s="41">
        <v>45177</v>
      </c>
      <c r="B223">
        <v>209</v>
      </c>
      <c r="C223">
        <f t="shared" si="9"/>
        <v>2023</v>
      </c>
      <c r="E223" s="41">
        <v>42551</v>
      </c>
      <c r="F223">
        <v>350</v>
      </c>
      <c r="G223">
        <f t="shared" si="10"/>
        <v>2016</v>
      </c>
    </row>
    <row r="224" spans="1:7" x14ac:dyDescent="0.35">
      <c r="A224" s="41">
        <v>45176</v>
      </c>
      <c r="B224">
        <v>213</v>
      </c>
      <c r="C224">
        <f t="shared" si="9"/>
        <v>2023</v>
      </c>
      <c r="E224" s="41">
        <v>42582</v>
      </c>
      <c r="F224">
        <v>339</v>
      </c>
      <c r="G224">
        <f t="shared" si="10"/>
        <v>2016</v>
      </c>
    </row>
    <row r="225" spans="1:7" x14ac:dyDescent="0.35">
      <c r="A225" s="41">
        <v>45175</v>
      </c>
      <c r="B225">
        <v>210</v>
      </c>
      <c r="C225">
        <f t="shared" si="9"/>
        <v>2023</v>
      </c>
      <c r="E225" s="41">
        <v>42613</v>
      </c>
      <c r="F225">
        <v>309</v>
      </c>
      <c r="G225">
        <f t="shared" si="10"/>
        <v>2016</v>
      </c>
    </row>
    <row r="226" spans="1:7" x14ac:dyDescent="0.35">
      <c r="A226" s="41">
        <v>45174</v>
      </c>
      <c r="B226">
        <v>208</v>
      </c>
      <c r="C226">
        <f t="shared" si="9"/>
        <v>2023</v>
      </c>
      <c r="E226" s="41">
        <v>42643</v>
      </c>
      <c r="F226">
        <v>319</v>
      </c>
      <c r="G226">
        <f t="shared" si="10"/>
        <v>2016</v>
      </c>
    </row>
    <row r="227" spans="1:7" x14ac:dyDescent="0.35">
      <c r="A227" s="41">
        <v>45170</v>
      </c>
      <c r="B227">
        <v>208</v>
      </c>
      <c r="C227">
        <f t="shared" si="9"/>
        <v>2023</v>
      </c>
      <c r="E227" s="41">
        <v>42674</v>
      </c>
      <c r="F227">
        <v>313</v>
      </c>
      <c r="G227">
        <f t="shared" si="10"/>
        <v>2016</v>
      </c>
    </row>
    <row r="228" spans="1:7" x14ac:dyDescent="0.35">
      <c r="A228" s="41">
        <v>45169</v>
      </c>
      <c r="B228">
        <v>209</v>
      </c>
      <c r="C228">
        <f t="shared" si="9"/>
        <v>2023</v>
      </c>
      <c r="E228" s="41">
        <v>42704</v>
      </c>
      <c r="F228">
        <v>337</v>
      </c>
      <c r="G228">
        <f t="shared" si="10"/>
        <v>2016</v>
      </c>
    </row>
    <row r="229" spans="1:7" x14ac:dyDescent="0.35">
      <c r="A229" s="41">
        <v>45168</v>
      </c>
      <c r="B229">
        <v>207</v>
      </c>
      <c r="C229">
        <f t="shared" si="9"/>
        <v>2023</v>
      </c>
      <c r="E229" s="41">
        <v>42735</v>
      </c>
      <c r="F229">
        <v>328</v>
      </c>
      <c r="G229">
        <f t="shared" si="10"/>
        <v>2016</v>
      </c>
    </row>
    <row r="230" spans="1:7" x14ac:dyDescent="0.35">
      <c r="A230" s="41">
        <v>45167</v>
      </c>
      <c r="B230">
        <v>209</v>
      </c>
      <c r="C230">
        <f t="shared" si="9"/>
        <v>2023</v>
      </c>
      <c r="E230" s="41">
        <v>42766</v>
      </c>
      <c r="F230">
        <v>289</v>
      </c>
      <c r="G230">
        <f t="shared" si="10"/>
        <v>2017</v>
      </c>
    </row>
    <row r="231" spans="1:7" x14ac:dyDescent="0.35">
      <c r="A231" s="41">
        <v>45166</v>
      </c>
      <c r="B231">
        <v>209</v>
      </c>
      <c r="C231">
        <f t="shared" si="9"/>
        <v>2023</v>
      </c>
      <c r="E231" s="41">
        <v>42794</v>
      </c>
      <c r="F231">
        <v>286</v>
      </c>
      <c r="G231">
        <f t="shared" si="10"/>
        <v>2017</v>
      </c>
    </row>
    <row r="232" spans="1:7" x14ac:dyDescent="0.35">
      <c r="A232" s="41">
        <v>45163</v>
      </c>
      <c r="B232">
        <v>210</v>
      </c>
      <c r="C232">
        <f t="shared" si="9"/>
        <v>2023</v>
      </c>
      <c r="E232" s="41">
        <v>42825</v>
      </c>
      <c r="F232">
        <v>270</v>
      </c>
      <c r="G232">
        <f t="shared" si="10"/>
        <v>2017</v>
      </c>
    </row>
    <row r="233" spans="1:7" x14ac:dyDescent="0.35">
      <c r="A233" s="41">
        <v>45162</v>
      </c>
      <c r="B233">
        <v>212</v>
      </c>
      <c r="C233">
        <f t="shared" si="9"/>
        <v>2023</v>
      </c>
      <c r="E233" s="41">
        <v>42855</v>
      </c>
      <c r="F233">
        <v>263</v>
      </c>
      <c r="G233">
        <f t="shared" si="10"/>
        <v>2017</v>
      </c>
    </row>
    <row r="234" spans="1:7" x14ac:dyDescent="0.35">
      <c r="A234" s="41">
        <v>45161</v>
      </c>
      <c r="B234">
        <v>217</v>
      </c>
      <c r="C234">
        <f t="shared" si="9"/>
        <v>2023</v>
      </c>
      <c r="E234" s="41">
        <v>42886</v>
      </c>
      <c r="F234">
        <v>284</v>
      </c>
      <c r="G234">
        <f t="shared" si="10"/>
        <v>2017</v>
      </c>
    </row>
    <row r="235" spans="1:7" x14ac:dyDescent="0.35">
      <c r="A235" s="41">
        <v>45160</v>
      </c>
      <c r="B235">
        <v>215</v>
      </c>
      <c r="C235">
        <f t="shared" si="9"/>
        <v>2023</v>
      </c>
      <c r="E235" s="41">
        <v>42916</v>
      </c>
      <c r="F235">
        <v>289</v>
      </c>
      <c r="G235">
        <f t="shared" si="10"/>
        <v>2017</v>
      </c>
    </row>
    <row r="236" spans="1:7" x14ac:dyDescent="0.35">
      <c r="A236" s="41">
        <v>45159</v>
      </c>
      <c r="B236">
        <v>218</v>
      </c>
      <c r="C236">
        <f t="shared" si="9"/>
        <v>2023</v>
      </c>
      <c r="E236" s="41">
        <v>42947</v>
      </c>
      <c r="F236">
        <v>268</v>
      </c>
      <c r="G236">
        <f t="shared" si="10"/>
        <v>2017</v>
      </c>
    </row>
    <row r="237" spans="1:7" x14ac:dyDescent="0.35">
      <c r="A237" s="41">
        <v>45156</v>
      </c>
      <c r="B237">
        <v>221</v>
      </c>
      <c r="C237">
        <f t="shared" si="9"/>
        <v>2023</v>
      </c>
      <c r="E237" s="41">
        <v>42978</v>
      </c>
      <c r="F237">
        <v>272</v>
      </c>
      <c r="G237">
        <f t="shared" si="10"/>
        <v>2017</v>
      </c>
    </row>
    <row r="238" spans="1:7" x14ac:dyDescent="0.35">
      <c r="A238" s="41">
        <v>45155</v>
      </c>
      <c r="B238">
        <v>219</v>
      </c>
      <c r="C238">
        <f t="shared" si="9"/>
        <v>2023</v>
      </c>
      <c r="E238" s="41">
        <v>43008</v>
      </c>
      <c r="F238">
        <v>247</v>
      </c>
      <c r="G238">
        <f t="shared" si="10"/>
        <v>2017</v>
      </c>
    </row>
    <row r="239" spans="1:7" x14ac:dyDescent="0.35">
      <c r="A239" s="41">
        <v>45154</v>
      </c>
      <c r="B239">
        <v>213</v>
      </c>
      <c r="C239">
        <f t="shared" si="9"/>
        <v>2023</v>
      </c>
      <c r="E239" s="41">
        <v>43039</v>
      </c>
      <c r="F239">
        <v>243</v>
      </c>
      <c r="G239">
        <f t="shared" si="10"/>
        <v>2017</v>
      </c>
    </row>
    <row r="240" spans="1:7" x14ac:dyDescent="0.35">
      <c r="A240" s="41">
        <v>45153</v>
      </c>
      <c r="B240">
        <v>216</v>
      </c>
      <c r="C240">
        <f t="shared" si="9"/>
        <v>2023</v>
      </c>
      <c r="E240" s="41">
        <v>43069</v>
      </c>
      <c r="F240">
        <v>241</v>
      </c>
      <c r="G240">
        <f t="shared" si="10"/>
        <v>2017</v>
      </c>
    </row>
    <row r="241" spans="1:7" x14ac:dyDescent="0.35">
      <c r="A241" s="41">
        <v>45152</v>
      </c>
      <c r="B241">
        <v>207</v>
      </c>
      <c r="C241">
        <f t="shared" si="9"/>
        <v>2023</v>
      </c>
      <c r="E241" s="41">
        <v>43100</v>
      </c>
      <c r="F241">
        <v>240</v>
      </c>
      <c r="G241">
        <f t="shared" si="10"/>
        <v>2017</v>
      </c>
    </row>
    <row r="242" spans="1:7" x14ac:dyDescent="0.35">
      <c r="A242" s="41">
        <v>45149</v>
      </c>
      <c r="B242">
        <v>204</v>
      </c>
      <c r="C242">
        <f t="shared" si="9"/>
        <v>2023</v>
      </c>
      <c r="E242" s="41">
        <v>43131</v>
      </c>
      <c r="F242">
        <v>227</v>
      </c>
      <c r="G242">
        <f t="shared" si="10"/>
        <v>2018</v>
      </c>
    </row>
    <row r="243" spans="1:7" x14ac:dyDescent="0.35">
      <c r="A243" s="41">
        <v>45148</v>
      </c>
      <c r="B243">
        <v>207</v>
      </c>
      <c r="C243">
        <f t="shared" si="9"/>
        <v>2023</v>
      </c>
      <c r="E243" s="41">
        <v>43159</v>
      </c>
      <c r="F243">
        <v>236</v>
      </c>
      <c r="G243">
        <f t="shared" si="10"/>
        <v>2018</v>
      </c>
    </row>
    <row r="244" spans="1:7" x14ac:dyDescent="0.35">
      <c r="A244" s="41">
        <v>45147</v>
      </c>
      <c r="B244">
        <v>216</v>
      </c>
      <c r="C244">
        <f t="shared" si="9"/>
        <v>2023</v>
      </c>
      <c r="E244" s="41">
        <v>43190</v>
      </c>
      <c r="F244">
        <v>248</v>
      </c>
      <c r="G244">
        <f t="shared" si="10"/>
        <v>2018</v>
      </c>
    </row>
    <row r="245" spans="1:7" x14ac:dyDescent="0.35">
      <c r="A245" s="41">
        <v>45146</v>
      </c>
      <c r="B245">
        <v>213</v>
      </c>
      <c r="C245">
        <f t="shared" si="9"/>
        <v>2023</v>
      </c>
      <c r="E245" s="41">
        <v>43220</v>
      </c>
      <c r="F245">
        <v>250</v>
      </c>
      <c r="G245">
        <f t="shared" si="10"/>
        <v>2018</v>
      </c>
    </row>
    <row r="246" spans="1:7" x14ac:dyDescent="0.35">
      <c r="A246" s="41">
        <v>45145</v>
      </c>
      <c r="B246">
        <v>211</v>
      </c>
      <c r="C246">
        <f t="shared" si="9"/>
        <v>2023</v>
      </c>
      <c r="E246" s="41">
        <v>43251</v>
      </c>
      <c r="F246">
        <v>307</v>
      </c>
      <c r="G246">
        <f t="shared" si="10"/>
        <v>2018</v>
      </c>
    </row>
    <row r="247" spans="1:7" x14ac:dyDescent="0.35">
      <c r="A247" s="41">
        <v>45142</v>
      </c>
      <c r="B247">
        <v>211</v>
      </c>
      <c r="C247">
        <f t="shared" si="9"/>
        <v>2023</v>
      </c>
      <c r="E247" s="41">
        <v>43281</v>
      </c>
      <c r="F247">
        <v>332</v>
      </c>
      <c r="G247">
        <f t="shared" si="10"/>
        <v>2018</v>
      </c>
    </row>
    <row r="248" spans="1:7" x14ac:dyDescent="0.35">
      <c r="A248" s="41">
        <v>45141</v>
      </c>
      <c r="B248">
        <v>204</v>
      </c>
      <c r="C248">
        <f t="shared" si="9"/>
        <v>2023</v>
      </c>
      <c r="E248" s="41">
        <v>43312</v>
      </c>
      <c r="F248">
        <v>267</v>
      </c>
      <c r="G248">
        <f t="shared" si="10"/>
        <v>2018</v>
      </c>
    </row>
    <row r="249" spans="1:7" x14ac:dyDescent="0.35">
      <c r="A249" s="41">
        <v>45140</v>
      </c>
      <c r="B249">
        <v>204</v>
      </c>
      <c r="C249">
        <f t="shared" si="9"/>
        <v>2023</v>
      </c>
      <c r="E249" s="41">
        <v>43343</v>
      </c>
      <c r="F249">
        <v>345</v>
      </c>
      <c r="G249">
        <f t="shared" si="10"/>
        <v>2018</v>
      </c>
    </row>
    <row r="250" spans="1:7" x14ac:dyDescent="0.35">
      <c r="A250" s="41">
        <v>45139</v>
      </c>
      <c r="B250">
        <v>198</v>
      </c>
      <c r="C250">
        <f t="shared" si="9"/>
        <v>2023</v>
      </c>
      <c r="E250" s="41">
        <v>43373</v>
      </c>
      <c r="F250">
        <v>293</v>
      </c>
      <c r="G250">
        <f t="shared" si="10"/>
        <v>2018</v>
      </c>
    </row>
    <row r="251" spans="1:7" x14ac:dyDescent="0.35">
      <c r="A251" s="41">
        <v>45138</v>
      </c>
      <c r="B251">
        <v>199</v>
      </c>
      <c r="C251">
        <f t="shared" si="9"/>
        <v>2023</v>
      </c>
      <c r="E251" s="41">
        <v>43404</v>
      </c>
      <c r="F251">
        <v>260</v>
      </c>
      <c r="G251">
        <f t="shared" si="10"/>
        <v>2018</v>
      </c>
    </row>
    <row r="252" spans="1:7" x14ac:dyDescent="0.35">
      <c r="A252" s="41">
        <v>45135</v>
      </c>
      <c r="B252">
        <v>201</v>
      </c>
      <c r="C252">
        <f t="shared" si="9"/>
        <v>2023</v>
      </c>
      <c r="E252" s="41">
        <v>43434</v>
      </c>
      <c r="F252">
        <v>270</v>
      </c>
      <c r="G252">
        <f t="shared" si="10"/>
        <v>2018</v>
      </c>
    </row>
    <row r="253" spans="1:7" x14ac:dyDescent="0.35">
      <c r="A253" s="41">
        <v>45134</v>
      </c>
      <c r="B253">
        <v>199</v>
      </c>
      <c r="C253">
        <f t="shared" si="9"/>
        <v>2023</v>
      </c>
      <c r="E253" s="41">
        <v>43465</v>
      </c>
      <c r="F253">
        <v>276</v>
      </c>
      <c r="G253">
        <f t="shared" si="10"/>
        <v>2018</v>
      </c>
    </row>
    <row r="254" spans="1:7" x14ac:dyDescent="0.35">
      <c r="A254" s="41">
        <v>45133</v>
      </c>
      <c r="B254">
        <v>206</v>
      </c>
      <c r="C254">
        <f t="shared" si="9"/>
        <v>2023</v>
      </c>
      <c r="E254" s="41">
        <v>43496</v>
      </c>
      <c r="F254">
        <v>238</v>
      </c>
      <c r="G254">
        <f t="shared" si="10"/>
        <v>2019</v>
      </c>
    </row>
    <row r="255" spans="1:7" x14ac:dyDescent="0.35">
      <c r="A255" s="41">
        <v>45132</v>
      </c>
      <c r="B255">
        <v>211</v>
      </c>
      <c r="C255">
        <f t="shared" si="9"/>
        <v>2023</v>
      </c>
      <c r="E255" s="41">
        <v>43524</v>
      </c>
      <c r="F255">
        <v>235</v>
      </c>
      <c r="G255">
        <f t="shared" si="10"/>
        <v>2019</v>
      </c>
    </row>
    <row r="256" spans="1:7" x14ac:dyDescent="0.35">
      <c r="A256" s="41">
        <v>45131</v>
      </c>
      <c r="B256">
        <v>211</v>
      </c>
      <c r="C256">
        <f t="shared" si="9"/>
        <v>2023</v>
      </c>
      <c r="E256" s="41">
        <v>43555</v>
      </c>
      <c r="F256">
        <v>253</v>
      </c>
      <c r="G256">
        <f t="shared" si="10"/>
        <v>2019</v>
      </c>
    </row>
    <row r="257" spans="1:7" x14ac:dyDescent="0.35">
      <c r="A257" s="41">
        <v>45128</v>
      </c>
      <c r="B257">
        <v>214</v>
      </c>
      <c r="C257">
        <f t="shared" si="9"/>
        <v>2023</v>
      </c>
      <c r="E257" s="41">
        <v>43585</v>
      </c>
      <c r="F257">
        <v>252</v>
      </c>
      <c r="G257">
        <f t="shared" si="10"/>
        <v>2019</v>
      </c>
    </row>
    <row r="258" spans="1:7" x14ac:dyDescent="0.35">
      <c r="A258" s="41">
        <v>45127</v>
      </c>
      <c r="B258">
        <v>217</v>
      </c>
      <c r="C258">
        <f t="shared" si="9"/>
        <v>2023</v>
      </c>
      <c r="E258" s="41">
        <v>43616</v>
      </c>
      <c r="F258">
        <v>274</v>
      </c>
      <c r="G258">
        <f t="shared" si="10"/>
        <v>2019</v>
      </c>
    </row>
    <row r="259" spans="1:7" x14ac:dyDescent="0.35">
      <c r="A259" s="41">
        <v>45126</v>
      </c>
      <c r="B259">
        <v>220</v>
      </c>
      <c r="C259">
        <f t="shared" ref="C259:C322" si="11">YEAR(A259)</f>
        <v>2023</v>
      </c>
      <c r="E259" s="41">
        <v>43646</v>
      </c>
      <c r="F259">
        <v>239</v>
      </c>
      <c r="G259">
        <f t="shared" ref="G259:G307" si="12">YEAR(E259)</f>
        <v>2019</v>
      </c>
    </row>
    <row r="260" spans="1:7" x14ac:dyDescent="0.35">
      <c r="A260" s="41">
        <v>45125</v>
      </c>
      <c r="B260">
        <v>218</v>
      </c>
      <c r="C260">
        <f t="shared" si="11"/>
        <v>2023</v>
      </c>
      <c r="E260" s="41">
        <v>43677</v>
      </c>
      <c r="F260">
        <v>212</v>
      </c>
      <c r="G260">
        <f t="shared" si="12"/>
        <v>2019</v>
      </c>
    </row>
    <row r="261" spans="1:7" x14ac:dyDescent="0.35">
      <c r="A261" s="41">
        <v>45124</v>
      </c>
      <c r="B261">
        <v>221</v>
      </c>
      <c r="C261">
        <f t="shared" si="11"/>
        <v>2023</v>
      </c>
      <c r="E261" s="41">
        <v>43708</v>
      </c>
      <c r="F261">
        <v>248</v>
      </c>
      <c r="G261">
        <f t="shared" si="12"/>
        <v>2019</v>
      </c>
    </row>
    <row r="262" spans="1:7" x14ac:dyDescent="0.35">
      <c r="A262" s="41">
        <v>45121</v>
      </c>
      <c r="B262">
        <v>221</v>
      </c>
      <c r="C262">
        <f t="shared" si="11"/>
        <v>2023</v>
      </c>
      <c r="E262" s="41">
        <v>43738</v>
      </c>
      <c r="F262">
        <v>247</v>
      </c>
      <c r="G262">
        <f t="shared" si="12"/>
        <v>2019</v>
      </c>
    </row>
    <row r="263" spans="1:7" x14ac:dyDescent="0.35">
      <c r="A263" s="41">
        <v>45120</v>
      </c>
      <c r="B263">
        <v>224</v>
      </c>
      <c r="C263">
        <f t="shared" si="11"/>
        <v>2023</v>
      </c>
      <c r="E263" s="41">
        <v>43769</v>
      </c>
      <c r="F263">
        <v>240</v>
      </c>
      <c r="G263">
        <f t="shared" si="12"/>
        <v>2019</v>
      </c>
    </row>
    <row r="264" spans="1:7" x14ac:dyDescent="0.35">
      <c r="A264" s="41">
        <v>45119</v>
      </c>
      <c r="B264">
        <v>225</v>
      </c>
      <c r="C264">
        <f t="shared" si="11"/>
        <v>2023</v>
      </c>
      <c r="E264" s="41">
        <v>43799</v>
      </c>
      <c r="F264">
        <v>239</v>
      </c>
      <c r="G264">
        <f t="shared" si="12"/>
        <v>2019</v>
      </c>
    </row>
    <row r="265" spans="1:7" x14ac:dyDescent="0.35">
      <c r="A265" s="41">
        <v>45118</v>
      </c>
      <c r="B265">
        <v>223</v>
      </c>
      <c r="C265">
        <f t="shared" si="11"/>
        <v>2023</v>
      </c>
      <c r="E265" s="41">
        <v>43830</v>
      </c>
      <c r="F265">
        <v>214</v>
      </c>
      <c r="G265">
        <f t="shared" si="12"/>
        <v>2019</v>
      </c>
    </row>
    <row r="266" spans="1:7" x14ac:dyDescent="0.35">
      <c r="A266" s="41">
        <v>45117</v>
      </c>
      <c r="B266">
        <v>228</v>
      </c>
      <c r="C266">
        <f t="shared" si="11"/>
        <v>2023</v>
      </c>
      <c r="E266" s="41">
        <v>43861</v>
      </c>
      <c r="F266">
        <v>225</v>
      </c>
      <c r="G266">
        <f t="shared" si="12"/>
        <v>2020</v>
      </c>
    </row>
    <row r="267" spans="1:7" x14ac:dyDescent="0.35">
      <c r="A267" s="41">
        <v>45114</v>
      </c>
      <c r="B267">
        <v>225</v>
      </c>
      <c r="C267">
        <f t="shared" si="11"/>
        <v>2023</v>
      </c>
      <c r="E267" s="41">
        <v>43890</v>
      </c>
      <c r="F267">
        <v>252</v>
      </c>
      <c r="G267">
        <f t="shared" si="12"/>
        <v>2020</v>
      </c>
    </row>
    <row r="268" spans="1:7" x14ac:dyDescent="0.35">
      <c r="A268" s="41">
        <v>45113</v>
      </c>
      <c r="B268">
        <v>223</v>
      </c>
      <c r="C268">
        <f t="shared" si="11"/>
        <v>2023</v>
      </c>
      <c r="E268" s="41">
        <v>43921</v>
      </c>
      <c r="F268">
        <v>389</v>
      </c>
      <c r="G268">
        <f t="shared" si="12"/>
        <v>2020</v>
      </c>
    </row>
    <row r="269" spans="1:7" x14ac:dyDescent="0.35">
      <c r="A269" s="41">
        <v>45112</v>
      </c>
      <c r="B269">
        <v>221</v>
      </c>
      <c r="C269">
        <f t="shared" si="11"/>
        <v>2023</v>
      </c>
      <c r="E269" s="41">
        <v>43951</v>
      </c>
      <c r="F269">
        <v>422</v>
      </c>
      <c r="G269">
        <f t="shared" si="12"/>
        <v>2020</v>
      </c>
    </row>
    <row r="270" spans="1:7" x14ac:dyDescent="0.35">
      <c r="A270" s="41">
        <v>45110</v>
      </c>
      <c r="B270">
        <v>227</v>
      </c>
      <c r="C270">
        <f t="shared" si="11"/>
        <v>2023</v>
      </c>
      <c r="E270" s="41">
        <v>43982</v>
      </c>
      <c r="F270">
        <v>392</v>
      </c>
      <c r="G270">
        <f t="shared" si="12"/>
        <v>2020</v>
      </c>
    </row>
    <row r="271" spans="1:7" x14ac:dyDescent="0.35">
      <c r="A271" s="41">
        <v>45107</v>
      </c>
      <c r="B271">
        <v>230</v>
      </c>
      <c r="C271">
        <f t="shared" si="11"/>
        <v>2023</v>
      </c>
      <c r="E271" s="41">
        <v>44012</v>
      </c>
      <c r="F271">
        <v>380</v>
      </c>
      <c r="G271">
        <f t="shared" si="12"/>
        <v>2020</v>
      </c>
    </row>
    <row r="272" spans="1:7" x14ac:dyDescent="0.35">
      <c r="A272" s="41">
        <v>45106</v>
      </c>
      <c r="B272">
        <v>230</v>
      </c>
      <c r="C272">
        <f t="shared" si="11"/>
        <v>2023</v>
      </c>
      <c r="E272" s="41">
        <v>44043</v>
      </c>
      <c r="F272">
        <v>334</v>
      </c>
      <c r="G272">
        <f t="shared" si="12"/>
        <v>2020</v>
      </c>
    </row>
    <row r="273" spans="1:7" x14ac:dyDescent="0.35">
      <c r="A273" s="41">
        <v>45105</v>
      </c>
      <c r="B273">
        <v>235</v>
      </c>
      <c r="C273">
        <f t="shared" si="11"/>
        <v>2023</v>
      </c>
      <c r="E273" s="41">
        <v>44074</v>
      </c>
      <c r="F273">
        <v>319</v>
      </c>
      <c r="G273">
        <f t="shared" si="12"/>
        <v>2020</v>
      </c>
    </row>
    <row r="274" spans="1:7" x14ac:dyDescent="0.35">
      <c r="A274" s="41">
        <v>45104</v>
      </c>
      <c r="B274">
        <v>230</v>
      </c>
      <c r="C274">
        <f t="shared" si="11"/>
        <v>2023</v>
      </c>
      <c r="E274" s="41">
        <v>44104</v>
      </c>
      <c r="F274">
        <v>343</v>
      </c>
      <c r="G274">
        <f t="shared" si="12"/>
        <v>2020</v>
      </c>
    </row>
    <row r="275" spans="1:7" x14ac:dyDescent="0.35">
      <c r="A275" s="41">
        <v>45103</v>
      </c>
      <c r="B275">
        <v>232</v>
      </c>
      <c r="C275">
        <f t="shared" si="11"/>
        <v>2023</v>
      </c>
      <c r="E275" s="41">
        <v>44135</v>
      </c>
      <c r="F275">
        <v>318</v>
      </c>
      <c r="G275">
        <f t="shared" si="12"/>
        <v>2020</v>
      </c>
    </row>
    <row r="276" spans="1:7" x14ac:dyDescent="0.35">
      <c r="A276" s="41">
        <v>45100</v>
      </c>
      <c r="B276">
        <v>232</v>
      </c>
      <c r="C276">
        <f t="shared" si="11"/>
        <v>2023</v>
      </c>
      <c r="E276" s="41">
        <v>44165</v>
      </c>
      <c r="F276">
        <v>275</v>
      </c>
      <c r="G276">
        <f t="shared" si="12"/>
        <v>2020</v>
      </c>
    </row>
    <row r="277" spans="1:7" x14ac:dyDescent="0.35">
      <c r="A277" s="41">
        <v>45099</v>
      </c>
      <c r="B277">
        <v>228</v>
      </c>
      <c r="C277">
        <f t="shared" si="11"/>
        <v>2023</v>
      </c>
      <c r="E277" s="41">
        <v>44196</v>
      </c>
      <c r="F277">
        <v>260</v>
      </c>
      <c r="G277">
        <f t="shared" si="12"/>
        <v>2020</v>
      </c>
    </row>
    <row r="278" spans="1:7" x14ac:dyDescent="0.35">
      <c r="A278" s="41">
        <v>45098</v>
      </c>
      <c r="B278">
        <v>231</v>
      </c>
      <c r="C278">
        <f t="shared" si="11"/>
        <v>2023</v>
      </c>
      <c r="E278" s="41">
        <v>44227</v>
      </c>
      <c r="F278">
        <v>288</v>
      </c>
      <c r="G278">
        <f t="shared" si="12"/>
        <v>2021</v>
      </c>
    </row>
    <row r="279" spans="1:7" x14ac:dyDescent="0.35">
      <c r="A279" s="41">
        <v>45097</v>
      </c>
      <c r="B279">
        <v>231</v>
      </c>
      <c r="C279">
        <f t="shared" si="11"/>
        <v>2023</v>
      </c>
      <c r="E279" s="41">
        <v>44255</v>
      </c>
      <c r="F279">
        <v>299</v>
      </c>
      <c r="G279">
        <f t="shared" si="12"/>
        <v>2021</v>
      </c>
    </row>
    <row r="280" spans="1:7" x14ac:dyDescent="0.35">
      <c r="A280" s="41">
        <v>45093</v>
      </c>
      <c r="B280">
        <v>228</v>
      </c>
      <c r="C280">
        <f t="shared" si="11"/>
        <v>2023</v>
      </c>
      <c r="E280" s="41">
        <v>44286</v>
      </c>
      <c r="F280">
        <v>290</v>
      </c>
      <c r="G280">
        <f t="shared" si="12"/>
        <v>2021</v>
      </c>
    </row>
    <row r="281" spans="1:7" x14ac:dyDescent="0.35">
      <c r="A281" s="41">
        <v>45092</v>
      </c>
      <c r="B281">
        <v>230</v>
      </c>
      <c r="C281">
        <f t="shared" si="11"/>
        <v>2023</v>
      </c>
      <c r="E281" s="41">
        <v>44316</v>
      </c>
      <c r="F281">
        <v>277</v>
      </c>
      <c r="G281">
        <f t="shared" si="12"/>
        <v>2021</v>
      </c>
    </row>
    <row r="282" spans="1:7" x14ac:dyDescent="0.35">
      <c r="A282" s="41">
        <v>45091</v>
      </c>
      <c r="B282">
        <v>227</v>
      </c>
      <c r="C282">
        <f t="shared" si="11"/>
        <v>2023</v>
      </c>
      <c r="E282" s="41">
        <v>44347</v>
      </c>
      <c r="F282">
        <v>262</v>
      </c>
      <c r="G282">
        <f t="shared" si="12"/>
        <v>2021</v>
      </c>
    </row>
    <row r="283" spans="1:7" x14ac:dyDescent="0.35">
      <c r="A283" s="41">
        <v>45090</v>
      </c>
      <c r="B283">
        <v>225</v>
      </c>
      <c r="C283">
        <f t="shared" si="11"/>
        <v>2023</v>
      </c>
      <c r="E283" s="41">
        <v>44377</v>
      </c>
      <c r="F283">
        <v>275</v>
      </c>
      <c r="G283">
        <f t="shared" si="12"/>
        <v>2021</v>
      </c>
    </row>
    <row r="284" spans="1:7" x14ac:dyDescent="0.35">
      <c r="A284" s="41">
        <v>45089</v>
      </c>
      <c r="B284">
        <v>233</v>
      </c>
      <c r="C284">
        <f t="shared" si="11"/>
        <v>2023</v>
      </c>
      <c r="E284" s="41">
        <v>44408</v>
      </c>
      <c r="F284">
        <v>300</v>
      </c>
      <c r="G284">
        <f t="shared" si="12"/>
        <v>2021</v>
      </c>
    </row>
    <row r="285" spans="1:7" x14ac:dyDescent="0.35">
      <c r="A285" s="41">
        <v>45086</v>
      </c>
      <c r="B285">
        <v>233</v>
      </c>
      <c r="C285">
        <f t="shared" si="11"/>
        <v>2023</v>
      </c>
      <c r="E285" s="41">
        <v>44439</v>
      </c>
      <c r="F285">
        <v>304</v>
      </c>
      <c r="G285">
        <f t="shared" si="12"/>
        <v>2021</v>
      </c>
    </row>
    <row r="286" spans="1:7" x14ac:dyDescent="0.35">
      <c r="A286" s="41">
        <v>45083</v>
      </c>
      <c r="B286">
        <v>239</v>
      </c>
      <c r="C286">
        <f t="shared" si="11"/>
        <v>2023</v>
      </c>
      <c r="E286" s="41">
        <v>44469</v>
      </c>
      <c r="F286">
        <v>327</v>
      </c>
      <c r="G286">
        <f t="shared" si="12"/>
        <v>2021</v>
      </c>
    </row>
    <row r="287" spans="1:7" x14ac:dyDescent="0.35">
      <c r="A287" s="41">
        <v>45082</v>
      </c>
      <c r="B287">
        <v>241</v>
      </c>
      <c r="C287">
        <f t="shared" si="11"/>
        <v>2023</v>
      </c>
      <c r="E287" s="41">
        <v>44500</v>
      </c>
      <c r="F287">
        <v>362</v>
      </c>
      <c r="G287">
        <f t="shared" si="12"/>
        <v>2021</v>
      </c>
    </row>
    <row r="288" spans="1:7" x14ac:dyDescent="0.35">
      <c r="A288" s="41">
        <v>45079</v>
      </c>
      <c r="B288">
        <v>241</v>
      </c>
      <c r="C288">
        <f t="shared" si="11"/>
        <v>2023</v>
      </c>
      <c r="E288" s="41">
        <v>44530</v>
      </c>
      <c r="F288">
        <v>366</v>
      </c>
      <c r="G288">
        <f t="shared" si="12"/>
        <v>2021</v>
      </c>
    </row>
    <row r="289" spans="1:7" x14ac:dyDescent="0.35">
      <c r="A289" s="41">
        <v>45078</v>
      </c>
      <c r="B289">
        <v>252</v>
      </c>
      <c r="C289">
        <f t="shared" si="11"/>
        <v>2023</v>
      </c>
      <c r="E289" s="41">
        <v>44561</v>
      </c>
      <c r="F289">
        <v>326</v>
      </c>
      <c r="G289">
        <f t="shared" si="12"/>
        <v>2021</v>
      </c>
    </row>
    <row r="290" spans="1:7" x14ac:dyDescent="0.35">
      <c r="A290" s="41">
        <v>45077</v>
      </c>
      <c r="B290">
        <v>249</v>
      </c>
      <c r="C290">
        <f t="shared" si="11"/>
        <v>2023</v>
      </c>
      <c r="E290" s="41">
        <v>44592</v>
      </c>
      <c r="F290">
        <v>334</v>
      </c>
      <c r="G290">
        <f t="shared" si="12"/>
        <v>2022</v>
      </c>
    </row>
    <row r="291" spans="1:7" x14ac:dyDescent="0.35">
      <c r="A291" s="41">
        <v>45076</v>
      </c>
      <c r="B291">
        <v>241</v>
      </c>
      <c r="C291">
        <f t="shared" si="11"/>
        <v>2023</v>
      </c>
      <c r="E291" s="41">
        <v>44620</v>
      </c>
      <c r="F291">
        <v>338</v>
      </c>
      <c r="G291">
        <f t="shared" si="12"/>
        <v>2022</v>
      </c>
    </row>
    <row r="292" spans="1:7" x14ac:dyDescent="0.35">
      <c r="A292" s="41">
        <v>45072</v>
      </c>
      <c r="B292">
        <v>240</v>
      </c>
      <c r="C292">
        <f t="shared" si="11"/>
        <v>2023</v>
      </c>
      <c r="E292" s="41">
        <v>44651</v>
      </c>
      <c r="F292">
        <v>294</v>
      </c>
      <c r="G292">
        <f t="shared" si="12"/>
        <v>2022</v>
      </c>
    </row>
    <row r="293" spans="1:7" x14ac:dyDescent="0.35">
      <c r="A293" s="41">
        <v>45071</v>
      </c>
      <c r="B293">
        <v>239</v>
      </c>
      <c r="C293">
        <f t="shared" si="11"/>
        <v>2023</v>
      </c>
      <c r="E293" s="41">
        <v>44681</v>
      </c>
      <c r="F293">
        <v>306</v>
      </c>
      <c r="G293">
        <f t="shared" si="12"/>
        <v>2022</v>
      </c>
    </row>
    <row r="294" spans="1:7" x14ac:dyDescent="0.35">
      <c r="A294" s="41">
        <v>45070</v>
      </c>
      <c r="B294">
        <v>244</v>
      </c>
      <c r="C294">
        <f t="shared" si="11"/>
        <v>2023</v>
      </c>
      <c r="E294" s="41">
        <v>44712</v>
      </c>
      <c r="F294">
        <v>300</v>
      </c>
      <c r="G294">
        <f t="shared" si="12"/>
        <v>2022</v>
      </c>
    </row>
    <row r="295" spans="1:7" x14ac:dyDescent="0.35">
      <c r="A295" s="41">
        <v>45069</v>
      </c>
      <c r="B295">
        <v>246</v>
      </c>
      <c r="C295">
        <f t="shared" si="11"/>
        <v>2023</v>
      </c>
      <c r="E295" s="41">
        <v>44742</v>
      </c>
      <c r="F295">
        <v>364</v>
      </c>
      <c r="G295">
        <f t="shared" si="12"/>
        <v>2022</v>
      </c>
    </row>
    <row r="296" spans="1:7" x14ac:dyDescent="0.35">
      <c r="A296" s="41">
        <v>45068</v>
      </c>
      <c r="B296">
        <v>242</v>
      </c>
      <c r="C296">
        <f t="shared" si="11"/>
        <v>2023</v>
      </c>
      <c r="E296" s="41">
        <v>44773</v>
      </c>
      <c r="F296">
        <v>305</v>
      </c>
      <c r="G296">
        <f t="shared" si="12"/>
        <v>2022</v>
      </c>
    </row>
    <row r="297" spans="1:7" x14ac:dyDescent="0.35">
      <c r="A297" s="41">
        <v>45065</v>
      </c>
      <c r="B297">
        <v>244</v>
      </c>
      <c r="C297">
        <f t="shared" si="11"/>
        <v>2023</v>
      </c>
      <c r="E297" s="41">
        <v>44804</v>
      </c>
      <c r="F297">
        <v>285</v>
      </c>
      <c r="G297">
        <f t="shared" si="12"/>
        <v>2022</v>
      </c>
    </row>
    <row r="298" spans="1:7" x14ac:dyDescent="0.35">
      <c r="A298" s="41">
        <v>45064</v>
      </c>
      <c r="B298">
        <v>246</v>
      </c>
      <c r="C298">
        <f t="shared" si="11"/>
        <v>2023</v>
      </c>
      <c r="E298" s="41">
        <v>44834</v>
      </c>
      <c r="F298">
        <v>288</v>
      </c>
      <c r="G298">
        <f t="shared" si="12"/>
        <v>2022</v>
      </c>
    </row>
    <row r="299" spans="1:7" x14ac:dyDescent="0.35">
      <c r="A299" s="41">
        <v>45063</v>
      </c>
      <c r="B299">
        <v>252</v>
      </c>
      <c r="C299">
        <f t="shared" si="11"/>
        <v>2023</v>
      </c>
      <c r="E299" s="41">
        <v>44865</v>
      </c>
      <c r="F299">
        <v>255</v>
      </c>
      <c r="G299">
        <f t="shared" si="12"/>
        <v>2022</v>
      </c>
    </row>
    <row r="300" spans="1:7" x14ac:dyDescent="0.35">
      <c r="A300" s="41">
        <v>45062</v>
      </c>
      <c r="B300">
        <v>253</v>
      </c>
      <c r="C300">
        <f t="shared" si="11"/>
        <v>2023</v>
      </c>
      <c r="E300" s="41">
        <v>44895</v>
      </c>
      <c r="F300">
        <v>251</v>
      </c>
      <c r="G300">
        <f t="shared" si="12"/>
        <v>2022</v>
      </c>
    </row>
    <row r="301" spans="1:7" x14ac:dyDescent="0.35">
      <c r="A301" s="41">
        <v>45061</v>
      </c>
      <c r="B301">
        <v>258</v>
      </c>
      <c r="C301">
        <f t="shared" si="11"/>
        <v>2023</v>
      </c>
      <c r="E301" s="41">
        <v>44926</v>
      </c>
      <c r="F301">
        <v>256</v>
      </c>
      <c r="G301">
        <f t="shared" si="12"/>
        <v>2022</v>
      </c>
    </row>
    <row r="302" spans="1:7" x14ac:dyDescent="0.35">
      <c r="A302" s="41">
        <v>45058</v>
      </c>
      <c r="B302">
        <v>258</v>
      </c>
      <c r="C302">
        <f t="shared" si="11"/>
        <v>2023</v>
      </c>
      <c r="E302" s="41">
        <v>44957</v>
      </c>
      <c r="F302">
        <v>258</v>
      </c>
      <c r="G302">
        <f t="shared" si="12"/>
        <v>2023</v>
      </c>
    </row>
    <row r="303" spans="1:7" x14ac:dyDescent="0.35">
      <c r="A303" s="41">
        <v>45057</v>
      </c>
      <c r="B303">
        <v>261</v>
      </c>
      <c r="C303">
        <f t="shared" si="11"/>
        <v>2023</v>
      </c>
      <c r="E303" s="41">
        <v>44985</v>
      </c>
      <c r="F303">
        <v>248</v>
      </c>
      <c r="G303">
        <f t="shared" si="12"/>
        <v>2023</v>
      </c>
    </row>
    <row r="304" spans="1:7" x14ac:dyDescent="0.35">
      <c r="A304" s="41">
        <v>45056</v>
      </c>
      <c r="B304">
        <v>261</v>
      </c>
      <c r="C304">
        <f t="shared" si="11"/>
        <v>2023</v>
      </c>
      <c r="E304" s="41">
        <v>45016</v>
      </c>
      <c r="F304">
        <v>253</v>
      </c>
      <c r="G304">
        <f t="shared" si="12"/>
        <v>2023</v>
      </c>
    </row>
    <row r="305" spans="1:7" x14ac:dyDescent="0.35">
      <c r="A305" s="41">
        <v>45055</v>
      </c>
      <c r="B305">
        <v>258</v>
      </c>
      <c r="C305">
        <f t="shared" si="11"/>
        <v>2023</v>
      </c>
      <c r="E305" s="41">
        <v>45046</v>
      </c>
      <c r="F305">
        <v>260</v>
      </c>
      <c r="G305">
        <f t="shared" si="12"/>
        <v>2023</v>
      </c>
    </row>
    <row r="306" spans="1:7" x14ac:dyDescent="0.35">
      <c r="A306" s="41">
        <v>45054</v>
      </c>
      <c r="B306">
        <v>261</v>
      </c>
      <c r="C306">
        <f t="shared" si="11"/>
        <v>2023</v>
      </c>
      <c r="E306" s="41">
        <v>45077</v>
      </c>
      <c r="F306">
        <v>249</v>
      </c>
      <c r="G306">
        <f t="shared" si="12"/>
        <v>2023</v>
      </c>
    </row>
    <row r="307" spans="1:7" x14ac:dyDescent="0.35">
      <c r="A307" s="41">
        <v>45051</v>
      </c>
      <c r="B307">
        <v>266</v>
      </c>
      <c r="C307">
        <f t="shared" si="11"/>
        <v>2023</v>
      </c>
      <c r="E307" s="41">
        <v>45107</v>
      </c>
      <c r="F307">
        <v>230</v>
      </c>
      <c r="G307">
        <f t="shared" si="12"/>
        <v>2023</v>
      </c>
    </row>
    <row r="308" spans="1:7" x14ac:dyDescent="0.35">
      <c r="A308" s="41">
        <v>45050</v>
      </c>
      <c r="B308">
        <v>269</v>
      </c>
      <c r="C308">
        <f t="shared" si="11"/>
        <v>2023</v>
      </c>
    </row>
    <row r="309" spans="1:7" x14ac:dyDescent="0.35">
      <c r="A309" s="41">
        <v>45049</v>
      </c>
      <c r="B309">
        <v>269</v>
      </c>
      <c r="C309">
        <f t="shared" si="11"/>
        <v>2023</v>
      </c>
    </row>
    <row r="310" spans="1:7" x14ac:dyDescent="0.35">
      <c r="A310" s="41">
        <v>45048</v>
      </c>
      <c r="B310">
        <v>265</v>
      </c>
      <c r="C310">
        <f t="shared" si="11"/>
        <v>2023</v>
      </c>
    </row>
    <row r="311" spans="1:7" x14ac:dyDescent="0.35">
      <c r="A311" s="41">
        <v>45047</v>
      </c>
      <c r="B311">
        <v>252</v>
      </c>
      <c r="C311">
        <f t="shared" si="11"/>
        <v>2023</v>
      </c>
    </row>
    <row r="312" spans="1:7" x14ac:dyDescent="0.35">
      <c r="A312" s="41">
        <v>45044</v>
      </c>
      <c r="B312">
        <v>260</v>
      </c>
      <c r="C312">
        <f t="shared" si="11"/>
        <v>2023</v>
      </c>
    </row>
    <row r="313" spans="1:7" x14ac:dyDescent="0.35">
      <c r="A313" s="41">
        <v>45043</v>
      </c>
      <c r="B313">
        <v>259</v>
      </c>
      <c r="C313">
        <f t="shared" si="11"/>
        <v>2023</v>
      </c>
    </row>
    <row r="314" spans="1:7" x14ac:dyDescent="0.35">
      <c r="A314" s="41">
        <v>45042</v>
      </c>
      <c r="B314">
        <v>264</v>
      </c>
      <c r="C314">
        <f t="shared" si="11"/>
        <v>2023</v>
      </c>
    </row>
    <row r="315" spans="1:7" x14ac:dyDescent="0.35">
      <c r="A315" s="41">
        <v>45041</v>
      </c>
      <c r="B315">
        <v>265</v>
      </c>
      <c r="C315">
        <f t="shared" si="11"/>
        <v>2023</v>
      </c>
    </row>
    <row r="316" spans="1:7" x14ac:dyDescent="0.35">
      <c r="A316" s="41">
        <v>45040</v>
      </c>
      <c r="B316">
        <v>257</v>
      </c>
      <c r="C316">
        <f t="shared" si="11"/>
        <v>2023</v>
      </c>
    </row>
    <row r="317" spans="1:7" x14ac:dyDescent="0.35">
      <c r="A317" s="41">
        <v>45037</v>
      </c>
      <c r="B317">
        <v>253</v>
      </c>
      <c r="C317">
        <f t="shared" si="11"/>
        <v>2023</v>
      </c>
    </row>
    <row r="318" spans="1:7" x14ac:dyDescent="0.35">
      <c r="A318" s="41">
        <v>45036</v>
      </c>
      <c r="B318">
        <v>256</v>
      </c>
      <c r="C318">
        <f t="shared" si="11"/>
        <v>2023</v>
      </c>
    </row>
    <row r="319" spans="1:7" x14ac:dyDescent="0.35">
      <c r="A319" s="41">
        <v>45035</v>
      </c>
      <c r="B319">
        <v>251</v>
      </c>
      <c r="C319">
        <f t="shared" si="11"/>
        <v>2023</v>
      </c>
    </row>
    <row r="320" spans="1:7" x14ac:dyDescent="0.35">
      <c r="A320" s="41">
        <v>45034</v>
      </c>
      <c r="B320">
        <v>249</v>
      </c>
      <c r="C320">
        <f t="shared" si="11"/>
        <v>2023</v>
      </c>
    </row>
    <row r="321" spans="1:3" x14ac:dyDescent="0.35">
      <c r="A321" s="41">
        <v>45033</v>
      </c>
      <c r="B321">
        <v>250</v>
      </c>
      <c r="C321">
        <f t="shared" si="11"/>
        <v>2023</v>
      </c>
    </row>
    <row r="322" spans="1:3" x14ac:dyDescent="0.35">
      <c r="A322" s="41">
        <v>45030</v>
      </c>
      <c r="B322">
        <v>250</v>
      </c>
      <c r="C322">
        <f t="shared" si="11"/>
        <v>2023</v>
      </c>
    </row>
    <row r="323" spans="1:3" x14ac:dyDescent="0.35">
      <c r="A323" s="41">
        <v>45029</v>
      </c>
      <c r="B323">
        <v>257</v>
      </c>
      <c r="C323">
        <f t="shared" ref="C323:C386" si="13">YEAR(A323)</f>
        <v>2023</v>
      </c>
    </row>
    <row r="324" spans="1:3" x14ac:dyDescent="0.35">
      <c r="A324" s="41">
        <v>45028</v>
      </c>
      <c r="B324">
        <v>261</v>
      </c>
      <c r="C324">
        <f t="shared" si="13"/>
        <v>2023</v>
      </c>
    </row>
    <row r="325" spans="1:3" x14ac:dyDescent="0.35">
      <c r="A325" s="41">
        <v>45027</v>
      </c>
      <c r="B325">
        <v>261</v>
      </c>
      <c r="C325">
        <f t="shared" si="13"/>
        <v>2023</v>
      </c>
    </row>
    <row r="326" spans="1:3" x14ac:dyDescent="0.35">
      <c r="A326" s="41">
        <v>45026</v>
      </c>
      <c r="B326">
        <v>261</v>
      </c>
      <c r="C326">
        <f t="shared" si="13"/>
        <v>2023</v>
      </c>
    </row>
    <row r="327" spans="1:3" x14ac:dyDescent="0.35">
      <c r="A327" s="41">
        <v>45023</v>
      </c>
      <c r="B327">
        <v>258</v>
      </c>
      <c r="C327">
        <f t="shared" si="13"/>
        <v>2023</v>
      </c>
    </row>
    <row r="328" spans="1:3" x14ac:dyDescent="0.35">
      <c r="A328" s="41">
        <v>45022</v>
      </c>
      <c r="B328">
        <v>263</v>
      </c>
      <c r="C328">
        <f t="shared" si="13"/>
        <v>2023</v>
      </c>
    </row>
    <row r="329" spans="1:3" x14ac:dyDescent="0.35">
      <c r="A329" s="41">
        <v>45021</v>
      </c>
      <c r="B329">
        <v>260</v>
      </c>
      <c r="C329">
        <f t="shared" si="13"/>
        <v>2023</v>
      </c>
    </row>
    <row r="330" spans="1:3" x14ac:dyDescent="0.35">
      <c r="A330" s="41">
        <v>45020</v>
      </c>
      <c r="B330">
        <v>255</v>
      </c>
      <c r="C330">
        <f t="shared" si="13"/>
        <v>2023</v>
      </c>
    </row>
    <row r="331" spans="1:3" x14ac:dyDescent="0.35">
      <c r="A331" s="41">
        <v>45019</v>
      </c>
      <c r="B331">
        <v>251</v>
      </c>
      <c r="C331">
        <f t="shared" si="13"/>
        <v>2023</v>
      </c>
    </row>
    <row r="332" spans="1:3" x14ac:dyDescent="0.35">
      <c r="A332" s="41">
        <v>45016</v>
      </c>
      <c r="B332">
        <v>253</v>
      </c>
      <c r="C332">
        <f t="shared" si="13"/>
        <v>2023</v>
      </c>
    </row>
    <row r="333" spans="1:3" x14ac:dyDescent="0.35">
      <c r="A333" s="41">
        <v>45015</v>
      </c>
      <c r="B333">
        <v>252</v>
      </c>
      <c r="C333">
        <f t="shared" si="13"/>
        <v>2023</v>
      </c>
    </row>
    <row r="334" spans="1:3" x14ac:dyDescent="0.35">
      <c r="A334" s="41">
        <v>45014</v>
      </c>
      <c r="B334">
        <v>251</v>
      </c>
      <c r="C334">
        <f t="shared" si="13"/>
        <v>2023</v>
      </c>
    </row>
    <row r="335" spans="1:3" x14ac:dyDescent="0.35">
      <c r="A335" s="41">
        <v>45013</v>
      </c>
      <c r="B335">
        <v>257</v>
      </c>
      <c r="C335">
        <f t="shared" si="13"/>
        <v>2023</v>
      </c>
    </row>
    <row r="336" spans="1:3" x14ac:dyDescent="0.35">
      <c r="A336" s="41">
        <v>45012</v>
      </c>
      <c r="B336">
        <v>256</v>
      </c>
      <c r="C336">
        <f t="shared" si="13"/>
        <v>2023</v>
      </c>
    </row>
    <row r="337" spans="1:3" x14ac:dyDescent="0.35">
      <c r="A337" s="41">
        <v>45009</v>
      </c>
      <c r="B337">
        <v>269</v>
      </c>
      <c r="C337">
        <f t="shared" si="13"/>
        <v>2023</v>
      </c>
    </row>
    <row r="338" spans="1:3" x14ac:dyDescent="0.35">
      <c r="A338" s="41">
        <v>45008</v>
      </c>
      <c r="B338">
        <v>267</v>
      </c>
      <c r="C338">
        <f t="shared" si="13"/>
        <v>2023</v>
      </c>
    </row>
    <row r="339" spans="1:3" x14ac:dyDescent="0.35">
      <c r="A339" s="41">
        <v>45007</v>
      </c>
      <c r="B339">
        <v>265</v>
      </c>
      <c r="C339">
        <f t="shared" si="13"/>
        <v>2023</v>
      </c>
    </row>
    <row r="340" spans="1:3" x14ac:dyDescent="0.35">
      <c r="A340" s="41">
        <v>45006</v>
      </c>
      <c r="B340">
        <v>259</v>
      </c>
      <c r="C340">
        <f t="shared" si="13"/>
        <v>2023</v>
      </c>
    </row>
    <row r="341" spans="1:3" x14ac:dyDescent="0.35">
      <c r="A341" s="41">
        <v>45005</v>
      </c>
      <c r="B341">
        <v>269</v>
      </c>
      <c r="C341">
        <f t="shared" si="13"/>
        <v>2023</v>
      </c>
    </row>
    <row r="342" spans="1:3" x14ac:dyDescent="0.35">
      <c r="A342" s="41">
        <v>45002</v>
      </c>
      <c r="B342">
        <v>278</v>
      </c>
      <c r="C342">
        <f t="shared" si="13"/>
        <v>2023</v>
      </c>
    </row>
    <row r="343" spans="1:3" x14ac:dyDescent="0.35">
      <c r="A343" s="41">
        <v>45001</v>
      </c>
      <c r="B343">
        <v>266</v>
      </c>
      <c r="C343">
        <f t="shared" si="13"/>
        <v>2023</v>
      </c>
    </row>
    <row r="344" spans="1:3" x14ac:dyDescent="0.35">
      <c r="A344" s="41">
        <v>45000</v>
      </c>
      <c r="B344">
        <v>276</v>
      </c>
      <c r="C344">
        <f t="shared" si="13"/>
        <v>2023</v>
      </c>
    </row>
    <row r="345" spans="1:3" x14ac:dyDescent="0.35">
      <c r="A345" s="41">
        <v>44999</v>
      </c>
      <c r="B345">
        <v>262</v>
      </c>
      <c r="C345">
        <f t="shared" si="13"/>
        <v>2023</v>
      </c>
    </row>
    <row r="346" spans="1:3" x14ac:dyDescent="0.35">
      <c r="A346" s="41">
        <v>44998</v>
      </c>
      <c r="B346">
        <v>273</v>
      </c>
      <c r="C346">
        <f t="shared" si="13"/>
        <v>2023</v>
      </c>
    </row>
    <row r="347" spans="1:3" x14ac:dyDescent="0.35">
      <c r="A347" s="41">
        <v>44995</v>
      </c>
      <c r="B347">
        <v>265</v>
      </c>
      <c r="C347">
        <f t="shared" si="13"/>
        <v>2023</v>
      </c>
    </row>
    <row r="348" spans="1:3" x14ac:dyDescent="0.35">
      <c r="A348" s="41">
        <v>44994</v>
      </c>
      <c r="B348">
        <v>259</v>
      </c>
      <c r="C348">
        <f t="shared" si="13"/>
        <v>2023</v>
      </c>
    </row>
    <row r="349" spans="1:3" x14ac:dyDescent="0.35">
      <c r="A349" s="41">
        <v>44993</v>
      </c>
      <c r="B349">
        <v>252</v>
      </c>
      <c r="C349">
        <f t="shared" si="13"/>
        <v>2023</v>
      </c>
    </row>
    <row r="350" spans="1:3" x14ac:dyDescent="0.35">
      <c r="A350" s="41">
        <v>44992</v>
      </c>
      <c r="B350">
        <v>253</v>
      </c>
      <c r="C350">
        <f t="shared" si="13"/>
        <v>2023</v>
      </c>
    </row>
    <row r="351" spans="1:3" x14ac:dyDescent="0.35">
      <c r="A351" s="41">
        <v>44991</v>
      </c>
      <c r="B351">
        <v>247</v>
      </c>
      <c r="C351">
        <f t="shared" si="13"/>
        <v>2023</v>
      </c>
    </row>
    <row r="352" spans="1:3" x14ac:dyDescent="0.35">
      <c r="A352" s="41">
        <v>44988</v>
      </c>
      <c r="B352">
        <v>247</v>
      </c>
      <c r="C352">
        <f t="shared" si="13"/>
        <v>2023</v>
      </c>
    </row>
    <row r="353" spans="1:3" x14ac:dyDescent="0.35">
      <c r="A353" s="41">
        <v>44987</v>
      </c>
      <c r="B353">
        <v>248</v>
      </c>
      <c r="C353">
        <f t="shared" si="13"/>
        <v>2023</v>
      </c>
    </row>
    <row r="354" spans="1:3" x14ac:dyDescent="0.35">
      <c r="A354" s="41">
        <v>44986</v>
      </c>
      <c r="B354">
        <v>247</v>
      </c>
      <c r="C354">
        <f t="shared" si="13"/>
        <v>2023</v>
      </c>
    </row>
    <row r="355" spans="1:3" x14ac:dyDescent="0.35">
      <c r="A355" s="41">
        <v>44985</v>
      </c>
      <c r="B355">
        <v>248</v>
      </c>
      <c r="C355">
        <f t="shared" si="13"/>
        <v>2023</v>
      </c>
    </row>
    <row r="356" spans="1:3" x14ac:dyDescent="0.35">
      <c r="A356" s="41">
        <v>44984</v>
      </c>
      <c r="B356">
        <v>247</v>
      </c>
      <c r="C356">
        <f t="shared" si="13"/>
        <v>2023</v>
      </c>
    </row>
    <row r="357" spans="1:3" x14ac:dyDescent="0.35">
      <c r="A357" s="41">
        <v>44981</v>
      </c>
      <c r="B357">
        <v>246</v>
      </c>
      <c r="C357">
        <f t="shared" si="13"/>
        <v>2023</v>
      </c>
    </row>
    <row r="358" spans="1:3" x14ac:dyDescent="0.35">
      <c r="A358" s="41">
        <v>44980</v>
      </c>
      <c r="B358">
        <v>250</v>
      </c>
      <c r="C358">
        <f t="shared" si="13"/>
        <v>2023</v>
      </c>
    </row>
    <row r="359" spans="1:3" x14ac:dyDescent="0.35">
      <c r="A359" s="41">
        <v>44979</v>
      </c>
      <c r="B359">
        <v>256</v>
      </c>
      <c r="C359">
        <f t="shared" si="13"/>
        <v>2023</v>
      </c>
    </row>
    <row r="360" spans="1:3" x14ac:dyDescent="0.35">
      <c r="A360" s="41">
        <v>44978</v>
      </c>
      <c r="B360">
        <v>256</v>
      </c>
      <c r="C360">
        <f t="shared" si="13"/>
        <v>2023</v>
      </c>
    </row>
    <row r="361" spans="1:3" x14ac:dyDescent="0.35">
      <c r="A361" s="41">
        <v>44974</v>
      </c>
      <c r="B361">
        <v>259</v>
      </c>
      <c r="C361">
        <f t="shared" si="13"/>
        <v>2023</v>
      </c>
    </row>
    <row r="362" spans="1:3" x14ac:dyDescent="0.35">
      <c r="A362" s="41">
        <v>44973</v>
      </c>
      <c r="B362">
        <v>254</v>
      </c>
      <c r="C362">
        <f t="shared" si="13"/>
        <v>2023</v>
      </c>
    </row>
    <row r="363" spans="1:3" x14ac:dyDescent="0.35">
      <c r="A363" s="41">
        <v>44972</v>
      </c>
      <c r="B363">
        <v>251</v>
      </c>
      <c r="C363">
        <f t="shared" si="13"/>
        <v>2023</v>
      </c>
    </row>
    <row r="364" spans="1:3" x14ac:dyDescent="0.35">
      <c r="A364" s="41">
        <v>44971</v>
      </c>
      <c r="B364">
        <v>250</v>
      </c>
      <c r="C364">
        <f t="shared" si="13"/>
        <v>2023</v>
      </c>
    </row>
    <row r="365" spans="1:3" x14ac:dyDescent="0.35">
      <c r="A365" s="41">
        <v>44970</v>
      </c>
      <c r="B365">
        <v>252</v>
      </c>
      <c r="C365">
        <f t="shared" si="13"/>
        <v>2023</v>
      </c>
    </row>
    <row r="366" spans="1:3" x14ac:dyDescent="0.35">
      <c r="A366" s="41">
        <v>44967</v>
      </c>
      <c r="B366">
        <v>253</v>
      </c>
      <c r="C366">
        <f t="shared" si="13"/>
        <v>2023</v>
      </c>
    </row>
    <row r="367" spans="1:3" x14ac:dyDescent="0.35">
      <c r="A367" s="41">
        <v>44966</v>
      </c>
      <c r="B367">
        <v>251</v>
      </c>
      <c r="C367">
        <f t="shared" si="13"/>
        <v>2023</v>
      </c>
    </row>
    <row r="368" spans="1:3" x14ac:dyDescent="0.35">
      <c r="A368" s="41">
        <v>44965</v>
      </c>
      <c r="B368">
        <v>249</v>
      </c>
      <c r="C368">
        <f t="shared" si="13"/>
        <v>2023</v>
      </c>
    </row>
    <row r="369" spans="1:3" x14ac:dyDescent="0.35">
      <c r="A369" s="41">
        <v>44964</v>
      </c>
      <c r="B369">
        <v>241</v>
      </c>
      <c r="C369">
        <f t="shared" si="13"/>
        <v>2023</v>
      </c>
    </row>
    <row r="370" spans="1:3" x14ac:dyDescent="0.35">
      <c r="A370" s="41">
        <v>44963</v>
      </c>
      <c r="B370">
        <v>242</v>
      </c>
      <c r="C370">
        <f t="shared" si="13"/>
        <v>2023</v>
      </c>
    </row>
    <row r="371" spans="1:3" x14ac:dyDescent="0.35">
      <c r="A371" s="41">
        <v>44960</v>
      </c>
      <c r="B371">
        <v>243</v>
      </c>
      <c r="C371">
        <f t="shared" si="13"/>
        <v>2023</v>
      </c>
    </row>
    <row r="372" spans="1:3" x14ac:dyDescent="0.35">
      <c r="A372" s="41">
        <v>44959</v>
      </c>
      <c r="B372">
        <v>248</v>
      </c>
      <c r="C372">
        <f t="shared" si="13"/>
        <v>2023</v>
      </c>
    </row>
    <row r="373" spans="1:3" x14ac:dyDescent="0.35">
      <c r="A373" s="41">
        <v>44958</v>
      </c>
      <c r="B373">
        <v>257</v>
      </c>
      <c r="C373">
        <f t="shared" si="13"/>
        <v>2023</v>
      </c>
    </row>
    <row r="374" spans="1:3" x14ac:dyDescent="0.35">
      <c r="A374" s="41">
        <v>44957</v>
      </c>
      <c r="B374">
        <v>258</v>
      </c>
      <c r="C374">
        <f t="shared" si="13"/>
        <v>2023</v>
      </c>
    </row>
    <row r="375" spans="1:3" x14ac:dyDescent="0.35">
      <c r="A375" s="41">
        <v>44956</v>
      </c>
      <c r="B375">
        <v>259</v>
      </c>
      <c r="C375">
        <f t="shared" si="13"/>
        <v>2023</v>
      </c>
    </row>
    <row r="376" spans="1:3" x14ac:dyDescent="0.35">
      <c r="A376" s="41">
        <v>44953</v>
      </c>
      <c r="B376">
        <v>257</v>
      </c>
      <c r="C376">
        <f t="shared" si="13"/>
        <v>2023</v>
      </c>
    </row>
    <row r="377" spans="1:3" x14ac:dyDescent="0.35">
      <c r="A377" s="41">
        <v>44952</v>
      </c>
      <c r="B377">
        <v>257</v>
      </c>
      <c r="C377">
        <f t="shared" si="13"/>
        <v>2023</v>
      </c>
    </row>
    <row r="378" spans="1:3" x14ac:dyDescent="0.35">
      <c r="A378" s="41">
        <v>44951</v>
      </c>
      <c r="B378">
        <v>262</v>
      </c>
      <c r="C378">
        <f t="shared" si="13"/>
        <v>2023</v>
      </c>
    </row>
    <row r="379" spans="1:3" x14ac:dyDescent="0.35">
      <c r="A379" s="41">
        <v>44950</v>
      </c>
      <c r="B379">
        <v>255</v>
      </c>
      <c r="C379">
        <f t="shared" si="13"/>
        <v>2023</v>
      </c>
    </row>
    <row r="380" spans="1:3" x14ac:dyDescent="0.35">
      <c r="A380" s="41">
        <v>44949</v>
      </c>
      <c r="B380">
        <v>249</v>
      </c>
      <c r="C380">
        <f t="shared" si="13"/>
        <v>2023</v>
      </c>
    </row>
    <row r="381" spans="1:3" x14ac:dyDescent="0.35">
      <c r="A381" s="41">
        <v>44946</v>
      </c>
      <c r="B381">
        <v>250</v>
      </c>
      <c r="C381">
        <f t="shared" si="13"/>
        <v>2023</v>
      </c>
    </row>
    <row r="382" spans="1:3" x14ac:dyDescent="0.35">
      <c r="A382" s="41">
        <v>44945</v>
      </c>
      <c r="B382">
        <v>254</v>
      </c>
      <c r="C382">
        <f t="shared" si="13"/>
        <v>2023</v>
      </c>
    </row>
    <row r="383" spans="1:3" x14ac:dyDescent="0.35">
      <c r="A383" s="41">
        <v>44944</v>
      </c>
      <c r="B383">
        <v>252</v>
      </c>
      <c r="C383">
        <f t="shared" si="13"/>
        <v>2023</v>
      </c>
    </row>
    <row r="384" spans="1:3" x14ac:dyDescent="0.35">
      <c r="A384" s="41">
        <v>44943</v>
      </c>
      <c r="B384">
        <v>251</v>
      </c>
      <c r="C384">
        <f t="shared" si="13"/>
        <v>2023</v>
      </c>
    </row>
    <row r="385" spans="1:3" x14ac:dyDescent="0.35">
      <c r="A385" s="41">
        <v>44939</v>
      </c>
      <c r="B385">
        <v>252</v>
      </c>
      <c r="C385">
        <f t="shared" si="13"/>
        <v>2023</v>
      </c>
    </row>
    <row r="386" spans="1:3" x14ac:dyDescent="0.35">
      <c r="A386" s="41">
        <v>44938</v>
      </c>
      <c r="B386">
        <v>258</v>
      </c>
      <c r="C386">
        <f t="shared" si="13"/>
        <v>2023</v>
      </c>
    </row>
    <row r="387" spans="1:3" x14ac:dyDescent="0.35">
      <c r="A387" s="41">
        <v>44937</v>
      </c>
      <c r="B387">
        <v>258</v>
      </c>
      <c r="C387">
        <f t="shared" ref="C387:C450" si="14">YEAR(A387)</f>
        <v>2023</v>
      </c>
    </row>
    <row r="388" spans="1:3" x14ac:dyDescent="0.35">
      <c r="A388" s="41">
        <v>44936</v>
      </c>
      <c r="B388">
        <v>260</v>
      </c>
      <c r="C388">
        <f t="shared" si="14"/>
        <v>2023</v>
      </c>
    </row>
    <row r="389" spans="1:3" x14ac:dyDescent="0.35">
      <c r="A389" s="41">
        <v>44935</v>
      </c>
      <c r="B389">
        <v>263</v>
      </c>
      <c r="C389">
        <f t="shared" si="14"/>
        <v>2023</v>
      </c>
    </row>
    <row r="390" spans="1:3" x14ac:dyDescent="0.35">
      <c r="A390" s="41">
        <v>44932</v>
      </c>
      <c r="B390">
        <v>262</v>
      </c>
      <c r="C390">
        <f t="shared" si="14"/>
        <v>2023</v>
      </c>
    </row>
    <row r="391" spans="1:3" x14ac:dyDescent="0.35">
      <c r="A391" s="41">
        <v>44931</v>
      </c>
      <c r="B391">
        <v>261</v>
      </c>
      <c r="C391">
        <f t="shared" si="14"/>
        <v>2023</v>
      </c>
    </row>
    <row r="392" spans="1:3" x14ac:dyDescent="0.35">
      <c r="A392" s="41">
        <v>44930</v>
      </c>
      <c r="B392">
        <v>261</v>
      </c>
      <c r="C392">
        <f t="shared" si="14"/>
        <v>2023</v>
      </c>
    </row>
    <row r="393" spans="1:3" x14ac:dyDescent="0.35">
      <c r="A393" s="41">
        <v>44929</v>
      </c>
      <c r="B393">
        <v>257</v>
      </c>
      <c r="C393">
        <f t="shared" si="14"/>
        <v>2023</v>
      </c>
    </row>
    <row r="394" spans="1:3" x14ac:dyDescent="0.35">
      <c r="A394" s="41">
        <v>44925</v>
      </c>
      <c r="B394">
        <v>256</v>
      </c>
      <c r="C394">
        <f t="shared" si="14"/>
        <v>2022</v>
      </c>
    </row>
    <row r="395" spans="1:3" x14ac:dyDescent="0.35">
      <c r="A395" s="41">
        <v>44924</v>
      </c>
      <c r="B395">
        <v>260</v>
      </c>
      <c r="C395">
        <f t="shared" si="14"/>
        <v>2022</v>
      </c>
    </row>
    <row r="396" spans="1:3" x14ac:dyDescent="0.35">
      <c r="A396" s="41">
        <v>44923</v>
      </c>
      <c r="B396">
        <v>255</v>
      </c>
      <c r="C396">
        <f t="shared" si="14"/>
        <v>2022</v>
      </c>
    </row>
    <row r="397" spans="1:3" x14ac:dyDescent="0.35">
      <c r="A397" s="41">
        <v>44922</v>
      </c>
      <c r="B397">
        <v>258</v>
      </c>
      <c r="C397">
        <f t="shared" si="14"/>
        <v>2022</v>
      </c>
    </row>
    <row r="398" spans="1:3" x14ac:dyDescent="0.35">
      <c r="A398" s="41">
        <v>44918</v>
      </c>
      <c r="B398">
        <v>263</v>
      </c>
      <c r="C398">
        <f t="shared" si="14"/>
        <v>2022</v>
      </c>
    </row>
    <row r="399" spans="1:3" x14ac:dyDescent="0.35">
      <c r="A399" s="41">
        <v>44917</v>
      </c>
      <c r="B399">
        <v>265</v>
      </c>
      <c r="C399">
        <f t="shared" si="14"/>
        <v>2022</v>
      </c>
    </row>
    <row r="400" spans="1:3" x14ac:dyDescent="0.35">
      <c r="A400" s="41">
        <v>44916</v>
      </c>
      <c r="B400">
        <v>267</v>
      </c>
      <c r="C400">
        <f t="shared" si="14"/>
        <v>2022</v>
      </c>
    </row>
    <row r="401" spans="1:3" x14ac:dyDescent="0.35">
      <c r="A401" s="41">
        <v>44915</v>
      </c>
      <c r="B401">
        <v>275</v>
      </c>
      <c r="C401">
        <f t="shared" si="14"/>
        <v>2022</v>
      </c>
    </row>
    <row r="402" spans="1:3" x14ac:dyDescent="0.35">
      <c r="A402" s="41">
        <v>44914</v>
      </c>
      <c r="B402">
        <v>276</v>
      </c>
      <c r="C402">
        <f t="shared" si="14"/>
        <v>2022</v>
      </c>
    </row>
    <row r="403" spans="1:3" x14ac:dyDescent="0.35">
      <c r="A403" s="41">
        <v>44911</v>
      </c>
      <c r="B403">
        <v>274</v>
      </c>
      <c r="C403">
        <f t="shared" si="14"/>
        <v>2022</v>
      </c>
    </row>
    <row r="404" spans="1:3" x14ac:dyDescent="0.35">
      <c r="A404" s="41">
        <v>44910</v>
      </c>
      <c r="B404">
        <v>267</v>
      </c>
      <c r="C404">
        <f t="shared" si="14"/>
        <v>2022</v>
      </c>
    </row>
    <row r="405" spans="1:3" x14ac:dyDescent="0.35">
      <c r="A405" s="41">
        <v>44909</v>
      </c>
      <c r="B405">
        <v>260</v>
      </c>
      <c r="C405">
        <f t="shared" si="14"/>
        <v>2022</v>
      </c>
    </row>
    <row r="406" spans="1:3" x14ac:dyDescent="0.35">
      <c r="A406" s="41">
        <v>44908</v>
      </c>
      <c r="B406">
        <v>251</v>
      </c>
      <c r="C406">
        <f t="shared" si="14"/>
        <v>2022</v>
      </c>
    </row>
    <row r="407" spans="1:3" x14ac:dyDescent="0.35">
      <c r="A407" s="41">
        <v>44907</v>
      </c>
      <c r="B407">
        <v>254</v>
      </c>
      <c r="C407">
        <f t="shared" si="14"/>
        <v>2022</v>
      </c>
    </row>
    <row r="408" spans="1:3" x14ac:dyDescent="0.35">
      <c r="A408" s="41">
        <v>44904</v>
      </c>
      <c r="B408">
        <v>244</v>
      </c>
      <c r="C408">
        <f t="shared" si="14"/>
        <v>2022</v>
      </c>
    </row>
    <row r="409" spans="1:3" x14ac:dyDescent="0.35">
      <c r="A409" s="41">
        <v>44903</v>
      </c>
      <c r="B409">
        <v>252</v>
      </c>
      <c r="C409">
        <f t="shared" si="14"/>
        <v>2022</v>
      </c>
    </row>
    <row r="410" spans="1:3" x14ac:dyDescent="0.35">
      <c r="A410" s="41">
        <v>44902</v>
      </c>
      <c r="B410">
        <v>260</v>
      </c>
      <c r="C410">
        <f t="shared" si="14"/>
        <v>2022</v>
      </c>
    </row>
    <row r="411" spans="1:3" x14ac:dyDescent="0.35">
      <c r="A411" s="41">
        <v>44901</v>
      </c>
      <c r="B411">
        <v>256</v>
      </c>
      <c r="C411">
        <f t="shared" si="14"/>
        <v>2022</v>
      </c>
    </row>
    <row r="412" spans="1:3" x14ac:dyDescent="0.35">
      <c r="A412" s="41">
        <v>44900</v>
      </c>
      <c r="B412">
        <v>244</v>
      </c>
      <c r="C412">
        <f t="shared" si="14"/>
        <v>2022</v>
      </c>
    </row>
    <row r="413" spans="1:3" x14ac:dyDescent="0.35">
      <c r="A413" s="41">
        <v>44897</v>
      </c>
      <c r="B413">
        <v>248</v>
      </c>
      <c r="C413">
        <f t="shared" si="14"/>
        <v>2022</v>
      </c>
    </row>
    <row r="414" spans="1:3" x14ac:dyDescent="0.35">
      <c r="A414" s="41">
        <v>44896</v>
      </c>
      <c r="B414">
        <v>253</v>
      </c>
      <c r="C414">
        <f t="shared" si="14"/>
        <v>2022</v>
      </c>
    </row>
    <row r="415" spans="1:3" x14ac:dyDescent="0.35">
      <c r="A415" s="41">
        <v>44895</v>
      </c>
      <c r="B415">
        <v>251</v>
      </c>
      <c r="C415">
        <f t="shared" si="14"/>
        <v>2022</v>
      </c>
    </row>
    <row r="416" spans="1:3" x14ac:dyDescent="0.35">
      <c r="A416" s="41">
        <v>44894</v>
      </c>
      <c r="B416">
        <v>251</v>
      </c>
      <c r="C416">
        <f t="shared" si="14"/>
        <v>2022</v>
      </c>
    </row>
    <row r="417" spans="1:3" x14ac:dyDescent="0.35">
      <c r="A417" s="41">
        <v>44893</v>
      </c>
      <c r="B417">
        <v>270</v>
      </c>
      <c r="C417">
        <f t="shared" si="14"/>
        <v>2022</v>
      </c>
    </row>
    <row r="418" spans="1:3" x14ac:dyDescent="0.35">
      <c r="A418" s="41">
        <v>44890</v>
      </c>
      <c r="B418">
        <v>270</v>
      </c>
      <c r="C418">
        <f t="shared" si="14"/>
        <v>2022</v>
      </c>
    </row>
    <row r="419" spans="1:3" x14ac:dyDescent="0.35">
      <c r="A419" s="41">
        <v>44888</v>
      </c>
      <c r="B419">
        <v>269</v>
      </c>
      <c r="C419">
        <f t="shared" si="14"/>
        <v>2022</v>
      </c>
    </row>
    <row r="420" spans="1:3" x14ac:dyDescent="0.35">
      <c r="A420" s="41">
        <v>44887</v>
      </c>
      <c r="B420">
        <v>265</v>
      </c>
      <c r="C420">
        <f t="shared" si="14"/>
        <v>2022</v>
      </c>
    </row>
    <row r="421" spans="1:3" x14ac:dyDescent="0.35">
      <c r="A421" s="41">
        <v>44886</v>
      </c>
      <c r="B421">
        <v>268</v>
      </c>
      <c r="C421">
        <f t="shared" si="14"/>
        <v>2022</v>
      </c>
    </row>
    <row r="422" spans="1:3" x14ac:dyDescent="0.35">
      <c r="A422" s="41">
        <v>44883</v>
      </c>
      <c r="B422">
        <v>271</v>
      </c>
      <c r="C422">
        <f t="shared" si="14"/>
        <v>2022</v>
      </c>
    </row>
    <row r="423" spans="1:3" x14ac:dyDescent="0.35">
      <c r="A423" s="41">
        <v>44882</v>
      </c>
      <c r="B423">
        <v>278</v>
      </c>
      <c r="C423">
        <f t="shared" si="14"/>
        <v>2022</v>
      </c>
    </row>
    <row r="424" spans="1:3" x14ac:dyDescent="0.35">
      <c r="A424" s="41">
        <v>44881</v>
      </c>
      <c r="B424">
        <v>270</v>
      </c>
      <c r="C424">
        <f t="shared" si="14"/>
        <v>2022</v>
      </c>
    </row>
    <row r="425" spans="1:3" x14ac:dyDescent="0.35">
      <c r="A425" s="41">
        <v>44880</v>
      </c>
      <c r="B425">
        <v>265</v>
      </c>
      <c r="C425">
        <f t="shared" si="14"/>
        <v>2022</v>
      </c>
    </row>
    <row r="426" spans="1:3" x14ac:dyDescent="0.35">
      <c r="A426" s="41">
        <v>44879</v>
      </c>
      <c r="B426">
        <v>277</v>
      </c>
      <c r="C426">
        <f t="shared" si="14"/>
        <v>2022</v>
      </c>
    </row>
    <row r="427" spans="1:3" x14ac:dyDescent="0.35">
      <c r="A427" s="41">
        <v>44875</v>
      </c>
      <c r="B427">
        <v>286</v>
      </c>
      <c r="C427">
        <f t="shared" si="14"/>
        <v>2022</v>
      </c>
    </row>
    <row r="428" spans="1:3" x14ac:dyDescent="0.35">
      <c r="A428" s="41">
        <v>44874</v>
      </c>
      <c r="B428">
        <v>279</v>
      </c>
      <c r="C428">
        <f t="shared" si="14"/>
        <v>2022</v>
      </c>
    </row>
    <row r="429" spans="1:3" x14ac:dyDescent="0.35">
      <c r="A429" s="41">
        <v>44873</v>
      </c>
      <c r="B429">
        <v>264</v>
      </c>
      <c r="C429">
        <f t="shared" si="14"/>
        <v>2022</v>
      </c>
    </row>
    <row r="430" spans="1:3" x14ac:dyDescent="0.35">
      <c r="A430" s="41">
        <v>44872</v>
      </c>
      <c r="B430">
        <v>252</v>
      </c>
      <c r="C430">
        <f t="shared" si="14"/>
        <v>2022</v>
      </c>
    </row>
    <row r="431" spans="1:3" x14ac:dyDescent="0.35">
      <c r="A431" s="41">
        <v>44869</v>
      </c>
      <c r="B431">
        <v>259</v>
      </c>
      <c r="C431">
        <f t="shared" si="14"/>
        <v>2022</v>
      </c>
    </row>
    <row r="432" spans="1:3" x14ac:dyDescent="0.35">
      <c r="A432" s="41">
        <v>44868</v>
      </c>
      <c r="B432">
        <v>263</v>
      </c>
      <c r="C432">
        <f t="shared" si="14"/>
        <v>2022</v>
      </c>
    </row>
    <row r="433" spans="1:3" x14ac:dyDescent="0.35">
      <c r="A433" s="41">
        <v>44867</v>
      </c>
      <c r="B433">
        <v>260</v>
      </c>
      <c r="C433">
        <f t="shared" si="14"/>
        <v>2022</v>
      </c>
    </row>
    <row r="434" spans="1:3" x14ac:dyDescent="0.35">
      <c r="A434" s="41">
        <v>44866</v>
      </c>
      <c r="B434">
        <v>261</v>
      </c>
      <c r="C434">
        <f t="shared" si="14"/>
        <v>2022</v>
      </c>
    </row>
    <row r="435" spans="1:3" x14ac:dyDescent="0.35">
      <c r="A435" s="41">
        <v>44862</v>
      </c>
      <c r="B435">
        <v>255</v>
      </c>
      <c r="C435">
        <f t="shared" si="14"/>
        <v>2022</v>
      </c>
    </row>
    <row r="436" spans="1:3" x14ac:dyDescent="0.35">
      <c r="A436" s="41">
        <v>44861</v>
      </c>
      <c r="B436">
        <v>272</v>
      </c>
      <c r="C436">
        <f t="shared" si="14"/>
        <v>2022</v>
      </c>
    </row>
    <row r="437" spans="1:3" x14ac:dyDescent="0.35">
      <c r="A437" s="41">
        <v>44860</v>
      </c>
      <c r="B437">
        <v>259</v>
      </c>
      <c r="C437">
        <f t="shared" si="14"/>
        <v>2022</v>
      </c>
    </row>
    <row r="438" spans="1:3" x14ac:dyDescent="0.35">
      <c r="A438" s="41">
        <v>44859</v>
      </c>
      <c r="B438">
        <v>253</v>
      </c>
      <c r="C438">
        <f t="shared" si="14"/>
        <v>2022</v>
      </c>
    </row>
    <row r="439" spans="1:3" x14ac:dyDescent="0.35">
      <c r="A439" s="41">
        <v>44858</v>
      </c>
      <c r="B439">
        <v>246</v>
      </c>
      <c r="C439">
        <f t="shared" si="14"/>
        <v>2022</v>
      </c>
    </row>
    <row r="440" spans="1:3" x14ac:dyDescent="0.35">
      <c r="A440" s="41">
        <v>44856</v>
      </c>
      <c r="B440">
        <v>246</v>
      </c>
      <c r="C440">
        <f t="shared" si="14"/>
        <v>2022</v>
      </c>
    </row>
    <row r="441" spans="1:3" x14ac:dyDescent="0.35">
      <c r="A441" s="41">
        <v>44855</v>
      </c>
      <c r="B441">
        <v>255</v>
      </c>
      <c r="C441">
        <f t="shared" si="14"/>
        <v>2022</v>
      </c>
    </row>
    <row r="442" spans="1:3" x14ac:dyDescent="0.35">
      <c r="A442" s="41">
        <v>44854</v>
      </c>
      <c r="B442">
        <v>264</v>
      </c>
      <c r="C442">
        <f t="shared" si="14"/>
        <v>2022</v>
      </c>
    </row>
    <row r="443" spans="1:3" x14ac:dyDescent="0.35">
      <c r="A443" s="41">
        <v>44853</v>
      </c>
      <c r="B443">
        <v>276</v>
      </c>
      <c r="C443">
        <f t="shared" si="14"/>
        <v>2022</v>
      </c>
    </row>
    <row r="444" spans="1:3" x14ac:dyDescent="0.35">
      <c r="A444" s="41">
        <v>44852</v>
      </c>
      <c r="B444">
        <v>278</v>
      </c>
      <c r="C444">
        <f t="shared" si="14"/>
        <v>2022</v>
      </c>
    </row>
    <row r="445" spans="1:3" x14ac:dyDescent="0.35">
      <c r="A445" s="41">
        <v>44851</v>
      </c>
      <c r="B445">
        <v>283</v>
      </c>
      <c r="C445">
        <f t="shared" si="14"/>
        <v>2022</v>
      </c>
    </row>
    <row r="446" spans="1:3" x14ac:dyDescent="0.35">
      <c r="A446" s="41">
        <v>44848</v>
      </c>
      <c r="B446">
        <v>288</v>
      </c>
      <c r="C446">
        <f t="shared" si="14"/>
        <v>2022</v>
      </c>
    </row>
    <row r="447" spans="1:3" x14ac:dyDescent="0.35">
      <c r="A447" s="41">
        <v>44847</v>
      </c>
      <c r="B447">
        <v>291</v>
      </c>
      <c r="C447">
        <f t="shared" si="14"/>
        <v>2022</v>
      </c>
    </row>
    <row r="448" spans="1:3" x14ac:dyDescent="0.35">
      <c r="A448" s="41">
        <v>44846</v>
      </c>
      <c r="B448">
        <v>288</v>
      </c>
      <c r="C448">
        <f t="shared" si="14"/>
        <v>2022</v>
      </c>
    </row>
    <row r="449" spans="1:3" x14ac:dyDescent="0.35">
      <c r="A449" s="41">
        <v>44845</v>
      </c>
      <c r="B449">
        <v>282</v>
      </c>
      <c r="C449">
        <f t="shared" si="14"/>
        <v>2022</v>
      </c>
    </row>
    <row r="450" spans="1:3" x14ac:dyDescent="0.35">
      <c r="A450" s="41">
        <v>44841</v>
      </c>
      <c r="B450">
        <v>276</v>
      </c>
      <c r="C450">
        <f t="shared" si="14"/>
        <v>2022</v>
      </c>
    </row>
    <row r="451" spans="1:3" x14ac:dyDescent="0.35">
      <c r="A451" s="41">
        <v>44840</v>
      </c>
      <c r="B451">
        <v>271</v>
      </c>
      <c r="C451">
        <f t="shared" ref="C451:C514" si="15">YEAR(A451)</f>
        <v>2022</v>
      </c>
    </row>
    <row r="452" spans="1:3" x14ac:dyDescent="0.35">
      <c r="A452" s="41">
        <v>44839</v>
      </c>
      <c r="B452">
        <v>272</v>
      </c>
      <c r="C452">
        <f t="shared" si="15"/>
        <v>2022</v>
      </c>
    </row>
    <row r="453" spans="1:3" x14ac:dyDescent="0.35">
      <c r="A453" s="41">
        <v>44838</v>
      </c>
      <c r="B453">
        <v>266</v>
      </c>
      <c r="C453">
        <f t="shared" si="15"/>
        <v>2022</v>
      </c>
    </row>
    <row r="454" spans="1:3" x14ac:dyDescent="0.35">
      <c r="A454" s="41">
        <v>44837</v>
      </c>
      <c r="B454">
        <v>280</v>
      </c>
      <c r="C454">
        <f t="shared" si="15"/>
        <v>2022</v>
      </c>
    </row>
    <row r="455" spans="1:3" x14ac:dyDescent="0.35">
      <c r="A455" s="41">
        <v>44834</v>
      </c>
      <c r="B455">
        <v>288</v>
      </c>
      <c r="C455">
        <f t="shared" si="15"/>
        <v>2022</v>
      </c>
    </row>
    <row r="456" spans="1:3" x14ac:dyDescent="0.35">
      <c r="A456" s="41">
        <v>44833</v>
      </c>
      <c r="B456">
        <v>301</v>
      </c>
      <c r="C456">
        <f t="shared" si="15"/>
        <v>2022</v>
      </c>
    </row>
    <row r="457" spans="1:3" x14ac:dyDescent="0.35">
      <c r="A457" s="41">
        <v>44832</v>
      </c>
      <c r="B457">
        <v>299</v>
      </c>
      <c r="C457">
        <f t="shared" si="15"/>
        <v>2022</v>
      </c>
    </row>
    <row r="458" spans="1:3" x14ac:dyDescent="0.35">
      <c r="A458" s="41">
        <v>44831</v>
      </c>
      <c r="B458">
        <v>297</v>
      </c>
      <c r="C458">
        <f t="shared" si="15"/>
        <v>2022</v>
      </c>
    </row>
    <row r="459" spans="1:3" x14ac:dyDescent="0.35">
      <c r="A459" s="41">
        <v>44830</v>
      </c>
      <c r="B459">
        <v>292</v>
      </c>
      <c r="C459">
        <f t="shared" si="15"/>
        <v>2022</v>
      </c>
    </row>
    <row r="460" spans="1:3" x14ac:dyDescent="0.35">
      <c r="A460" s="41">
        <v>44827</v>
      </c>
      <c r="B460">
        <v>278</v>
      </c>
      <c r="C460">
        <f t="shared" si="15"/>
        <v>2022</v>
      </c>
    </row>
    <row r="461" spans="1:3" x14ac:dyDescent="0.35">
      <c r="A461" s="41">
        <v>44826</v>
      </c>
      <c r="B461">
        <v>266</v>
      </c>
      <c r="C461">
        <f t="shared" si="15"/>
        <v>2022</v>
      </c>
    </row>
    <row r="462" spans="1:3" x14ac:dyDescent="0.35">
      <c r="A462" s="41">
        <v>44825</v>
      </c>
      <c r="B462">
        <v>270</v>
      </c>
      <c r="C462">
        <f t="shared" si="15"/>
        <v>2022</v>
      </c>
    </row>
    <row r="463" spans="1:3" x14ac:dyDescent="0.35">
      <c r="A463" s="41">
        <v>44824</v>
      </c>
      <c r="B463">
        <v>270</v>
      </c>
      <c r="C463">
        <f t="shared" si="15"/>
        <v>2022</v>
      </c>
    </row>
    <row r="464" spans="1:3" x14ac:dyDescent="0.35">
      <c r="A464" s="41">
        <v>44823</v>
      </c>
      <c r="B464">
        <v>266</v>
      </c>
      <c r="C464">
        <f t="shared" si="15"/>
        <v>2022</v>
      </c>
    </row>
    <row r="465" spans="1:3" x14ac:dyDescent="0.35">
      <c r="A465" s="41">
        <v>44820</v>
      </c>
      <c r="B465">
        <v>269</v>
      </c>
      <c r="C465">
        <f t="shared" si="15"/>
        <v>2022</v>
      </c>
    </row>
    <row r="466" spans="1:3" x14ac:dyDescent="0.35">
      <c r="A466" s="41">
        <v>44819</v>
      </c>
      <c r="B466">
        <v>261</v>
      </c>
      <c r="C466">
        <f t="shared" si="15"/>
        <v>2022</v>
      </c>
    </row>
    <row r="467" spans="1:3" x14ac:dyDescent="0.35">
      <c r="A467" s="41">
        <v>44818</v>
      </c>
      <c r="B467">
        <v>263</v>
      </c>
      <c r="C467">
        <f t="shared" si="15"/>
        <v>2022</v>
      </c>
    </row>
    <row r="468" spans="1:3" x14ac:dyDescent="0.35">
      <c r="A468" s="41">
        <v>44817</v>
      </c>
      <c r="B468">
        <v>259</v>
      </c>
      <c r="C468">
        <f t="shared" si="15"/>
        <v>2022</v>
      </c>
    </row>
    <row r="469" spans="1:3" x14ac:dyDescent="0.35">
      <c r="A469" s="41">
        <v>44816</v>
      </c>
      <c r="B469">
        <v>255</v>
      </c>
      <c r="C469">
        <f t="shared" si="15"/>
        <v>2022</v>
      </c>
    </row>
    <row r="470" spans="1:3" x14ac:dyDescent="0.35">
      <c r="A470" s="41">
        <v>44813</v>
      </c>
      <c r="B470">
        <v>259</v>
      </c>
      <c r="C470">
        <f t="shared" si="15"/>
        <v>2022</v>
      </c>
    </row>
    <row r="471" spans="1:3" x14ac:dyDescent="0.35">
      <c r="A471" s="41">
        <v>44812</v>
      </c>
      <c r="B471">
        <v>264</v>
      </c>
      <c r="C471">
        <f t="shared" si="15"/>
        <v>2022</v>
      </c>
    </row>
    <row r="472" spans="1:3" x14ac:dyDescent="0.35">
      <c r="A472" s="41">
        <v>44811</v>
      </c>
      <c r="B472">
        <v>273</v>
      </c>
      <c r="C472">
        <f t="shared" si="15"/>
        <v>2022</v>
      </c>
    </row>
    <row r="473" spans="1:3" x14ac:dyDescent="0.35">
      <c r="A473" s="41">
        <v>44810</v>
      </c>
      <c r="B473">
        <v>274</v>
      </c>
      <c r="C473">
        <f t="shared" si="15"/>
        <v>2022</v>
      </c>
    </row>
    <row r="474" spans="1:3" x14ac:dyDescent="0.35">
      <c r="A474" s="41">
        <v>44809</v>
      </c>
      <c r="B474">
        <v>281</v>
      </c>
      <c r="C474">
        <f t="shared" si="15"/>
        <v>2022</v>
      </c>
    </row>
    <row r="475" spans="1:3" x14ac:dyDescent="0.35">
      <c r="A475" s="41">
        <v>44806</v>
      </c>
      <c r="B475">
        <v>281</v>
      </c>
      <c r="C475">
        <f t="shared" si="15"/>
        <v>2022</v>
      </c>
    </row>
    <row r="476" spans="1:3" x14ac:dyDescent="0.35">
      <c r="A476" s="41">
        <v>44805</v>
      </c>
      <c r="B476">
        <v>281</v>
      </c>
      <c r="C476">
        <f t="shared" si="15"/>
        <v>2022</v>
      </c>
    </row>
    <row r="477" spans="1:3" x14ac:dyDescent="0.35">
      <c r="A477" s="41">
        <v>44804</v>
      </c>
      <c r="B477">
        <v>285</v>
      </c>
      <c r="C477">
        <f t="shared" si="15"/>
        <v>2022</v>
      </c>
    </row>
    <row r="478" spans="1:3" x14ac:dyDescent="0.35">
      <c r="A478" s="41">
        <v>44803</v>
      </c>
      <c r="B478">
        <v>293</v>
      </c>
      <c r="C478">
        <f t="shared" si="15"/>
        <v>2022</v>
      </c>
    </row>
    <row r="479" spans="1:3" x14ac:dyDescent="0.35">
      <c r="A479" s="41">
        <v>44802</v>
      </c>
      <c r="B479">
        <v>297</v>
      </c>
      <c r="C479">
        <f t="shared" si="15"/>
        <v>2022</v>
      </c>
    </row>
    <row r="480" spans="1:3" x14ac:dyDescent="0.35">
      <c r="A480" s="41">
        <v>44799</v>
      </c>
      <c r="B480">
        <v>291</v>
      </c>
      <c r="C480">
        <f t="shared" si="15"/>
        <v>2022</v>
      </c>
    </row>
    <row r="481" spans="1:3" x14ac:dyDescent="0.35">
      <c r="A481" s="41">
        <v>44798</v>
      </c>
      <c r="B481">
        <v>288</v>
      </c>
      <c r="C481">
        <f t="shared" si="15"/>
        <v>2022</v>
      </c>
    </row>
    <row r="482" spans="1:3" x14ac:dyDescent="0.35">
      <c r="A482" s="41">
        <v>44797</v>
      </c>
      <c r="B482">
        <v>288</v>
      </c>
      <c r="C482">
        <f t="shared" si="15"/>
        <v>2022</v>
      </c>
    </row>
    <row r="483" spans="1:3" x14ac:dyDescent="0.35">
      <c r="A483" s="41">
        <v>44796</v>
      </c>
      <c r="B483">
        <v>299</v>
      </c>
      <c r="C483">
        <f t="shared" si="15"/>
        <v>2022</v>
      </c>
    </row>
    <row r="484" spans="1:3" x14ac:dyDescent="0.35">
      <c r="A484" s="41">
        <v>44795</v>
      </c>
      <c r="B484">
        <v>303</v>
      </c>
      <c r="C484">
        <f t="shared" si="15"/>
        <v>2022</v>
      </c>
    </row>
    <row r="485" spans="1:3" x14ac:dyDescent="0.35">
      <c r="A485" s="41">
        <v>44792</v>
      </c>
      <c r="B485">
        <v>297</v>
      </c>
      <c r="C485">
        <f t="shared" si="15"/>
        <v>2022</v>
      </c>
    </row>
    <row r="486" spans="1:3" x14ac:dyDescent="0.35">
      <c r="A486" s="41">
        <v>44791</v>
      </c>
      <c r="B486">
        <v>292</v>
      </c>
      <c r="C486">
        <f t="shared" si="15"/>
        <v>2022</v>
      </c>
    </row>
    <row r="487" spans="1:3" x14ac:dyDescent="0.35">
      <c r="A487" s="41">
        <v>44790</v>
      </c>
      <c r="B487">
        <v>295</v>
      </c>
      <c r="C487">
        <f t="shared" si="15"/>
        <v>2022</v>
      </c>
    </row>
    <row r="488" spans="1:3" x14ac:dyDescent="0.35">
      <c r="A488" s="41">
        <v>44789</v>
      </c>
      <c r="B488">
        <v>291</v>
      </c>
      <c r="C488">
        <f t="shared" si="15"/>
        <v>2022</v>
      </c>
    </row>
    <row r="489" spans="1:3" x14ac:dyDescent="0.35">
      <c r="A489" s="41">
        <v>44788</v>
      </c>
      <c r="B489">
        <v>286</v>
      </c>
      <c r="C489">
        <f t="shared" si="15"/>
        <v>2022</v>
      </c>
    </row>
    <row r="490" spans="1:3" x14ac:dyDescent="0.35">
      <c r="A490" s="41">
        <v>44785</v>
      </c>
      <c r="B490">
        <v>285</v>
      </c>
      <c r="C490">
        <f t="shared" si="15"/>
        <v>2022</v>
      </c>
    </row>
    <row r="491" spans="1:3" x14ac:dyDescent="0.35">
      <c r="A491" s="41">
        <v>44784</v>
      </c>
      <c r="B491">
        <v>282</v>
      </c>
      <c r="C491">
        <f t="shared" si="15"/>
        <v>2022</v>
      </c>
    </row>
    <row r="492" spans="1:3" x14ac:dyDescent="0.35">
      <c r="A492" s="41">
        <v>44783</v>
      </c>
      <c r="B492">
        <v>290</v>
      </c>
      <c r="C492">
        <f t="shared" si="15"/>
        <v>2022</v>
      </c>
    </row>
    <row r="493" spans="1:3" x14ac:dyDescent="0.35">
      <c r="A493" s="41">
        <v>44782</v>
      </c>
      <c r="B493">
        <v>305</v>
      </c>
      <c r="C493">
        <f t="shared" si="15"/>
        <v>2022</v>
      </c>
    </row>
    <row r="494" spans="1:3" x14ac:dyDescent="0.35">
      <c r="A494" s="41">
        <v>44781</v>
      </c>
      <c r="B494">
        <v>294</v>
      </c>
      <c r="C494">
        <f t="shared" si="15"/>
        <v>2022</v>
      </c>
    </row>
    <row r="495" spans="1:3" x14ac:dyDescent="0.35">
      <c r="A495" s="41">
        <v>44778</v>
      </c>
      <c r="B495">
        <v>297</v>
      </c>
      <c r="C495">
        <f t="shared" si="15"/>
        <v>2022</v>
      </c>
    </row>
    <row r="496" spans="1:3" x14ac:dyDescent="0.35">
      <c r="A496" s="41">
        <v>44777</v>
      </c>
      <c r="B496">
        <v>300</v>
      </c>
      <c r="C496">
        <f t="shared" si="15"/>
        <v>2022</v>
      </c>
    </row>
    <row r="497" spans="1:3" x14ac:dyDescent="0.35">
      <c r="A497" s="41">
        <v>44776</v>
      </c>
      <c r="B497">
        <v>311</v>
      </c>
      <c r="C497">
        <f t="shared" si="15"/>
        <v>2022</v>
      </c>
    </row>
    <row r="498" spans="1:3" x14ac:dyDescent="0.35">
      <c r="A498" s="41">
        <v>44775</v>
      </c>
      <c r="B498">
        <v>307</v>
      </c>
      <c r="C498">
        <f t="shared" si="15"/>
        <v>2022</v>
      </c>
    </row>
    <row r="499" spans="1:3" x14ac:dyDescent="0.35">
      <c r="A499" s="41">
        <v>44774</v>
      </c>
      <c r="B499">
        <v>312</v>
      </c>
      <c r="C499">
        <f t="shared" si="15"/>
        <v>2022</v>
      </c>
    </row>
    <row r="500" spans="1:3" x14ac:dyDescent="0.35">
      <c r="A500" s="41">
        <v>44771</v>
      </c>
      <c r="B500">
        <v>305</v>
      </c>
      <c r="C500">
        <f t="shared" si="15"/>
        <v>2022</v>
      </c>
    </row>
    <row r="501" spans="1:3" x14ac:dyDescent="0.35">
      <c r="A501" s="41">
        <v>44770</v>
      </c>
      <c r="B501">
        <v>317</v>
      </c>
      <c r="C501">
        <f t="shared" si="15"/>
        <v>2022</v>
      </c>
    </row>
    <row r="502" spans="1:3" x14ac:dyDescent="0.35">
      <c r="A502" s="41">
        <v>44769</v>
      </c>
      <c r="B502">
        <v>329</v>
      </c>
      <c r="C502">
        <f t="shared" si="15"/>
        <v>2022</v>
      </c>
    </row>
    <row r="503" spans="1:3" x14ac:dyDescent="0.35">
      <c r="A503" s="41">
        <v>44768</v>
      </c>
      <c r="B503">
        <v>334</v>
      </c>
      <c r="C503">
        <f t="shared" si="15"/>
        <v>2022</v>
      </c>
    </row>
    <row r="504" spans="1:3" x14ac:dyDescent="0.35">
      <c r="A504" s="41">
        <v>44767</v>
      </c>
      <c r="B504">
        <v>332</v>
      </c>
      <c r="C504">
        <f t="shared" si="15"/>
        <v>2022</v>
      </c>
    </row>
    <row r="505" spans="1:3" x14ac:dyDescent="0.35">
      <c r="A505" s="41">
        <v>44764</v>
      </c>
      <c r="B505">
        <v>339</v>
      </c>
      <c r="C505">
        <f t="shared" si="15"/>
        <v>2022</v>
      </c>
    </row>
    <row r="506" spans="1:3" x14ac:dyDescent="0.35">
      <c r="A506" s="41">
        <v>44763</v>
      </c>
      <c r="B506">
        <v>337</v>
      </c>
      <c r="C506">
        <f t="shared" si="15"/>
        <v>2022</v>
      </c>
    </row>
    <row r="507" spans="1:3" x14ac:dyDescent="0.35">
      <c r="A507" s="41">
        <v>44762</v>
      </c>
      <c r="B507">
        <v>331</v>
      </c>
      <c r="C507">
        <f t="shared" si="15"/>
        <v>2022</v>
      </c>
    </row>
    <row r="508" spans="1:3" x14ac:dyDescent="0.35">
      <c r="A508" s="41">
        <v>44761</v>
      </c>
      <c r="B508">
        <v>345</v>
      </c>
      <c r="C508">
        <f t="shared" si="15"/>
        <v>2022</v>
      </c>
    </row>
    <row r="509" spans="1:3" x14ac:dyDescent="0.35">
      <c r="A509" s="41">
        <v>44760</v>
      </c>
      <c r="B509">
        <v>364</v>
      </c>
      <c r="C509">
        <f t="shared" si="15"/>
        <v>2022</v>
      </c>
    </row>
    <row r="510" spans="1:3" x14ac:dyDescent="0.35">
      <c r="A510" s="41">
        <v>44757</v>
      </c>
      <c r="B510">
        <v>376</v>
      </c>
      <c r="C510">
        <f t="shared" si="15"/>
        <v>2022</v>
      </c>
    </row>
    <row r="511" spans="1:3" x14ac:dyDescent="0.35">
      <c r="A511" s="41">
        <v>44755</v>
      </c>
      <c r="B511">
        <v>376</v>
      </c>
      <c r="C511">
        <f t="shared" si="15"/>
        <v>2022</v>
      </c>
    </row>
    <row r="512" spans="1:3" x14ac:dyDescent="0.35">
      <c r="A512" s="41">
        <v>44754</v>
      </c>
      <c r="B512">
        <v>367</v>
      </c>
      <c r="C512">
        <f t="shared" si="15"/>
        <v>2022</v>
      </c>
    </row>
    <row r="513" spans="1:3" x14ac:dyDescent="0.35">
      <c r="A513" s="41">
        <v>44753</v>
      </c>
      <c r="B513">
        <v>359</v>
      </c>
      <c r="C513">
        <f t="shared" si="15"/>
        <v>2022</v>
      </c>
    </row>
    <row r="514" spans="1:3" x14ac:dyDescent="0.35">
      <c r="A514" s="41">
        <v>44750</v>
      </c>
      <c r="B514">
        <v>349</v>
      </c>
      <c r="C514">
        <f t="shared" si="15"/>
        <v>2022</v>
      </c>
    </row>
    <row r="515" spans="1:3" x14ac:dyDescent="0.35">
      <c r="A515" s="41">
        <v>44749</v>
      </c>
      <c r="B515">
        <v>352</v>
      </c>
      <c r="C515">
        <f t="shared" ref="C515:C578" si="16">YEAR(A515)</f>
        <v>2022</v>
      </c>
    </row>
    <row r="516" spans="1:3" x14ac:dyDescent="0.35">
      <c r="A516" s="41">
        <v>44748</v>
      </c>
      <c r="B516">
        <v>357</v>
      </c>
      <c r="C516">
        <f t="shared" si="16"/>
        <v>2022</v>
      </c>
    </row>
    <row r="517" spans="1:3" x14ac:dyDescent="0.35">
      <c r="A517" s="41">
        <v>44747</v>
      </c>
      <c r="B517">
        <v>369</v>
      </c>
      <c r="C517">
        <f t="shared" si="16"/>
        <v>2022</v>
      </c>
    </row>
    <row r="518" spans="1:3" x14ac:dyDescent="0.35">
      <c r="A518" s="41">
        <v>44746</v>
      </c>
      <c r="B518">
        <v>362</v>
      </c>
      <c r="C518">
        <f t="shared" si="16"/>
        <v>2022</v>
      </c>
    </row>
    <row r="519" spans="1:3" x14ac:dyDescent="0.35">
      <c r="A519" s="41">
        <v>44743</v>
      </c>
      <c r="B519">
        <v>362</v>
      </c>
      <c r="C519">
        <f t="shared" si="16"/>
        <v>2022</v>
      </c>
    </row>
    <row r="520" spans="1:3" x14ac:dyDescent="0.35">
      <c r="A520" s="41">
        <v>44742</v>
      </c>
      <c r="B520">
        <v>364</v>
      </c>
      <c r="C520">
        <f t="shared" si="16"/>
        <v>2022</v>
      </c>
    </row>
    <row r="521" spans="1:3" x14ac:dyDescent="0.35">
      <c r="A521" s="41">
        <v>44741</v>
      </c>
      <c r="B521">
        <v>365</v>
      </c>
      <c r="C521">
        <f t="shared" si="16"/>
        <v>2022</v>
      </c>
    </row>
    <row r="522" spans="1:3" x14ac:dyDescent="0.35">
      <c r="A522" s="41">
        <v>44740</v>
      </c>
      <c r="B522">
        <v>356</v>
      </c>
      <c r="C522">
        <f t="shared" si="16"/>
        <v>2022</v>
      </c>
    </row>
    <row r="523" spans="1:3" x14ac:dyDescent="0.35">
      <c r="A523" s="41">
        <v>44739</v>
      </c>
      <c r="B523">
        <v>340</v>
      </c>
      <c r="C523">
        <f t="shared" si="16"/>
        <v>2022</v>
      </c>
    </row>
    <row r="524" spans="1:3" x14ac:dyDescent="0.35">
      <c r="A524" s="41">
        <v>44736</v>
      </c>
      <c r="B524">
        <v>343</v>
      </c>
      <c r="C524">
        <f t="shared" si="16"/>
        <v>2022</v>
      </c>
    </row>
    <row r="525" spans="1:3" x14ac:dyDescent="0.35">
      <c r="A525" s="41">
        <v>44735</v>
      </c>
      <c r="B525">
        <v>347</v>
      </c>
      <c r="C525">
        <f t="shared" si="16"/>
        <v>2022</v>
      </c>
    </row>
    <row r="526" spans="1:3" x14ac:dyDescent="0.35">
      <c r="A526" s="41">
        <v>44734</v>
      </c>
      <c r="B526">
        <v>347</v>
      </c>
      <c r="C526">
        <f t="shared" si="16"/>
        <v>2022</v>
      </c>
    </row>
    <row r="527" spans="1:3" x14ac:dyDescent="0.35">
      <c r="A527" s="41">
        <v>44733</v>
      </c>
      <c r="B527">
        <v>342</v>
      </c>
      <c r="C527">
        <f t="shared" si="16"/>
        <v>2022</v>
      </c>
    </row>
    <row r="528" spans="1:3" x14ac:dyDescent="0.35">
      <c r="A528" s="41">
        <v>44732</v>
      </c>
      <c r="B528">
        <v>346</v>
      </c>
      <c r="C528">
        <f t="shared" si="16"/>
        <v>2022</v>
      </c>
    </row>
    <row r="529" spans="1:3" x14ac:dyDescent="0.35">
      <c r="A529" s="41">
        <v>44729</v>
      </c>
      <c r="B529">
        <v>346</v>
      </c>
      <c r="C529">
        <f t="shared" si="16"/>
        <v>2022</v>
      </c>
    </row>
    <row r="530" spans="1:3" x14ac:dyDescent="0.35">
      <c r="A530" s="41">
        <v>44728</v>
      </c>
      <c r="B530">
        <v>348</v>
      </c>
      <c r="C530">
        <f t="shared" si="16"/>
        <v>2022</v>
      </c>
    </row>
    <row r="531" spans="1:3" x14ac:dyDescent="0.35">
      <c r="A531" s="41">
        <v>44727</v>
      </c>
      <c r="B531">
        <v>336</v>
      </c>
      <c r="C531">
        <f t="shared" si="16"/>
        <v>2022</v>
      </c>
    </row>
    <row r="532" spans="1:3" x14ac:dyDescent="0.35">
      <c r="A532" s="41">
        <v>44726</v>
      </c>
      <c r="B532">
        <v>338</v>
      </c>
      <c r="C532">
        <f t="shared" si="16"/>
        <v>2022</v>
      </c>
    </row>
    <row r="533" spans="1:3" x14ac:dyDescent="0.35">
      <c r="A533" s="41">
        <v>44725</v>
      </c>
      <c r="B533">
        <v>338</v>
      </c>
      <c r="C533">
        <f t="shared" si="16"/>
        <v>2022</v>
      </c>
    </row>
    <row r="534" spans="1:3" x14ac:dyDescent="0.35">
      <c r="A534" s="41">
        <v>44722</v>
      </c>
      <c r="B534">
        <v>325</v>
      </c>
      <c r="C534">
        <f t="shared" si="16"/>
        <v>2022</v>
      </c>
    </row>
    <row r="535" spans="1:3" x14ac:dyDescent="0.35">
      <c r="A535" s="41">
        <v>44721</v>
      </c>
      <c r="B535">
        <v>318</v>
      </c>
      <c r="C535">
        <f t="shared" si="16"/>
        <v>2022</v>
      </c>
    </row>
    <row r="536" spans="1:3" x14ac:dyDescent="0.35">
      <c r="A536" s="41">
        <v>44720</v>
      </c>
      <c r="B536">
        <v>312</v>
      </c>
      <c r="C536">
        <f t="shared" si="16"/>
        <v>2022</v>
      </c>
    </row>
    <row r="537" spans="1:3" x14ac:dyDescent="0.35">
      <c r="A537" s="41">
        <v>44719</v>
      </c>
      <c r="B537">
        <v>311</v>
      </c>
      <c r="C537">
        <f t="shared" si="16"/>
        <v>2022</v>
      </c>
    </row>
    <row r="538" spans="1:3" x14ac:dyDescent="0.35">
      <c r="A538" s="41">
        <v>44718</v>
      </c>
      <c r="B538">
        <v>307</v>
      </c>
      <c r="C538">
        <f t="shared" si="16"/>
        <v>2022</v>
      </c>
    </row>
    <row r="539" spans="1:3" x14ac:dyDescent="0.35">
      <c r="A539" s="41">
        <v>44715</v>
      </c>
      <c r="B539">
        <v>309</v>
      </c>
      <c r="C539">
        <f t="shared" si="16"/>
        <v>2022</v>
      </c>
    </row>
    <row r="540" spans="1:3" x14ac:dyDescent="0.35">
      <c r="A540" s="41">
        <v>44714</v>
      </c>
      <c r="B540">
        <v>305</v>
      </c>
      <c r="C540">
        <f t="shared" si="16"/>
        <v>2022</v>
      </c>
    </row>
    <row r="541" spans="1:3" x14ac:dyDescent="0.35">
      <c r="A541" s="41">
        <v>44713</v>
      </c>
      <c r="B541">
        <v>302</v>
      </c>
      <c r="C541">
        <f t="shared" si="16"/>
        <v>2022</v>
      </c>
    </row>
    <row r="542" spans="1:3" x14ac:dyDescent="0.35">
      <c r="A542" s="41">
        <v>44712</v>
      </c>
      <c r="B542">
        <v>300</v>
      </c>
      <c r="C542">
        <f t="shared" si="16"/>
        <v>2022</v>
      </c>
    </row>
    <row r="543" spans="1:3" x14ac:dyDescent="0.35">
      <c r="A543" s="41">
        <v>44711</v>
      </c>
      <c r="B543">
        <v>305</v>
      </c>
      <c r="C543">
        <f t="shared" si="16"/>
        <v>2022</v>
      </c>
    </row>
    <row r="544" spans="1:3" x14ac:dyDescent="0.35">
      <c r="A544" s="41">
        <v>44708</v>
      </c>
      <c r="B544">
        <v>305</v>
      </c>
      <c r="C544">
        <f t="shared" si="16"/>
        <v>2022</v>
      </c>
    </row>
    <row r="545" spans="1:3" x14ac:dyDescent="0.35">
      <c r="A545" s="41">
        <v>44707</v>
      </c>
      <c r="B545">
        <v>310</v>
      </c>
      <c r="C545">
        <f t="shared" si="16"/>
        <v>2022</v>
      </c>
    </row>
    <row r="546" spans="1:3" x14ac:dyDescent="0.35">
      <c r="A546" s="41">
        <v>44706</v>
      </c>
      <c r="B546">
        <v>316</v>
      </c>
      <c r="C546">
        <f t="shared" si="16"/>
        <v>2022</v>
      </c>
    </row>
    <row r="547" spans="1:3" x14ac:dyDescent="0.35">
      <c r="A547" s="41">
        <v>44705</v>
      </c>
      <c r="B547">
        <v>330</v>
      </c>
      <c r="C547">
        <f t="shared" si="16"/>
        <v>2022</v>
      </c>
    </row>
    <row r="548" spans="1:3" x14ac:dyDescent="0.35">
      <c r="A548" s="41">
        <v>44704</v>
      </c>
      <c r="B548">
        <v>325</v>
      </c>
      <c r="C548">
        <f t="shared" si="16"/>
        <v>2022</v>
      </c>
    </row>
    <row r="549" spans="1:3" x14ac:dyDescent="0.35">
      <c r="A549" s="41">
        <v>44701</v>
      </c>
      <c r="B549">
        <v>332</v>
      </c>
      <c r="C549">
        <f t="shared" si="16"/>
        <v>2022</v>
      </c>
    </row>
    <row r="550" spans="1:3" x14ac:dyDescent="0.35">
      <c r="A550" s="41">
        <v>44700</v>
      </c>
      <c r="B550">
        <v>326</v>
      </c>
      <c r="C550">
        <f t="shared" si="16"/>
        <v>2022</v>
      </c>
    </row>
    <row r="551" spans="1:3" x14ac:dyDescent="0.35">
      <c r="A551" s="41">
        <v>44699</v>
      </c>
      <c r="B551">
        <v>328</v>
      </c>
      <c r="C551">
        <f t="shared" si="16"/>
        <v>2022</v>
      </c>
    </row>
    <row r="552" spans="1:3" x14ac:dyDescent="0.35">
      <c r="A552" s="41">
        <v>44698</v>
      </c>
      <c r="B552">
        <v>315</v>
      </c>
      <c r="C552">
        <f t="shared" si="16"/>
        <v>2022</v>
      </c>
    </row>
    <row r="553" spans="1:3" x14ac:dyDescent="0.35">
      <c r="A553" s="41">
        <v>44697</v>
      </c>
      <c r="B553">
        <v>319</v>
      </c>
      <c r="C553">
        <f t="shared" si="16"/>
        <v>2022</v>
      </c>
    </row>
    <row r="554" spans="1:3" x14ac:dyDescent="0.35">
      <c r="A554" s="41">
        <v>44694</v>
      </c>
      <c r="B554">
        <v>314</v>
      </c>
      <c r="C554">
        <f t="shared" si="16"/>
        <v>2022</v>
      </c>
    </row>
    <row r="555" spans="1:3" x14ac:dyDescent="0.35">
      <c r="A555" s="41">
        <v>44693</v>
      </c>
      <c r="B555">
        <v>318</v>
      </c>
      <c r="C555">
        <f t="shared" si="16"/>
        <v>2022</v>
      </c>
    </row>
    <row r="556" spans="1:3" x14ac:dyDescent="0.35">
      <c r="A556" s="41">
        <v>44692</v>
      </c>
      <c r="B556">
        <v>316</v>
      </c>
      <c r="C556">
        <f t="shared" si="16"/>
        <v>2022</v>
      </c>
    </row>
    <row r="557" spans="1:3" x14ac:dyDescent="0.35">
      <c r="A557" s="41">
        <v>44691</v>
      </c>
      <c r="B557">
        <v>315</v>
      </c>
      <c r="C557">
        <f t="shared" si="16"/>
        <v>2022</v>
      </c>
    </row>
    <row r="558" spans="1:3" x14ac:dyDescent="0.35">
      <c r="A558" s="41">
        <v>44690</v>
      </c>
      <c r="B558">
        <v>323</v>
      </c>
      <c r="C558">
        <f t="shared" si="16"/>
        <v>2022</v>
      </c>
    </row>
    <row r="559" spans="1:3" x14ac:dyDescent="0.35">
      <c r="A559" s="41">
        <v>44687</v>
      </c>
      <c r="B559">
        <v>301</v>
      </c>
      <c r="C559">
        <f t="shared" si="16"/>
        <v>2022</v>
      </c>
    </row>
    <row r="560" spans="1:3" x14ac:dyDescent="0.35">
      <c r="A560" s="41">
        <v>44686</v>
      </c>
      <c r="B560">
        <v>299</v>
      </c>
      <c r="C560">
        <f t="shared" si="16"/>
        <v>2022</v>
      </c>
    </row>
    <row r="561" spans="1:3" x14ac:dyDescent="0.35">
      <c r="A561" s="41">
        <v>44685</v>
      </c>
      <c r="B561">
        <v>300</v>
      </c>
      <c r="C561">
        <f t="shared" si="16"/>
        <v>2022</v>
      </c>
    </row>
    <row r="562" spans="1:3" x14ac:dyDescent="0.35">
      <c r="A562" s="41">
        <v>44684</v>
      </c>
      <c r="B562">
        <v>302</v>
      </c>
      <c r="C562">
        <f t="shared" si="16"/>
        <v>2022</v>
      </c>
    </row>
    <row r="563" spans="1:3" x14ac:dyDescent="0.35">
      <c r="A563" s="41">
        <v>44683</v>
      </c>
      <c r="B563">
        <v>310</v>
      </c>
      <c r="C563">
        <f t="shared" si="16"/>
        <v>2022</v>
      </c>
    </row>
    <row r="564" spans="1:3" x14ac:dyDescent="0.35">
      <c r="A564" s="41">
        <v>44680</v>
      </c>
      <c r="B564">
        <v>306</v>
      </c>
      <c r="C564">
        <f t="shared" si="16"/>
        <v>2022</v>
      </c>
    </row>
    <row r="565" spans="1:3" x14ac:dyDescent="0.35">
      <c r="A565" s="41">
        <v>44679</v>
      </c>
      <c r="B565">
        <v>303</v>
      </c>
      <c r="C565">
        <f t="shared" si="16"/>
        <v>2022</v>
      </c>
    </row>
    <row r="566" spans="1:3" x14ac:dyDescent="0.35">
      <c r="A566" s="41">
        <v>44678</v>
      </c>
      <c r="B566">
        <v>297</v>
      </c>
      <c r="C566">
        <f t="shared" si="16"/>
        <v>2022</v>
      </c>
    </row>
    <row r="567" spans="1:3" x14ac:dyDescent="0.35">
      <c r="A567" s="41">
        <v>44677</v>
      </c>
      <c r="B567">
        <v>298</v>
      </c>
      <c r="C567">
        <f t="shared" si="16"/>
        <v>2022</v>
      </c>
    </row>
    <row r="568" spans="1:3" x14ac:dyDescent="0.35">
      <c r="A568" s="41">
        <v>44676</v>
      </c>
      <c r="B568">
        <v>295</v>
      </c>
      <c r="C568">
        <f t="shared" si="16"/>
        <v>2022</v>
      </c>
    </row>
    <row r="569" spans="1:3" x14ac:dyDescent="0.35">
      <c r="A569" s="41">
        <v>44673</v>
      </c>
      <c r="B569">
        <v>293</v>
      </c>
      <c r="C569">
        <f t="shared" si="16"/>
        <v>2022</v>
      </c>
    </row>
    <row r="570" spans="1:3" x14ac:dyDescent="0.35">
      <c r="A570" s="41">
        <v>44672</v>
      </c>
      <c r="B570">
        <v>288</v>
      </c>
      <c r="C570">
        <f t="shared" si="16"/>
        <v>2022</v>
      </c>
    </row>
    <row r="571" spans="1:3" x14ac:dyDescent="0.35">
      <c r="A571" s="41">
        <v>44671</v>
      </c>
      <c r="B571">
        <v>283</v>
      </c>
      <c r="C571">
        <f t="shared" si="16"/>
        <v>2022</v>
      </c>
    </row>
    <row r="572" spans="1:3" x14ac:dyDescent="0.35">
      <c r="A572" s="41">
        <v>44670</v>
      </c>
      <c r="B572">
        <v>283</v>
      </c>
      <c r="C572">
        <f t="shared" si="16"/>
        <v>2022</v>
      </c>
    </row>
    <row r="573" spans="1:3" x14ac:dyDescent="0.35">
      <c r="A573" s="41">
        <v>44669</v>
      </c>
      <c r="B573">
        <v>284</v>
      </c>
      <c r="C573">
        <f t="shared" si="16"/>
        <v>2022</v>
      </c>
    </row>
    <row r="574" spans="1:3" x14ac:dyDescent="0.35">
      <c r="A574" s="41">
        <v>44665</v>
      </c>
      <c r="B574">
        <v>284</v>
      </c>
      <c r="C574">
        <f t="shared" si="16"/>
        <v>2022</v>
      </c>
    </row>
    <row r="575" spans="1:3" x14ac:dyDescent="0.35">
      <c r="A575" s="41">
        <v>44664</v>
      </c>
      <c r="B575">
        <v>296</v>
      </c>
      <c r="C575">
        <f t="shared" si="16"/>
        <v>2022</v>
      </c>
    </row>
    <row r="576" spans="1:3" x14ac:dyDescent="0.35">
      <c r="A576" s="41">
        <v>44663</v>
      </c>
      <c r="B576">
        <v>301</v>
      </c>
      <c r="C576">
        <f t="shared" si="16"/>
        <v>2022</v>
      </c>
    </row>
    <row r="577" spans="1:3" x14ac:dyDescent="0.35">
      <c r="A577" s="41">
        <v>44662</v>
      </c>
      <c r="B577">
        <v>300</v>
      </c>
      <c r="C577">
        <f t="shared" si="16"/>
        <v>2022</v>
      </c>
    </row>
    <row r="578" spans="1:3" x14ac:dyDescent="0.35">
      <c r="A578" s="41">
        <v>44659</v>
      </c>
      <c r="B578">
        <v>294</v>
      </c>
      <c r="C578">
        <f t="shared" si="16"/>
        <v>2022</v>
      </c>
    </row>
    <row r="579" spans="1:3" x14ac:dyDescent="0.35">
      <c r="A579" s="41">
        <v>44658</v>
      </c>
      <c r="B579">
        <v>291</v>
      </c>
      <c r="C579">
        <f t="shared" ref="C579:C642" si="17">YEAR(A579)</f>
        <v>2022</v>
      </c>
    </row>
    <row r="580" spans="1:3" x14ac:dyDescent="0.35">
      <c r="A580" s="41">
        <v>44657</v>
      </c>
      <c r="B580">
        <v>292</v>
      </c>
      <c r="C580">
        <f t="shared" si="17"/>
        <v>2022</v>
      </c>
    </row>
    <row r="581" spans="1:3" x14ac:dyDescent="0.35">
      <c r="A581" s="41">
        <v>44656</v>
      </c>
      <c r="B581">
        <v>283</v>
      </c>
      <c r="C581">
        <f t="shared" si="17"/>
        <v>2022</v>
      </c>
    </row>
    <row r="582" spans="1:3" x14ac:dyDescent="0.35">
      <c r="A582" s="41">
        <v>44655</v>
      </c>
      <c r="B582">
        <v>290</v>
      </c>
      <c r="C582">
        <f t="shared" si="17"/>
        <v>2022</v>
      </c>
    </row>
    <row r="583" spans="1:3" x14ac:dyDescent="0.35">
      <c r="A583" s="41">
        <v>44652</v>
      </c>
      <c r="B583">
        <v>295</v>
      </c>
      <c r="C583">
        <f t="shared" si="17"/>
        <v>2022</v>
      </c>
    </row>
    <row r="584" spans="1:3" x14ac:dyDescent="0.35">
      <c r="A584" s="41">
        <v>44651</v>
      </c>
      <c r="B584">
        <v>294</v>
      </c>
      <c r="C584">
        <f t="shared" si="17"/>
        <v>2022</v>
      </c>
    </row>
    <row r="585" spans="1:3" x14ac:dyDescent="0.35">
      <c r="A585" s="41">
        <v>44650</v>
      </c>
      <c r="B585">
        <v>294</v>
      </c>
      <c r="C585">
        <f t="shared" si="17"/>
        <v>2022</v>
      </c>
    </row>
    <row r="586" spans="1:3" x14ac:dyDescent="0.35">
      <c r="A586" s="41">
        <v>44649</v>
      </c>
      <c r="B586">
        <v>300</v>
      </c>
      <c r="C586">
        <f t="shared" si="17"/>
        <v>2022</v>
      </c>
    </row>
    <row r="587" spans="1:3" x14ac:dyDescent="0.35">
      <c r="A587" s="41">
        <v>44648</v>
      </c>
      <c r="B587">
        <v>301</v>
      </c>
      <c r="C587">
        <f t="shared" si="17"/>
        <v>2022</v>
      </c>
    </row>
    <row r="588" spans="1:3" x14ac:dyDescent="0.35">
      <c r="A588" s="41">
        <v>44645</v>
      </c>
      <c r="B588">
        <v>301</v>
      </c>
      <c r="C588">
        <f t="shared" si="17"/>
        <v>2022</v>
      </c>
    </row>
    <row r="589" spans="1:3" x14ac:dyDescent="0.35">
      <c r="A589" s="41">
        <v>44644</v>
      </c>
      <c r="B589">
        <v>313</v>
      </c>
      <c r="C589">
        <f t="shared" si="17"/>
        <v>2022</v>
      </c>
    </row>
    <row r="590" spans="1:3" x14ac:dyDescent="0.35">
      <c r="A590" s="41">
        <v>44643</v>
      </c>
      <c r="B590">
        <v>320</v>
      </c>
      <c r="C590">
        <f t="shared" si="17"/>
        <v>2022</v>
      </c>
    </row>
    <row r="591" spans="1:3" x14ac:dyDescent="0.35">
      <c r="A591" s="41">
        <v>44642</v>
      </c>
      <c r="B591">
        <v>309</v>
      </c>
      <c r="C591">
        <f t="shared" si="17"/>
        <v>2022</v>
      </c>
    </row>
    <row r="592" spans="1:3" x14ac:dyDescent="0.35">
      <c r="A592" s="41">
        <v>44641</v>
      </c>
      <c r="B592">
        <v>309</v>
      </c>
      <c r="C592">
        <f t="shared" si="17"/>
        <v>2022</v>
      </c>
    </row>
    <row r="593" spans="1:3" x14ac:dyDescent="0.35">
      <c r="A593" s="41">
        <v>44638</v>
      </c>
      <c r="B593">
        <v>313</v>
      </c>
      <c r="C593">
        <f t="shared" si="17"/>
        <v>2022</v>
      </c>
    </row>
    <row r="594" spans="1:3" x14ac:dyDescent="0.35">
      <c r="A594" s="41">
        <v>44637</v>
      </c>
      <c r="B594">
        <v>310</v>
      </c>
      <c r="C594">
        <f t="shared" si="17"/>
        <v>2022</v>
      </c>
    </row>
    <row r="595" spans="1:3" x14ac:dyDescent="0.35">
      <c r="A595" s="41">
        <v>44636</v>
      </c>
      <c r="B595">
        <v>324</v>
      </c>
      <c r="C595">
        <f t="shared" si="17"/>
        <v>2022</v>
      </c>
    </row>
    <row r="596" spans="1:3" x14ac:dyDescent="0.35">
      <c r="A596" s="41">
        <v>44635</v>
      </c>
      <c r="B596">
        <v>331</v>
      </c>
      <c r="C596">
        <f t="shared" si="17"/>
        <v>2022</v>
      </c>
    </row>
    <row r="597" spans="1:3" x14ac:dyDescent="0.35">
      <c r="A597" s="41">
        <v>44634</v>
      </c>
      <c r="B597">
        <v>331</v>
      </c>
      <c r="C597">
        <f t="shared" si="17"/>
        <v>2022</v>
      </c>
    </row>
    <row r="598" spans="1:3" x14ac:dyDescent="0.35">
      <c r="A598" s="41">
        <v>44631</v>
      </c>
      <c r="B598">
        <v>330</v>
      </c>
      <c r="C598">
        <f t="shared" si="17"/>
        <v>2022</v>
      </c>
    </row>
    <row r="599" spans="1:3" x14ac:dyDescent="0.35">
      <c r="A599" s="41">
        <v>44630</v>
      </c>
      <c r="B599">
        <v>332</v>
      </c>
      <c r="C599">
        <f t="shared" si="17"/>
        <v>2022</v>
      </c>
    </row>
    <row r="600" spans="1:3" x14ac:dyDescent="0.35">
      <c r="A600" s="41">
        <v>44629</v>
      </c>
      <c r="B600">
        <v>332</v>
      </c>
      <c r="C600">
        <f t="shared" si="17"/>
        <v>2022</v>
      </c>
    </row>
    <row r="601" spans="1:3" x14ac:dyDescent="0.35">
      <c r="A601" s="41">
        <v>44628</v>
      </c>
      <c r="B601">
        <v>346</v>
      </c>
      <c r="C601">
        <f t="shared" si="17"/>
        <v>2022</v>
      </c>
    </row>
    <row r="602" spans="1:3" x14ac:dyDescent="0.35">
      <c r="A602" s="41">
        <v>44627</v>
      </c>
      <c r="B602">
        <v>347</v>
      </c>
      <c r="C602">
        <f t="shared" si="17"/>
        <v>2022</v>
      </c>
    </row>
    <row r="603" spans="1:3" x14ac:dyDescent="0.35">
      <c r="A603" s="41">
        <v>44624</v>
      </c>
      <c r="B603">
        <v>343</v>
      </c>
      <c r="C603">
        <f t="shared" si="17"/>
        <v>2022</v>
      </c>
    </row>
    <row r="604" spans="1:3" x14ac:dyDescent="0.35">
      <c r="A604" s="41">
        <v>44623</v>
      </c>
      <c r="B604">
        <v>330</v>
      </c>
      <c r="C604">
        <f t="shared" si="17"/>
        <v>2022</v>
      </c>
    </row>
    <row r="605" spans="1:3" x14ac:dyDescent="0.35">
      <c r="A605" s="41">
        <v>44622</v>
      </c>
      <c r="B605">
        <v>327</v>
      </c>
      <c r="C605">
        <f t="shared" si="17"/>
        <v>2022</v>
      </c>
    </row>
    <row r="606" spans="1:3" x14ac:dyDescent="0.35">
      <c r="A606" s="41">
        <v>44621</v>
      </c>
      <c r="B606">
        <v>339</v>
      </c>
      <c r="C606">
        <f t="shared" si="17"/>
        <v>2022</v>
      </c>
    </row>
    <row r="607" spans="1:3" x14ac:dyDescent="0.35">
      <c r="A607" s="41">
        <v>44620</v>
      </c>
      <c r="B607">
        <v>338</v>
      </c>
      <c r="C607">
        <f t="shared" si="17"/>
        <v>2022</v>
      </c>
    </row>
    <row r="608" spans="1:3" x14ac:dyDescent="0.35">
      <c r="A608" s="41">
        <v>44617</v>
      </c>
      <c r="B608">
        <v>328</v>
      </c>
      <c r="C608">
        <f t="shared" si="17"/>
        <v>2022</v>
      </c>
    </row>
    <row r="609" spans="1:3" x14ac:dyDescent="0.35">
      <c r="A609" s="41">
        <v>44616</v>
      </c>
      <c r="B609">
        <v>338</v>
      </c>
      <c r="C609">
        <f t="shared" si="17"/>
        <v>2022</v>
      </c>
    </row>
    <row r="610" spans="1:3" x14ac:dyDescent="0.35">
      <c r="A610" s="41">
        <v>44615</v>
      </c>
      <c r="B610">
        <v>340</v>
      </c>
      <c r="C610">
        <f t="shared" si="17"/>
        <v>2022</v>
      </c>
    </row>
    <row r="611" spans="1:3" x14ac:dyDescent="0.35">
      <c r="A611" s="41">
        <v>44614</v>
      </c>
      <c r="B611">
        <v>341</v>
      </c>
      <c r="C611">
        <f t="shared" si="17"/>
        <v>2022</v>
      </c>
    </row>
    <row r="612" spans="1:3" x14ac:dyDescent="0.35">
      <c r="A612" s="41">
        <v>44610</v>
      </c>
      <c r="B612">
        <v>340</v>
      </c>
      <c r="C612">
        <f t="shared" si="17"/>
        <v>2022</v>
      </c>
    </row>
    <row r="613" spans="1:3" x14ac:dyDescent="0.35">
      <c r="A613" s="41">
        <v>44609</v>
      </c>
      <c r="B613">
        <v>335</v>
      </c>
      <c r="C613">
        <f t="shared" si="17"/>
        <v>2022</v>
      </c>
    </row>
    <row r="614" spans="1:3" x14ac:dyDescent="0.35">
      <c r="A614" s="41">
        <v>44608</v>
      </c>
      <c r="B614">
        <v>328</v>
      </c>
      <c r="C614">
        <f t="shared" si="17"/>
        <v>2022</v>
      </c>
    </row>
    <row r="615" spans="1:3" x14ac:dyDescent="0.35">
      <c r="A615" s="41">
        <v>44607</v>
      </c>
      <c r="B615">
        <v>325</v>
      </c>
      <c r="C615">
        <f t="shared" si="17"/>
        <v>2022</v>
      </c>
    </row>
    <row r="616" spans="1:3" x14ac:dyDescent="0.35">
      <c r="A616" s="41">
        <v>44606</v>
      </c>
      <c r="B616">
        <v>335</v>
      </c>
      <c r="C616">
        <f t="shared" si="17"/>
        <v>2022</v>
      </c>
    </row>
    <row r="617" spans="1:3" x14ac:dyDescent="0.35">
      <c r="A617" s="41">
        <v>44603</v>
      </c>
      <c r="B617">
        <v>337</v>
      </c>
      <c r="C617">
        <f t="shared" si="17"/>
        <v>2022</v>
      </c>
    </row>
    <row r="618" spans="1:3" x14ac:dyDescent="0.35">
      <c r="A618" s="41">
        <v>44602</v>
      </c>
      <c r="B618">
        <v>318</v>
      </c>
      <c r="C618">
        <f t="shared" si="17"/>
        <v>2022</v>
      </c>
    </row>
    <row r="619" spans="1:3" x14ac:dyDescent="0.35">
      <c r="A619" s="41">
        <v>44601</v>
      </c>
      <c r="B619">
        <v>318</v>
      </c>
      <c r="C619">
        <f t="shared" si="17"/>
        <v>2022</v>
      </c>
    </row>
    <row r="620" spans="1:3" x14ac:dyDescent="0.35">
      <c r="A620" s="41">
        <v>44600</v>
      </c>
      <c r="B620">
        <v>325</v>
      </c>
      <c r="C620">
        <f t="shared" si="17"/>
        <v>2022</v>
      </c>
    </row>
    <row r="621" spans="1:3" x14ac:dyDescent="0.35">
      <c r="A621" s="41">
        <v>44599</v>
      </c>
      <c r="B621">
        <v>328</v>
      </c>
      <c r="C621">
        <f t="shared" si="17"/>
        <v>2022</v>
      </c>
    </row>
    <row r="622" spans="1:3" x14ac:dyDescent="0.35">
      <c r="A622" s="41">
        <v>44596</v>
      </c>
      <c r="B622">
        <v>326</v>
      </c>
      <c r="C622">
        <f t="shared" si="17"/>
        <v>2022</v>
      </c>
    </row>
    <row r="623" spans="1:3" x14ac:dyDescent="0.35">
      <c r="A623" s="41">
        <v>44595</v>
      </c>
      <c r="B623">
        <v>325</v>
      </c>
      <c r="C623">
        <f t="shared" si="17"/>
        <v>2022</v>
      </c>
    </row>
    <row r="624" spans="1:3" x14ac:dyDescent="0.35">
      <c r="A624" s="41">
        <v>44594</v>
      </c>
      <c r="B624">
        <v>327</v>
      </c>
      <c r="C624">
        <f t="shared" si="17"/>
        <v>2022</v>
      </c>
    </row>
    <row r="625" spans="1:3" x14ac:dyDescent="0.35">
      <c r="A625" s="41">
        <v>44593</v>
      </c>
      <c r="B625">
        <v>331</v>
      </c>
      <c r="C625">
        <f t="shared" si="17"/>
        <v>2022</v>
      </c>
    </row>
    <row r="626" spans="1:3" x14ac:dyDescent="0.35">
      <c r="A626" s="41">
        <v>44592</v>
      </c>
      <c r="B626">
        <v>334</v>
      </c>
      <c r="C626">
        <f t="shared" si="17"/>
        <v>2022</v>
      </c>
    </row>
    <row r="627" spans="1:3" x14ac:dyDescent="0.35">
      <c r="A627" s="41">
        <v>44589</v>
      </c>
      <c r="B627">
        <v>339</v>
      </c>
      <c r="C627">
        <f t="shared" si="17"/>
        <v>2022</v>
      </c>
    </row>
    <row r="628" spans="1:3" x14ac:dyDescent="0.35">
      <c r="A628" s="41">
        <v>44588</v>
      </c>
      <c r="B628">
        <v>333</v>
      </c>
      <c r="C628">
        <f t="shared" si="17"/>
        <v>2022</v>
      </c>
    </row>
    <row r="629" spans="1:3" x14ac:dyDescent="0.35">
      <c r="A629" s="41">
        <v>44587</v>
      </c>
      <c r="B629">
        <v>329</v>
      </c>
      <c r="C629">
        <f t="shared" si="17"/>
        <v>2022</v>
      </c>
    </row>
    <row r="630" spans="1:3" x14ac:dyDescent="0.35">
      <c r="A630" s="41">
        <v>44586</v>
      </c>
      <c r="B630">
        <v>334</v>
      </c>
      <c r="C630">
        <f t="shared" si="17"/>
        <v>2022</v>
      </c>
    </row>
    <row r="631" spans="1:3" x14ac:dyDescent="0.35">
      <c r="A631" s="41">
        <v>44585</v>
      </c>
      <c r="B631">
        <v>336</v>
      </c>
      <c r="C631">
        <f t="shared" si="17"/>
        <v>2022</v>
      </c>
    </row>
    <row r="632" spans="1:3" x14ac:dyDescent="0.35">
      <c r="A632" s="41">
        <v>44582</v>
      </c>
      <c r="B632">
        <v>335</v>
      </c>
      <c r="C632">
        <f t="shared" si="17"/>
        <v>2022</v>
      </c>
    </row>
    <row r="633" spans="1:3" x14ac:dyDescent="0.35">
      <c r="A633" s="41">
        <v>44581</v>
      </c>
      <c r="B633">
        <v>328</v>
      </c>
      <c r="C633">
        <f t="shared" si="17"/>
        <v>2022</v>
      </c>
    </row>
    <row r="634" spans="1:3" x14ac:dyDescent="0.35">
      <c r="A634" s="41">
        <v>44580</v>
      </c>
      <c r="B634">
        <v>332</v>
      </c>
      <c r="C634">
        <f t="shared" si="17"/>
        <v>2022</v>
      </c>
    </row>
    <row r="635" spans="1:3" x14ac:dyDescent="0.35">
      <c r="A635" s="41">
        <v>44579</v>
      </c>
      <c r="B635">
        <v>336</v>
      </c>
      <c r="C635">
        <f t="shared" si="17"/>
        <v>2022</v>
      </c>
    </row>
    <row r="636" spans="1:3" x14ac:dyDescent="0.35">
      <c r="A636" s="41">
        <v>44578</v>
      </c>
      <c r="B636">
        <v>336</v>
      </c>
      <c r="C636">
        <f t="shared" si="17"/>
        <v>2022</v>
      </c>
    </row>
    <row r="637" spans="1:3" x14ac:dyDescent="0.35">
      <c r="A637" s="41">
        <v>44575</v>
      </c>
      <c r="B637">
        <v>336</v>
      </c>
      <c r="C637">
        <f t="shared" si="17"/>
        <v>2022</v>
      </c>
    </row>
    <row r="638" spans="1:3" x14ac:dyDescent="0.35">
      <c r="A638" s="41">
        <v>44574</v>
      </c>
      <c r="B638">
        <v>337</v>
      </c>
      <c r="C638">
        <f t="shared" si="17"/>
        <v>2022</v>
      </c>
    </row>
    <row r="639" spans="1:3" x14ac:dyDescent="0.35">
      <c r="A639" s="41">
        <v>44573</v>
      </c>
      <c r="B639">
        <v>333</v>
      </c>
      <c r="C639">
        <f t="shared" si="17"/>
        <v>2022</v>
      </c>
    </row>
    <row r="640" spans="1:3" x14ac:dyDescent="0.35">
      <c r="A640" s="41">
        <v>44572</v>
      </c>
      <c r="B640">
        <v>336</v>
      </c>
      <c r="C640">
        <f t="shared" si="17"/>
        <v>2022</v>
      </c>
    </row>
    <row r="641" spans="1:3" x14ac:dyDescent="0.35">
      <c r="A641" s="41">
        <v>44571</v>
      </c>
      <c r="B641">
        <v>335</v>
      </c>
      <c r="C641">
        <f t="shared" si="17"/>
        <v>2022</v>
      </c>
    </row>
    <row r="642" spans="1:3" x14ac:dyDescent="0.35">
      <c r="A642" s="41">
        <v>44568</v>
      </c>
      <c r="B642">
        <v>333</v>
      </c>
      <c r="C642">
        <f t="shared" si="17"/>
        <v>2022</v>
      </c>
    </row>
    <row r="643" spans="1:3" x14ac:dyDescent="0.35">
      <c r="A643" s="41">
        <v>44567</v>
      </c>
      <c r="B643">
        <v>333</v>
      </c>
      <c r="C643">
        <f t="shared" ref="C643:C706" si="18">YEAR(A643)</f>
        <v>2022</v>
      </c>
    </row>
    <row r="644" spans="1:3" x14ac:dyDescent="0.35">
      <c r="A644" s="41">
        <v>44566</v>
      </c>
      <c r="B644">
        <v>323</v>
      </c>
      <c r="C644">
        <f t="shared" si="18"/>
        <v>2022</v>
      </c>
    </row>
    <row r="645" spans="1:3" x14ac:dyDescent="0.35">
      <c r="A645" s="41">
        <v>44565</v>
      </c>
      <c r="B645">
        <v>323</v>
      </c>
      <c r="C645">
        <f t="shared" si="18"/>
        <v>2022</v>
      </c>
    </row>
    <row r="646" spans="1:3" x14ac:dyDescent="0.35">
      <c r="A646" s="41">
        <v>44564</v>
      </c>
      <c r="B646">
        <v>320</v>
      </c>
      <c r="C646">
        <f t="shared" si="18"/>
        <v>2022</v>
      </c>
    </row>
    <row r="647" spans="1:3" x14ac:dyDescent="0.35">
      <c r="A647" s="41">
        <v>44561</v>
      </c>
      <c r="B647">
        <v>326</v>
      </c>
      <c r="C647">
        <f t="shared" si="18"/>
        <v>2021</v>
      </c>
    </row>
    <row r="648" spans="1:3" x14ac:dyDescent="0.35">
      <c r="A648" s="41">
        <v>44560</v>
      </c>
      <c r="B648">
        <v>326</v>
      </c>
      <c r="C648">
        <f t="shared" si="18"/>
        <v>2021</v>
      </c>
    </row>
    <row r="649" spans="1:3" x14ac:dyDescent="0.35">
      <c r="A649" s="41">
        <v>44559</v>
      </c>
      <c r="B649">
        <v>325</v>
      </c>
      <c r="C649">
        <f t="shared" si="18"/>
        <v>2021</v>
      </c>
    </row>
    <row r="650" spans="1:3" x14ac:dyDescent="0.35">
      <c r="A650" s="41">
        <v>44558</v>
      </c>
      <c r="B650">
        <v>331</v>
      </c>
      <c r="C650">
        <f t="shared" si="18"/>
        <v>2021</v>
      </c>
    </row>
    <row r="651" spans="1:3" x14ac:dyDescent="0.35">
      <c r="A651" s="41">
        <v>44557</v>
      </c>
      <c r="B651">
        <v>334</v>
      </c>
      <c r="C651">
        <f t="shared" si="18"/>
        <v>2021</v>
      </c>
    </row>
    <row r="652" spans="1:3" x14ac:dyDescent="0.35">
      <c r="A652" s="41">
        <v>44554</v>
      </c>
      <c r="B652">
        <v>335</v>
      </c>
      <c r="C652">
        <f t="shared" si="18"/>
        <v>2021</v>
      </c>
    </row>
    <row r="653" spans="1:3" x14ac:dyDescent="0.35">
      <c r="A653" s="41">
        <v>44553</v>
      </c>
      <c r="B653">
        <v>335</v>
      </c>
      <c r="C653">
        <f t="shared" si="18"/>
        <v>2021</v>
      </c>
    </row>
    <row r="654" spans="1:3" x14ac:dyDescent="0.35">
      <c r="A654" s="41">
        <v>44552</v>
      </c>
      <c r="B654">
        <v>342</v>
      </c>
      <c r="C654">
        <f t="shared" si="18"/>
        <v>2021</v>
      </c>
    </row>
    <row r="655" spans="1:3" x14ac:dyDescent="0.35">
      <c r="A655" s="41">
        <v>44551</v>
      </c>
      <c r="B655">
        <v>341</v>
      </c>
      <c r="C655">
        <f t="shared" si="18"/>
        <v>2021</v>
      </c>
    </row>
    <row r="656" spans="1:3" x14ac:dyDescent="0.35">
      <c r="A656" s="41">
        <v>44550</v>
      </c>
      <c r="B656">
        <v>345</v>
      </c>
      <c r="C656">
        <f t="shared" si="18"/>
        <v>2021</v>
      </c>
    </row>
    <row r="657" spans="1:3" x14ac:dyDescent="0.35">
      <c r="A657" s="41">
        <v>44547</v>
      </c>
      <c r="B657">
        <v>343</v>
      </c>
      <c r="C657">
        <f t="shared" si="18"/>
        <v>2021</v>
      </c>
    </row>
    <row r="658" spans="1:3" x14ac:dyDescent="0.35">
      <c r="A658" s="41">
        <v>44546</v>
      </c>
      <c r="B658">
        <v>342</v>
      </c>
      <c r="C658">
        <f t="shared" si="18"/>
        <v>2021</v>
      </c>
    </row>
    <row r="659" spans="1:3" x14ac:dyDescent="0.35">
      <c r="A659" s="41">
        <v>44545</v>
      </c>
      <c r="B659">
        <v>339</v>
      </c>
      <c r="C659">
        <f t="shared" si="18"/>
        <v>2021</v>
      </c>
    </row>
    <row r="660" spans="1:3" x14ac:dyDescent="0.35">
      <c r="A660" s="41">
        <v>44544</v>
      </c>
      <c r="B660">
        <v>338</v>
      </c>
      <c r="C660">
        <f t="shared" si="18"/>
        <v>2021</v>
      </c>
    </row>
    <row r="661" spans="1:3" x14ac:dyDescent="0.35">
      <c r="A661" s="41">
        <v>44543</v>
      </c>
      <c r="B661">
        <v>337</v>
      </c>
      <c r="C661">
        <f t="shared" si="18"/>
        <v>2021</v>
      </c>
    </row>
    <row r="662" spans="1:3" x14ac:dyDescent="0.35">
      <c r="A662" s="41">
        <v>44540</v>
      </c>
      <c r="B662">
        <v>333</v>
      </c>
      <c r="C662">
        <f t="shared" si="18"/>
        <v>2021</v>
      </c>
    </row>
    <row r="663" spans="1:3" x14ac:dyDescent="0.35">
      <c r="A663" s="41">
        <v>44539</v>
      </c>
      <c r="B663">
        <v>333</v>
      </c>
      <c r="C663">
        <f t="shared" si="18"/>
        <v>2021</v>
      </c>
    </row>
    <row r="664" spans="1:3" x14ac:dyDescent="0.35">
      <c r="A664" s="41">
        <v>44538</v>
      </c>
      <c r="B664">
        <v>327</v>
      </c>
      <c r="C664">
        <f t="shared" si="18"/>
        <v>2021</v>
      </c>
    </row>
    <row r="665" spans="1:3" x14ac:dyDescent="0.35">
      <c r="A665" s="41">
        <v>44537</v>
      </c>
      <c r="B665">
        <v>330</v>
      </c>
      <c r="C665">
        <f t="shared" si="18"/>
        <v>2021</v>
      </c>
    </row>
    <row r="666" spans="1:3" x14ac:dyDescent="0.35">
      <c r="A666" s="41">
        <v>44536</v>
      </c>
      <c r="B666">
        <v>343</v>
      </c>
      <c r="C666">
        <f t="shared" si="18"/>
        <v>2021</v>
      </c>
    </row>
    <row r="667" spans="1:3" x14ac:dyDescent="0.35">
      <c r="A667" s="41">
        <v>44533</v>
      </c>
      <c r="B667">
        <v>349</v>
      </c>
      <c r="C667">
        <f t="shared" si="18"/>
        <v>2021</v>
      </c>
    </row>
    <row r="668" spans="1:3" x14ac:dyDescent="0.35">
      <c r="A668" s="41">
        <v>44532</v>
      </c>
      <c r="B668">
        <v>345</v>
      </c>
      <c r="C668">
        <f t="shared" si="18"/>
        <v>2021</v>
      </c>
    </row>
    <row r="669" spans="1:3" x14ac:dyDescent="0.35">
      <c r="A669" s="41">
        <v>44531</v>
      </c>
      <c r="B669">
        <v>355</v>
      </c>
      <c r="C669">
        <f t="shared" si="18"/>
        <v>2021</v>
      </c>
    </row>
    <row r="670" spans="1:3" x14ac:dyDescent="0.35">
      <c r="A670" s="41">
        <v>44530</v>
      </c>
      <c r="B670">
        <v>366</v>
      </c>
      <c r="C670">
        <f t="shared" si="18"/>
        <v>2021</v>
      </c>
    </row>
    <row r="671" spans="1:3" x14ac:dyDescent="0.35">
      <c r="A671" s="41">
        <v>44529</v>
      </c>
      <c r="B671">
        <v>366</v>
      </c>
      <c r="C671">
        <f t="shared" si="18"/>
        <v>2021</v>
      </c>
    </row>
    <row r="672" spans="1:3" x14ac:dyDescent="0.35">
      <c r="A672" s="41">
        <v>44526</v>
      </c>
      <c r="B672">
        <v>375</v>
      </c>
      <c r="C672">
        <f t="shared" si="18"/>
        <v>2021</v>
      </c>
    </row>
    <row r="673" spans="1:3" x14ac:dyDescent="0.35">
      <c r="A673" s="41">
        <v>44525</v>
      </c>
      <c r="B673">
        <v>349</v>
      </c>
      <c r="C673">
        <f t="shared" si="18"/>
        <v>2021</v>
      </c>
    </row>
    <row r="674" spans="1:3" x14ac:dyDescent="0.35">
      <c r="A674" s="41">
        <v>44524</v>
      </c>
      <c r="B674">
        <v>349</v>
      </c>
      <c r="C674">
        <f t="shared" si="18"/>
        <v>2021</v>
      </c>
    </row>
    <row r="675" spans="1:3" x14ac:dyDescent="0.35">
      <c r="A675" s="41">
        <v>44523</v>
      </c>
      <c r="B675">
        <v>345</v>
      </c>
      <c r="C675">
        <f t="shared" si="18"/>
        <v>2021</v>
      </c>
    </row>
    <row r="676" spans="1:3" x14ac:dyDescent="0.35">
      <c r="A676" s="41">
        <v>44522</v>
      </c>
      <c r="B676">
        <v>339</v>
      </c>
      <c r="C676">
        <f t="shared" si="18"/>
        <v>2021</v>
      </c>
    </row>
    <row r="677" spans="1:3" x14ac:dyDescent="0.35">
      <c r="A677" s="41">
        <v>44519</v>
      </c>
      <c r="B677">
        <v>341</v>
      </c>
      <c r="C677">
        <f t="shared" si="18"/>
        <v>2021</v>
      </c>
    </row>
    <row r="678" spans="1:3" x14ac:dyDescent="0.35">
      <c r="A678" s="41">
        <v>44518</v>
      </c>
      <c r="B678">
        <v>340</v>
      </c>
      <c r="C678">
        <f t="shared" si="18"/>
        <v>2021</v>
      </c>
    </row>
    <row r="679" spans="1:3" x14ac:dyDescent="0.35">
      <c r="A679" s="41">
        <v>44517</v>
      </c>
      <c r="B679">
        <v>338</v>
      </c>
      <c r="C679">
        <f t="shared" si="18"/>
        <v>2021</v>
      </c>
    </row>
    <row r="680" spans="1:3" x14ac:dyDescent="0.35">
      <c r="A680" s="41">
        <v>44516</v>
      </c>
      <c r="B680">
        <v>336</v>
      </c>
      <c r="C680">
        <f t="shared" si="18"/>
        <v>2021</v>
      </c>
    </row>
    <row r="681" spans="1:3" x14ac:dyDescent="0.35">
      <c r="A681" s="41">
        <v>44515</v>
      </c>
      <c r="B681">
        <v>336</v>
      </c>
      <c r="C681">
        <f t="shared" si="18"/>
        <v>2021</v>
      </c>
    </row>
    <row r="682" spans="1:3" x14ac:dyDescent="0.35">
      <c r="A682" s="41">
        <v>44512</v>
      </c>
      <c r="B682">
        <v>339</v>
      </c>
      <c r="C682">
        <f t="shared" si="18"/>
        <v>2021</v>
      </c>
    </row>
    <row r="683" spans="1:3" x14ac:dyDescent="0.35">
      <c r="A683" s="41">
        <v>44511</v>
      </c>
      <c r="B683">
        <v>338</v>
      </c>
      <c r="C683">
        <f t="shared" si="18"/>
        <v>2021</v>
      </c>
    </row>
    <row r="684" spans="1:3" x14ac:dyDescent="0.35">
      <c r="A684" s="41">
        <v>44510</v>
      </c>
      <c r="B684">
        <v>341</v>
      </c>
      <c r="C684">
        <f t="shared" si="18"/>
        <v>2021</v>
      </c>
    </row>
    <row r="685" spans="1:3" x14ac:dyDescent="0.35">
      <c r="A685" s="41">
        <v>44509</v>
      </c>
      <c r="B685">
        <v>346</v>
      </c>
      <c r="C685">
        <f t="shared" si="18"/>
        <v>2021</v>
      </c>
    </row>
    <row r="686" spans="1:3" x14ac:dyDescent="0.35">
      <c r="A686" s="41">
        <v>44508</v>
      </c>
      <c r="B686">
        <v>343</v>
      </c>
      <c r="C686">
        <f t="shared" si="18"/>
        <v>2021</v>
      </c>
    </row>
    <row r="687" spans="1:3" x14ac:dyDescent="0.35">
      <c r="A687" s="41">
        <v>44505</v>
      </c>
      <c r="B687">
        <v>355</v>
      </c>
      <c r="C687">
        <f t="shared" si="18"/>
        <v>2021</v>
      </c>
    </row>
    <row r="688" spans="1:3" x14ac:dyDescent="0.35">
      <c r="A688" s="41">
        <v>44504</v>
      </c>
      <c r="B688">
        <v>356</v>
      </c>
      <c r="C688">
        <f t="shared" si="18"/>
        <v>2021</v>
      </c>
    </row>
    <row r="689" spans="1:3" x14ac:dyDescent="0.35">
      <c r="A689" s="41">
        <v>44503</v>
      </c>
      <c r="B689">
        <v>361</v>
      </c>
      <c r="C689">
        <f t="shared" si="18"/>
        <v>2021</v>
      </c>
    </row>
    <row r="690" spans="1:3" x14ac:dyDescent="0.35">
      <c r="A690" s="41">
        <v>44502</v>
      </c>
      <c r="B690">
        <v>370</v>
      </c>
      <c r="C690">
        <f t="shared" si="18"/>
        <v>2021</v>
      </c>
    </row>
    <row r="691" spans="1:3" x14ac:dyDescent="0.35">
      <c r="A691" s="41">
        <v>44501</v>
      </c>
      <c r="B691">
        <v>366</v>
      </c>
      <c r="C691">
        <f t="shared" si="18"/>
        <v>2021</v>
      </c>
    </row>
    <row r="692" spans="1:3" x14ac:dyDescent="0.35">
      <c r="A692" s="41">
        <v>44498</v>
      </c>
      <c r="B692">
        <v>362</v>
      </c>
      <c r="C692">
        <f t="shared" si="18"/>
        <v>2021</v>
      </c>
    </row>
    <row r="693" spans="1:3" x14ac:dyDescent="0.35">
      <c r="A693" s="41">
        <v>44497</v>
      </c>
      <c r="B693">
        <v>347</v>
      </c>
      <c r="C693">
        <f t="shared" si="18"/>
        <v>2021</v>
      </c>
    </row>
    <row r="694" spans="1:3" x14ac:dyDescent="0.35">
      <c r="A694" s="41">
        <v>44496</v>
      </c>
      <c r="B694">
        <v>346</v>
      </c>
      <c r="C694">
        <f t="shared" si="18"/>
        <v>2021</v>
      </c>
    </row>
    <row r="695" spans="1:3" x14ac:dyDescent="0.35">
      <c r="A695" s="41">
        <v>44495</v>
      </c>
      <c r="B695">
        <v>346</v>
      </c>
      <c r="C695">
        <f t="shared" si="18"/>
        <v>2021</v>
      </c>
    </row>
    <row r="696" spans="1:3" x14ac:dyDescent="0.35">
      <c r="A696" s="41">
        <v>44494</v>
      </c>
      <c r="B696">
        <v>348</v>
      </c>
      <c r="C696">
        <f t="shared" si="18"/>
        <v>2021</v>
      </c>
    </row>
    <row r="697" spans="1:3" x14ac:dyDescent="0.35">
      <c r="A697" s="41">
        <v>44491</v>
      </c>
      <c r="B697">
        <v>353</v>
      </c>
      <c r="C697">
        <f t="shared" si="18"/>
        <v>2021</v>
      </c>
    </row>
    <row r="698" spans="1:3" x14ac:dyDescent="0.35">
      <c r="A698" s="41">
        <v>44490</v>
      </c>
      <c r="B698">
        <v>350</v>
      </c>
      <c r="C698">
        <f t="shared" si="18"/>
        <v>2021</v>
      </c>
    </row>
    <row r="699" spans="1:3" x14ac:dyDescent="0.35">
      <c r="A699" s="41">
        <v>44489</v>
      </c>
      <c r="B699">
        <v>336</v>
      </c>
      <c r="C699">
        <f t="shared" si="18"/>
        <v>2021</v>
      </c>
    </row>
    <row r="700" spans="1:3" x14ac:dyDescent="0.35">
      <c r="A700" s="41">
        <v>44488</v>
      </c>
      <c r="B700">
        <v>329</v>
      </c>
      <c r="C700">
        <f t="shared" si="18"/>
        <v>2021</v>
      </c>
    </row>
    <row r="701" spans="1:3" x14ac:dyDescent="0.35">
      <c r="A701" s="41">
        <v>44487</v>
      </c>
      <c r="B701">
        <v>327</v>
      </c>
      <c r="C701">
        <f t="shared" si="18"/>
        <v>2021</v>
      </c>
    </row>
    <row r="702" spans="1:3" x14ac:dyDescent="0.35">
      <c r="A702" s="41">
        <v>44484</v>
      </c>
      <c r="B702">
        <v>324</v>
      </c>
      <c r="C702">
        <f t="shared" si="18"/>
        <v>2021</v>
      </c>
    </row>
    <row r="703" spans="1:3" x14ac:dyDescent="0.35">
      <c r="A703" s="41">
        <v>44483</v>
      </c>
      <c r="B703">
        <v>328</v>
      </c>
      <c r="C703">
        <f t="shared" si="18"/>
        <v>2021</v>
      </c>
    </row>
    <row r="704" spans="1:3" x14ac:dyDescent="0.35">
      <c r="A704" s="41">
        <v>44482</v>
      </c>
      <c r="B704">
        <v>330</v>
      </c>
      <c r="C704">
        <f t="shared" si="18"/>
        <v>2021</v>
      </c>
    </row>
    <row r="705" spans="1:3" x14ac:dyDescent="0.35">
      <c r="A705" s="41">
        <v>44481</v>
      </c>
      <c r="B705">
        <v>332</v>
      </c>
      <c r="C705">
        <f t="shared" si="18"/>
        <v>2021</v>
      </c>
    </row>
    <row r="706" spans="1:3" x14ac:dyDescent="0.35">
      <c r="A706" s="41">
        <v>44480</v>
      </c>
      <c r="B706">
        <v>327</v>
      </c>
      <c r="C706">
        <f t="shared" si="18"/>
        <v>2021</v>
      </c>
    </row>
    <row r="707" spans="1:3" x14ac:dyDescent="0.35">
      <c r="A707" s="41">
        <v>44477</v>
      </c>
      <c r="B707">
        <v>326</v>
      </c>
      <c r="C707">
        <f t="shared" ref="C707:C770" si="19">YEAR(A707)</f>
        <v>2021</v>
      </c>
    </row>
    <row r="708" spans="1:3" x14ac:dyDescent="0.35">
      <c r="A708" s="41">
        <v>44476</v>
      </c>
      <c r="B708">
        <v>326</v>
      </c>
      <c r="C708">
        <f t="shared" si="19"/>
        <v>2021</v>
      </c>
    </row>
    <row r="709" spans="1:3" x14ac:dyDescent="0.35">
      <c r="A709" s="41">
        <v>44475</v>
      </c>
      <c r="B709">
        <v>334</v>
      </c>
      <c r="C709">
        <f t="shared" si="19"/>
        <v>2021</v>
      </c>
    </row>
    <row r="710" spans="1:3" x14ac:dyDescent="0.35">
      <c r="A710" s="41">
        <v>44474</v>
      </c>
      <c r="B710">
        <v>332</v>
      </c>
      <c r="C710">
        <f t="shared" si="19"/>
        <v>2021</v>
      </c>
    </row>
    <row r="711" spans="1:3" x14ac:dyDescent="0.35">
      <c r="A711" s="41">
        <v>44473</v>
      </c>
      <c r="B711">
        <v>334</v>
      </c>
      <c r="C711">
        <f t="shared" si="19"/>
        <v>2021</v>
      </c>
    </row>
    <row r="712" spans="1:3" x14ac:dyDescent="0.35">
      <c r="A712" s="41">
        <v>44470</v>
      </c>
      <c r="B712">
        <v>333</v>
      </c>
      <c r="C712">
        <f t="shared" si="19"/>
        <v>2021</v>
      </c>
    </row>
    <row r="713" spans="1:3" x14ac:dyDescent="0.35">
      <c r="A713" s="41">
        <v>44469</v>
      </c>
      <c r="B713">
        <v>327</v>
      </c>
      <c r="C713">
        <f t="shared" si="19"/>
        <v>2021</v>
      </c>
    </row>
    <row r="714" spans="1:3" x14ac:dyDescent="0.35">
      <c r="A714" s="41">
        <v>44468</v>
      </c>
      <c r="B714">
        <v>320</v>
      </c>
      <c r="C714">
        <f t="shared" si="19"/>
        <v>2021</v>
      </c>
    </row>
    <row r="715" spans="1:3" x14ac:dyDescent="0.35">
      <c r="A715" s="41">
        <v>44467</v>
      </c>
      <c r="B715">
        <v>325</v>
      </c>
      <c r="C715">
        <f t="shared" si="19"/>
        <v>2021</v>
      </c>
    </row>
    <row r="716" spans="1:3" x14ac:dyDescent="0.35">
      <c r="A716" s="41">
        <v>44466</v>
      </c>
      <c r="B716">
        <v>322</v>
      </c>
      <c r="C716">
        <f t="shared" si="19"/>
        <v>2021</v>
      </c>
    </row>
    <row r="717" spans="1:3" x14ac:dyDescent="0.35">
      <c r="A717" s="41">
        <v>44463</v>
      </c>
      <c r="B717">
        <v>320</v>
      </c>
      <c r="C717">
        <f t="shared" si="19"/>
        <v>2021</v>
      </c>
    </row>
    <row r="718" spans="1:3" x14ac:dyDescent="0.35">
      <c r="A718" s="41">
        <v>44462</v>
      </c>
      <c r="B718">
        <v>317</v>
      </c>
      <c r="C718">
        <f t="shared" si="19"/>
        <v>2021</v>
      </c>
    </row>
    <row r="719" spans="1:3" x14ac:dyDescent="0.35">
      <c r="A719" s="41">
        <v>44461</v>
      </c>
      <c r="B719">
        <v>318</v>
      </c>
      <c r="C719">
        <f t="shared" si="19"/>
        <v>2021</v>
      </c>
    </row>
    <row r="720" spans="1:3" x14ac:dyDescent="0.35">
      <c r="A720" s="41">
        <v>44460</v>
      </c>
      <c r="B720">
        <v>318</v>
      </c>
      <c r="C720">
        <f t="shared" si="19"/>
        <v>2021</v>
      </c>
    </row>
    <row r="721" spans="1:3" x14ac:dyDescent="0.35">
      <c r="A721" s="41">
        <v>44459</v>
      </c>
      <c r="B721">
        <v>322</v>
      </c>
      <c r="C721">
        <f t="shared" si="19"/>
        <v>2021</v>
      </c>
    </row>
    <row r="722" spans="1:3" x14ac:dyDescent="0.35">
      <c r="A722" s="41">
        <v>44456</v>
      </c>
      <c r="B722">
        <v>311</v>
      </c>
      <c r="C722">
        <f t="shared" si="19"/>
        <v>2021</v>
      </c>
    </row>
    <row r="723" spans="1:3" x14ac:dyDescent="0.35">
      <c r="A723" s="41">
        <v>44455</v>
      </c>
      <c r="B723">
        <v>312</v>
      </c>
      <c r="C723">
        <f t="shared" si="19"/>
        <v>2021</v>
      </c>
    </row>
    <row r="724" spans="1:3" x14ac:dyDescent="0.35">
      <c r="A724" s="41">
        <v>44454</v>
      </c>
      <c r="B724">
        <v>314</v>
      </c>
      <c r="C724">
        <f t="shared" si="19"/>
        <v>2021</v>
      </c>
    </row>
    <row r="725" spans="1:3" x14ac:dyDescent="0.35">
      <c r="A725" s="41">
        <v>44453</v>
      </c>
      <c r="B725">
        <v>318</v>
      </c>
      <c r="C725">
        <f t="shared" si="19"/>
        <v>2021</v>
      </c>
    </row>
    <row r="726" spans="1:3" x14ac:dyDescent="0.35">
      <c r="A726" s="41">
        <v>44452</v>
      </c>
      <c r="B726">
        <v>314</v>
      </c>
      <c r="C726">
        <f t="shared" si="19"/>
        <v>2021</v>
      </c>
    </row>
    <row r="727" spans="1:3" x14ac:dyDescent="0.35">
      <c r="A727" s="41">
        <v>44449</v>
      </c>
      <c r="B727">
        <v>310</v>
      </c>
      <c r="C727">
        <f t="shared" si="19"/>
        <v>2021</v>
      </c>
    </row>
    <row r="728" spans="1:3" x14ac:dyDescent="0.35">
      <c r="A728" s="41">
        <v>44448</v>
      </c>
      <c r="B728">
        <v>317</v>
      </c>
      <c r="C728">
        <f t="shared" si="19"/>
        <v>2021</v>
      </c>
    </row>
    <row r="729" spans="1:3" x14ac:dyDescent="0.35">
      <c r="A729" s="41">
        <v>44447</v>
      </c>
      <c r="B729">
        <v>312</v>
      </c>
      <c r="C729">
        <f t="shared" si="19"/>
        <v>2021</v>
      </c>
    </row>
    <row r="730" spans="1:3" x14ac:dyDescent="0.35">
      <c r="A730" s="41">
        <v>44446</v>
      </c>
      <c r="B730">
        <v>304</v>
      </c>
      <c r="C730">
        <f t="shared" si="19"/>
        <v>2021</v>
      </c>
    </row>
    <row r="731" spans="1:3" x14ac:dyDescent="0.35">
      <c r="A731" s="41">
        <v>44445</v>
      </c>
      <c r="B731">
        <v>304</v>
      </c>
      <c r="C731">
        <f t="shared" si="19"/>
        <v>2021</v>
      </c>
    </row>
    <row r="732" spans="1:3" x14ac:dyDescent="0.35">
      <c r="A732" s="41">
        <v>44442</v>
      </c>
      <c r="B732">
        <v>304</v>
      </c>
      <c r="C732">
        <f t="shared" si="19"/>
        <v>2021</v>
      </c>
    </row>
    <row r="733" spans="1:3" x14ac:dyDescent="0.35">
      <c r="A733" s="41">
        <v>44441</v>
      </c>
      <c r="B733">
        <v>305</v>
      </c>
      <c r="C733">
        <f t="shared" si="19"/>
        <v>2021</v>
      </c>
    </row>
    <row r="734" spans="1:3" x14ac:dyDescent="0.35">
      <c r="A734" s="41">
        <v>44440</v>
      </c>
      <c r="B734">
        <v>304</v>
      </c>
      <c r="C734">
        <f t="shared" si="19"/>
        <v>2021</v>
      </c>
    </row>
    <row r="735" spans="1:3" x14ac:dyDescent="0.35">
      <c r="A735" s="41">
        <v>44439</v>
      </c>
      <c r="B735">
        <v>304</v>
      </c>
      <c r="C735">
        <f t="shared" si="19"/>
        <v>2021</v>
      </c>
    </row>
    <row r="736" spans="1:3" x14ac:dyDescent="0.35">
      <c r="A736" s="41">
        <v>44438</v>
      </c>
      <c r="B736">
        <v>304</v>
      </c>
      <c r="C736">
        <f t="shared" si="19"/>
        <v>2021</v>
      </c>
    </row>
    <row r="737" spans="1:3" x14ac:dyDescent="0.35">
      <c r="A737" s="41">
        <v>44435</v>
      </c>
      <c r="B737">
        <v>309</v>
      </c>
      <c r="C737">
        <f t="shared" si="19"/>
        <v>2021</v>
      </c>
    </row>
    <row r="738" spans="1:3" x14ac:dyDescent="0.35">
      <c r="A738" s="41">
        <v>44434</v>
      </c>
      <c r="B738">
        <v>311</v>
      </c>
      <c r="C738">
        <f t="shared" si="19"/>
        <v>2021</v>
      </c>
    </row>
    <row r="739" spans="1:3" x14ac:dyDescent="0.35">
      <c r="A739" s="41">
        <v>44433</v>
      </c>
      <c r="B739">
        <v>310</v>
      </c>
      <c r="C739">
        <f t="shared" si="19"/>
        <v>2021</v>
      </c>
    </row>
    <row r="740" spans="1:3" x14ac:dyDescent="0.35">
      <c r="A740" s="41">
        <v>44432</v>
      </c>
      <c r="B740">
        <v>315</v>
      </c>
      <c r="C740">
        <f t="shared" si="19"/>
        <v>2021</v>
      </c>
    </row>
    <row r="741" spans="1:3" x14ac:dyDescent="0.35">
      <c r="A741" s="41">
        <v>44431</v>
      </c>
      <c r="B741">
        <v>318</v>
      </c>
      <c r="C741">
        <f t="shared" si="19"/>
        <v>2021</v>
      </c>
    </row>
    <row r="742" spans="1:3" x14ac:dyDescent="0.35">
      <c r="A742" s="41">
        <v>44428</v>
      </c>
      <c r="B742">
        <v>320</v>
      </c>
      <c r="C742">
        <f t="shared" si="19"/>
        <v>2021</v>
      </c>
    </row>
    <row r="743" spans="1:3" x14ac:dyDescent="0.35">
      <c r="A743" s="41">
        <v>44427</v>
      </c>
      <c r="B743">
        <v>321</v>
      </c>
      <c r="C743">
        <f t="shared" si="19"/>
        <v>2021</v>
      </c>
    </row>
    <row r="744" spans="1:3" x14ac:dyDescent="0.35">
      <c r="A744" s="41">
        <v>44426</v>
      </c>
      <c r="B744">
        <v>313</v>
      </c>
      <c r="C744">
        <f t="shared" si="19"/>
        <v>2021</v>
      </c>
    </row>
    <row r="745" spans="1:3" x14ac:dyDescent="0.35">
      <c r="A745" s="41">
        <v>44425</v>
      </c>
      <c r="B745">
        <v>309</v>
      </c>
      <c r="C745">
        <f t="shared" si="19"/>
        <v>2021</v>
      </c>
    </row>
    <row r="746" spans="1:3" x14ac:dyDescent="0.35">
      <c r="A746" s="41">
        <v>44424</v>
      </c>
      <c r="B746">
        <v>307</v>
      </c>
      <c r="C746">
        <f t="shared" si="19"/>
        <v>2021</v>
      </c>
    </row>
    <row r="747" spans="1:3" x14ac:dyDescent="0.35">
      <c r="A747" s="41">
        <v>44421</v>
      </c>
      <c r="B747">
        <v>304</v>
      </c>
      <c r="C747">
        <f t="shared" si="19"/>
        <v>2021</v>
      </c>
    </row>
    <row r="748" spans="1:3" x14ac:dyDescent="0.35">
      <c r="A748" s="41">
        <v>44420</v>
      </c>
      <c r="B748">
        <v>300</v>
      </c>
      <c r="C748">
        <f t="shared" si="19"/>
        <v>2021</v>
      </c>
    </row>
    <row r="749" spans="1:3" x14ac:dyDescent="0.35">
      <c r="A749" s="41">
        <v>44419</v>
      </c>
      <c r="B749">
        <v>301</v>
      </c>
      <c r="C749">
        <f t="shared" si="19"/>
        <v>2021</v>
      </c>
    </row>
    <row r="750" spans="1:3" x14ac:dyDescent="0.35">
      <c r="A750" s="41">
        <v>44418</v>
      </c>
      <c r="B750">
        <v>301</v>
      </c>
      <c r="C750">
        <f t="shared" si="19"/>
        <v>2021</v>
      </c>
    </row>
    <row r="751" spans="1:3" x14ac:dyDescent="0.35">
      <c r="A751" s="41">
        <v>44417</v>
      </c>
      <c r="B751">
        <v>301</v>
      </c>
      <c r="C751">
        <f t="shared" si="19"/>
        <v>2021</v>
      </c>
    </row>
    <row r="752" spans="1:3" x14ac:dyDescent="0.35">
      <c r="A752" s="41">
        <v>44414</v>
      </c>
      <c r="B752">
        <v>301</v>
      </c>
      <c r="C752">
        <f t="shared" si="19"/>
        <v>2021</v>
      </c>
    </row>
    <row r="753" spans="1:3" x14ac:dyDescent="0.35">
      <c r="A753" s="41">
        <v>44413</v>
      </c>
      <c r="B753">
        <v>301</v>
      </c>
      <c r="C753">
        <f t="shared" si="19"/>
        <v>2021</v>
      </c>
    </row>
    <row r="754" spans="1:3" x14ac:dyDescent="0.35">
      <c r="A754" s="41">
        <v>44412</v>
      </c>
      <c r="B754">
        <v>305</v>
      </c>
      <c r="C754">
        <f t="shared" si="19"/>
        <v>2021</v>
      </c>
    </row>
    <row r="755" spans="1:3" x14ac:dyDescent="0.35">
      <c r="A755" s="41">
        <v>44411</v>
      </c>
      <c r="B755">
        <v>304</v>
      </c>
      <c r="C755">
        <f t="shared" si="19"/>
        <v>2021</v>
      </c>
    </row>
    <row r="756" spans="1:3" x14ac:dyDescent="0.35">
      <c r="A756" s="41">
        <v>44410</v>
      </c>
      <c r="B756">
        <v>302</v>
      </c>
      <c r="C756">
        <f t="shared" si="19"/>
        <v>2021</v>
      </c>
    </row>
    <row r="757" spans="1:3" x14ac:dyDescent="0.35">
      <c r="A757" s="41">
        <v>44407</v>
      </c>
      <c r="B757">
        <v>300</v>
      </c>
      <c r="C757">
        <f t="shared" si="19"/>
        <v>2021</v>
      </c>
    </row>
    <row r="758" spans="1:3" x14ac:dyDescent="0.35">
      <c r="A758" s="41">
        <v>44406</v>
      </c>
      <c r="B758">
        <v>298</v>
      </c>
      <c r="C758">
        <f t="shared" si="19"/>
        <v>2021</v>
      </c>
    </row>
    <row r="759" spans="1:3" x14ac:dyDescent="0.35">
      <c r="A759" s="41">
        <v>44405</v>
      </c>
      <c r="B759">
        <v>300</v>
      </c>
      <c r="C759">
        <f t="shared" si="19"/>
        <v>2021</v>
      </c>
    </row>
    <row r="760" spans="1:3" x14ac:dyDescent="0.35">
      <c r="A760" s="41">
        <v>44404</v>
      </c>
      <c r="B760">
        <v>300</v>
      </c>
      <c r="C760">
        <f t="shared" si="19"/>
        <v>2021</v>
      </c>
    </row>
    <row r="761" spans="1:3" x14ac:dyDescent="0.35">
      <c r="A761" s="41">
        <v>44403</v>
      </c>
      <c r="B761">
        <v>294</v>
      </c>
      <c r="C761">
        <f t="shared" si="19"/>
        <v>2021</v>
      </c>
    </row>
    <row r="762" spans="1:3" x14ac:dyDescent="0.35">
      <c r="A762" s="41">
        <v>44400</v>
      </c>
      <c r="B762">
        <v>294</v>
      </c>
      <c r="C762">
        <f t="shared" si="19"/>
        <v>2021</v>
      </c>
    </row>
    <row r="763" spans="1:3" x14ac:dyDescent="0.35">
      <c r="A763" s="41">
        <v>44399</v>
      </c>
      <c r="B763">
        <v>296</v>
      </c>
      <c r="C763">
        <f t="shared" si="19"/>
        <v>2021</v>
      </c>
    </row>
    <row r="764" spans="1:3" x14ac:dyDescent="0.35">
      <c r="A764" s="41">
        <v>44398</v>
      </c>
      <c r="B764">
        <v>296</v>
      </c>
      <c r="C764">
        <f t="shared" si="19"/>
        <v>2021</v>
      </c>
    </row>
    <row r="765" spans="1:3" x14ac:dyDescent="0.35">
      <c r="A765" s="41">
        <v>44397</v>
      </c>
      <c r="B765">
        <v>299</v>
      </c>
      <c r="C765">
        <f t="shared" si="19"/>
        <v>2021</v>
      </c>
    </row>
    <row r="766" spans="1:3" x14ac:dyDescent="0.35">
      <c r="A766" s="41">
        <v>44396</v>
      </c>
      <c r="B766">
        <v>303</v>
      </c>
      <c r="C766">
        <f t="shared" si="19"/>
        <v>2021</v>
      </c>
    </row>
    <row r="767" spans="1:3" x14ac:dyDescent="0.35">
      <c r="A767" s="41">
        <v>44393</v>
      </c>
      <c r="B767">
        <v>291</v>
      </c>
      <c r="C767">
        <f t="shared" si="19"/>
        <v>2021</v>
      </c>
    </row>
    <row r="768" spans="1:3" x14ac:dyDescent="0.35">
      <c r="A768" s="41">
        <v>44392</v>
      </c>
      <c r="B768">
        <v>292</v>
      </c>
      <c r="C768">
        <f t="shared" si="19"/>
        <v>2021</v>
      </c>
    </row>
    <row r="769" spans="1:3" x14ac:dyDescent="0.35">
      <c r="A769" s="41">
        <v>44391</v>
      </c>
      <c r="B769">
        <v>289</v>
      </c>
      <c r="C769">
        <f t="shared" si="19"/>
        <v>2021</v>
      </c>
    </row>
    <row r="770" spans="1:3" x14ac:dyDescent="0.35">
      <c r="A770" s="41">
        <v>44390</v>
      </c>
      <c r="B770">
        <v>285</v>
      </c>
      <c r="C770">
        <f t="shared" si="19"/>
        <v>2021</v>
      </c>
    </row>
    <row r="771" spans="1:3" x14ac:dyDescent="0.35">
      <c r="A771" s="41">
        <v>44389</v>
      </c>
      <c r="B771">
        <v>288</v>
      </c>
      <c r="C771">
        <f t="shared" ref="C771:C834" si="20">YEAR(A771)</f>
        <v>2021</v>
      </c>
    </row>
    <row r="772" spans="1:3" x14ac:dyDescent="0.35">
      <c r="A772" s="41">
        <v>44386</v>
      </c>
      <c r="B772">
        <v>289</v>
      </c>
      <c r="C772">
        <f t="shared" si="20"/>
        <v>2021</v>
      </c>
    </row>
    <row r="773" spans="1:3" x14ac:dyDescent="0.35">
      <c r="A773" s="41">
        <v>44385</v>
      </c>
      <c r="B773">
        <v>294</v>
      </c>
      <c r="C773">
        <f t="shared" si="20"/>
        <v>2021</v>
      </c>
    </row>
    <row r="774" spans="1:3" x14ac:dyDescent="0.35">
      <c r="A774" s="41">
        <v>44384</v>
      </c>
      <c r="B774">
        <v>291</v>
      </c>
      <c r="C774">
        <f t="shared" si="20"/>
        <v>2021</v>
      </c>
    </row>
    <row r="775" spans="1:3" x14ac:dyDescent="0.35">
      <c r="A775" s="41">
        <v>44383</v>
      </c>
      <c r="B775">
        <v>287</v>
      </c>
      <c r="C775">
        <f t="shared" si="20"/>
        <v>2021</v>
      </c>
    </row>
    <row r="776" spans="1:3" x14ac:dyDescent="0.35">
      <c r="A776" s="41">
        <v>44382</v>
      </c>
      <c r="B776">
        <v>279</v>
      </c>
      <c r="C776">
        <f t="shared" si="20"/>
        <v>2021</v>
      </c>
    </row>
    <row r="777" spans="1:3" x14ac:dyDescent="0.35">
      <c r="A777" s="41">
        <v>44379</v>
      </c>
      <c r="B777">
        <v>279</v>
      </c>
      <c r="C777">
        <f t="shared" si="20"/>
        <v>2021</v>
      </c>
    </row>
    <row r="778" spans="1:3" x14ac:dyDescent="0.35">
      <c r="A778" s="41">
        <v>44378</v>
      </c>
      <c r="B778">
        <v>276</v>
      </c>
      <c r="C778">
        <f t="shared" si="20"/>
        <v>2021</v>
      </c>
    </row>
    <row r="779" spans="1:3" x14ac:dyDescent="0.35">
      <c r="A779" s="41">
        <v>44377</v>
      </c>
      <c r="B779">
        <v>275</v>
      </c>
      <c r="C779">
        <f t="shared" si="20"/>
        <v>2021</v>
      </c>
    </row>
    <row r="780" spans="1:3" x14ac:dyDescent="0.35">
      <c r="A780" s="41">
        <v>44376</v>
      </c>
      <c r="B780">
        <v>270</v>
      </c>
      <c r="C780">
        <f t="shared" si="20"/>
        <v>2021</v>
      </c>
    </row>
    <row r="781" spans="1:3" x14ac:dyDescent="0.35">
      <c r="A781" s="41">
        <v>44375</v>
      </c>
      <c r="B781">
        <v>266</v>
      </c>
      <c r="C781">
        <f t="shared" si="20"/>
        <v>2021</v>
      </c>
    </row>
    <row r="782" spans="1:3" x14ac:dyDescent="0.35">
      <c r="A782" s="41">
        <v>44372</v>
      </c>
      <c r="B782">
        <v>262</v>
      </c>
      <c r="C782">
        <f t="shared" si="20"/>
        <v>2021</v>
      </c>
    </row>
    <row r="783" spans="1:3" x14ac:dyDescent="0.35">
      <c r="A783" s="41">
        <v>44371</v>
      </c>
      <c r="B783">
        <v>265</v>
      </c>
      <c r="C783">
        <f t="shared" si="20"/>
        <v>2021</v>
      </c>
    </row>
    <row r="784" spans="1:3" x14ac:dyDescent="0.35">
      <c r="A784" s="41">
        <v>44370</v>
      </c>
      <c r="B784">
        <v>264</v>
      </c>
      <c r="C784">
        <f t="shared" si="20"/>
        <v>2021</v>
      </c>
    </row>
    <row r="785" spans="1:3" x14ac:dyDescent="0.35">
      <c r="A785" s="41">
        <v>44369</v>
      </c>
      <c r="B785">
        <v>267</v>
      </c>
      <c r="C785">
        <f t="shared" si="20"/>
        <v>2021</v>
      </c>
    </row>
    <row r="786" spans="1:3" x14ac:dyDescent="0.35">
      <c r="A786" s="41">
        <v>44368</v>
      </c>
      <c r="B786">
        <v>263</v>
      </c>
      <c r="C786">
        <f t="shared" si="20"/>
        <v>2021</v>
      </c>
    </row>
    <row r="787" spans="1:3" x14ac:dyDescent="0.35">
      <c r="A787" s="41">
        <v>44365</v>
      </c>
      <c r="B787">
        <v>267</v>
      </c>
      <c r="C787">
        <f t="shared" si="20"/>
        <v>2021</v>
      </c>
    </row>
    <row r="788" spans="1:3" x14ac:dyDescent="0.35">
      <c r="A788" s="41">
        <v>44364</v>
      </c>
      <c r="B788">
        <v>263</v>
      </c>
      <c r="C788">
        <f t="shared" si="20"/>
        <v>2021</v>
      </c>
    </row>
    <row r="789" spans="1:3" x14ac:dyDescent="0.35">
      <c r="A789" s="41">
        <v>44363</v>
      </c>
      <c r="B789">
        <v>266</v>
      </c>
      <c r="C789">
        <f t="shared" si="20"/>
        <v>2021</v>
      </c>
    </row>
    <row r="790" spans="1:3" x14ac:dyDescent="0.35">
      <c r="A790" s="41">
        <v>44362</v>
      </c>
      <c r="B790">
        <v>266</v>
      </c>
      <c r="C790">
        <f t="shared" si="20"/>
        <v>2021</v>
      </c>
    </row>
    <row r="791" spans="1:3" x14ac:dyDescent="0.35">
      <c r="A791" s="41">
        <v>44361</v>
      </c>
      <c r="B791">
        <v>263</v>
      </c>
      <c r="C791">
        <f t="shared" si="20"/>
        <v>2021</v>
      </c>
    </row>
    <row r="792" spans="1:3" x14ac:dyDescent="0.35">
      <c r="A792" s="41">
        <v>44358</v>
      </c>
      <c r="B792">
        <v>262</v>
      </c>
      <c r="C792">
        <f t="shared" si="20"/>
        <v>2021</v>
      </c>
    </row>
    <row r="793" spans="1:3" x14ac:dyDescent="0.35">
      <c r="A793" s="41">
        <v>44357</v>
      </c>
      <c r="B793">
        <v>266</v>
      </c>
      <c r="C793">
        <f t="shared" si="20"/>
        <v>2021</v>
      </c>
    </row>
    <row r="794" spans="1:3" x14ac:dyDescent="0.35">
      <c r="A794" s="41">
        <v>44356</v>
      </c>
      <c r="B794">
        <v>264</v>
      </c>
      <c r="C794">
        <f t="shared" si="20"/>
        <v>2021</v>
      </c>
    </row>
    <row r="795" spans="1:3" x14ac:dyDescent="0.35">
      <c r="A795" s="41">
        <v>44355</v>
      </c>
      <c r="B795">
        <v>263</v>
      </c>
      <c r="C795">
        <f t="shared" si="20"/>
        <v>2021</v>
      </c>
    </row>
    <row r="796" spans="1:3" x14ac:dyDescent="0.35">
      <c r="A796" s="41">
        <v>44354</v>
      </c>
      <c r="B796">
        <v>261</v>
      </c>
      <c r="C796">
        <f t="shared" si="20"/>
        <v>2021</v>
      </c>
    </row>
    <row r="797" spans="1:3" x14ac:dyDescent="0.35">
      <c r="A797" s="41">
        <v>44351</v>
      </c>
      <c r="B797">
        <v>263</v>
      </c>
      <c r="C797">
        <f t="shared" si="20"/>
        <v>2021</v>
      </c>
    </row>
    <row r="798" spans="1:3" x14ac:dyDescent="0.35">
      <c r="A798" s="41">
        <v>44350</v>
      </c>
      <c r="B798">
        <v>260</v>
      </c>
      <c r="C798">
        <f t="shared" si="20"/>
        <v>2021</v>
      </c>
    </row>
    <row r="799" spans="1:3" x14ac:dyDescent="0.35">
      <c r="A799" s="41">
        <v>44349</v>
      </c>
      <c r="B799">
        <v>258</v>
      </c>
      <c r="C799">
        <f t="shared" si="20"/>
        <v>2021</v>
      </c>
    </row>
    <row r="800" spans="1:3" x14ac:dyDescent="0.35">
      <c r="A800" s="41">
        <v>44348</v>
      </c>
      <c r="B800">
        <v>260</v>
      </c>
      <c r="C800">
        <f t="shared" si="20"/>
        <v>2021</v>
      </c>
    </row>
    <row r="801" spans="1:3" x14ac:dyDescent="0.35">
      <c r="A801" s="41">
        <v>44347</v>
      </c>
      <c r="B801">
        <v>262</v>
      </c>
      <c r="C801">
        <f t="shared" si="20"/>
        <v>2021</v>
      </c>
    </row>
    <row r="802" spans="1:3" x14ac:dyDescent="0.35">
      <c r="A802" s="41">
        <v>44344</v>
      </c>
      <c r="B802">
        <v>261</v>
      </c>
      <c r="C802">
        <f t="shared" si="20"/>
        <v>2021</v>
      </c>
    </row>
    <row r="803" spans="1:3" x14ac:dyDescent="0.35">
      <c r="A803" s="41">
        <v>44343</v>
      </c>
      <c r="B803">
        <v>264</v>
      </c>
      <c r="C803">
        <f t="shared" si="20"/>
        <v>2021</v>
      </c>
    </row>
    <row r="804" spans="1:3" x14ac:dyDescent="0.35">
      <c r="A804" s="41">
        <v>44342</v>
      </c>
      <c r="B804">
        <v>265</v>
      </c>
      <c r="C804">
        <f t="shared" si="20"/>
        <v>2021</v>
      </c>
    </row>
    <row r="805" spans="1:3" x14ac:dyDescent="0.35">
      <c r="A805" s="41">
        <v>44341</v>
      </c>
      <c r="B805">
        <v>271</v>
      </c>
      <c r="C805">
        <f t="shared" si="20"/>
        <v>2021</v>
      </c>
    </row>
    <row r="806" spans="1:3" x14ac:dyDescent="0.35">
      <c r="A806" s="41">
        <v>44340</v>
      </c>
      <c r="B806">
        <v>268</v>
      </c>
      <c r="C806">
        <f t="shared" si="20"/>
        <v>2021</v>
      </c>
    </row>
    <row r="807" spans="1:3" x14ac:dyDescent="0.35">
      <c r="A807" s="41">
        <v>44337</v>
      </c>
      <c r="B807">
        <v>266</v>
      </c>
      <c r="C807">
        <f t="shared" si="20"/>
        <v>2021</v>
      </c>
    </row>
    <row r="808" spans="1:3" x14ac:dyDescent="0.35">
      <c r="A808" s="41">
        <v>44336</v>
      </c>
      <c r="B808">
        <v>266</v>
      </c>
      <c r="C808">
        <f t="shared" si="20"/>
        <v>2021</v>
      </c>
    </row>
    <row r="809" spans="1:3" x14ac:dyDescent="0.35">
      <c r="A809" s="41">
        <v>44335</v>
      </c>
      <c r="B809">
        <v>262</v>
      </c>
      <c r="C809">
        <f t="shared" si="20"/>
        <v>2021</v>
      </c>
    </row>
    <row r="810" spans="1:3" x14ac:dyDescent="0.35">
      <c r="A810" s="41">
        <v>44334</v>
      </c>
      <c r="B810">
        <v>260</v>
      </c>
      <c r="C810">
        <f t="shared" si="20"/>
        <v>2021</v>
      </c>
    </row>
    <row r="811" spans="1:3" x14ac:dyDescent="0.35">
      <c r="A811" s="41">
        <v>44333</v>
      </c>
      <c r="B811">
        <v>260</v>
      </c>
      <c r="C811">
        <f t="shared" si="20"/>
        <v>2021</v>
      </c>
    </row>
    <row r="812" spans="1:3" x14ac:dyDescent="0.35">
      <c r="A812" s="41">
        <v>44330</v>
      </c>
      <c r="B812">
        <v>258</v>
      </c>
      <c r="C812">
        <f t="shared" si="20"/>
        <v>2021</v>
      </c>
    </row>
    <row r="813" spans="1:3" x14ac:dyDescent="0.35">
      <c r="A813" s="41">
        <v>44329</v>
      </c>
      <c r="B813">
        <v>257</v>
      </c>
      <c r="C813">
        <f t="shared" si="20"/>
        <v>2021</v>
      </c>
    </row>
    <row r="814" spans="1:3" x14ac:dyDescent="0.35">
      <c r="A814" s="41">
        <v>44328</v>
      </c>
      <c r="B814">
        <v>256</v>
      </c>
      <c r="C814">
        <f t="shared" si="20"/>
        <v>2021</v>
      </c>
    </row>
    <row r="815" spans="1:3" x14ac:dyDescent="0.35">
      <c r="A815" s="41">
        <v>44327</v>
      </c>
      <c r="B815">
        <v>256</v>
      </c>
      <c r="C815">
        <f t="shared" si="20"/>
        <v>2021</v>
      </c>
    </row>
    <row r="816" spans="1:3" x14ac:dyDescent="0.35">
      <c r="A816" s="41">
        <v>44326</v>
      </c>
      <c r="B816">
        <v>254</v>
      </c>
      <c r="C816">
        <f t="shared" si="20"/>
        <v>2021</v>
      </c>
    </row>
    <row r="817" spans="1:3" x14ac:dyDescent="0.35">
      <c r="A817" s="41">
        <v>44323</v>
      </c>
      <c r="B817">
        <v>261</v>
      </c>
      <c r="C817">
        <f t="shared" si="20"/>
        <v>2021</v>
      </c>
    </row>
    <row r="818" spans="1:3" x14ac:dyDescent="0.35">
      <c r="A818" s="41">
        <v>44322</v>
      </c>
      <c r="B818">
        <v>272</v>
      </c>
      <c r="C818">
        <f t="shared" si="20"/>
        <v>2021</v>
      </c>
    </row>
    <row r="819" spans="1:3" x14ac:dyDescent="0.35">
      <c r="A819" s="41">
        <v>44321</v>
      </c>
      <c r="B819">
        <v>276</v>
      </c>
      <c r="C819">
        <f t="shared" si="20"/>
        <v>2021</v>
      </c>
    </row>
    <row r="820" spans="1:3" x14ac:dyDescent="0.35">
      <c r="A820" s="41">
        <v>44320</v>
      </c>
      <c r="B820">
        <v>277</v>
      </c>
      <c r="C820">
        <f t="shared" si="20"/>
        <v>2021</v>
      </c>
    </row>
    <row r="821" spans="1:3" x14ac:dyDescent="0.35">
      <c r="A821" s="41">
        <v>44319</v>
      </c>
      <c r="B821">
        <v>277</v>
      </c>
      <c r="C821">
        <f t="shared" si="20"/>
        <v>2021</v>
      </c>
    </row>
    <row r="822" spans="1:3" x14ac:dyDescent="0.35">
      <c r="A822" s="41">
        <v>44316</v>
      </c>
      <c r="B822">
        <v>277</v>
      </c>
      <c r="C822">
        <f t="shared" si="20"/>
        <v>2021</v>
      </c>
    </row>
    <row r="823" spans="1:3" x14ac:dyDescent="0.35">
      <c r="A823" s="41">
        <v>44315</v>
      </c>
      <c r="B823">
        <v>277</v>
      </c>
      <c r="C823">
        <f t="shared" si="20"/>
        <v>2021</v>
      </c>
    </row>
    <row r="824" spans="1:3" x14ac:dyDescent="0.35">
      <c r="A824" s="41">
        <v>44314</v>
      </c>
      <c r="B824">
        <v>281</v>
      </c>
      <c r="C824">
        <f t="shared" si="20"/>
        <v>2021</v>
      </c>
    </row>
    <row r="825" spans="1:3" x14ac:dyDescent="0.35">
      <c r="A825" s="41">
        <v>44313</v>
      </c>
      <c r="B825">
        <v>282</v>
      </c>
      <c r="C825">
        <f t="shared" si="20"/>
        <v>2021</v>
      </c>
    </row>
    <row r="826" spans="1:3" x14ac:dyDescent="0.35">
      <c r="A826" s="41">
        <v>44312</v>
      </c>
      <c r="B826">
        <v>283</v>
      </c>
      <c r="C826">
        <f t="shared" si="20"/>
        <v>2021</v>
      </c>
    </row>
    <row r="827" spans="1:3" x14ac:dyDescent="0.35">
      <c r="A827" s="41">
        <v>44309</v>
      </c>
      <c r="B827">
        <v>283</v>
      </c>
      <c r="C827">
        <f t="shared" si="20"/>
        <v>2021</v>
      </c>
    </row>
    <row r="828" spans="1:3" x14ac:dyDescent="0.35">
      <c r="A828" s="41">
        <v>44308</v>
      </c>
      <c r="B828">
        <v>287</v>
      </c>
      <c r="C828">
        <f t="shared" si="20"/>
        <v>2021</v>
      </c>
    </row>
    <row r="829" spans="1:3" x14ac:dyDescent="0.35">
      <c r="A829" s="41">
        <v>44307</v>
      </c>
      <c r="B829">
        <v>286</v>
      </c>
      <c r="C829">
        <f t="shared" si="20"/>
        <v>2021</v>
      </c>
    </row>
    <row r="830" spans="1:3" x14ac:dyDescent="0.35">
      <c r="A830" s="41">
        <v>44306</v>
      </c>
      <c r="B830">
        <v>286</v>
      </c>
      <c r="C830">
        <f t="shared" si="20"/>
        <v>2021</v>
      </c>
    </row>
    <row r="831" spans="1:3" x14ac:dyDescent="0.35">
      <c r="A831" s="41">
        <v>44305</v>
      </c>
      <c r="B831">
        <v>281</v>
      </c>
      <c r="C831">
        <f t="shared" si="20"/>
        <v>2021</v>
      </c>
    </row>
    <row r="832" spans="1:3" x14ac:dyDescent="0.35">
      <c r="A832" s="41">
        <v>44302</v>
      </c>
      <c r="B832">
        <v>285</v>
      </c>
      <c r="C832">
        <f t="shared" si="20"/>
        <v>2021</v>
      </c>
    </row>
    <row r="833" spans="1:3" x14ac:dyDescent="0.35">
      <c r="A833" s="41">
        <v>44301</v>
      </c>
      <c r="B833">
        <v>290</v>
      </c>
      <c r="C833">
        <f t="shared" si="20"/>
        <v>2021</v>
      </c>
    </row>
    <row r="834" spans="1:3" x14ac:dyDescent="0.35">
      <c r="A834" s="41">
        <v>44300</v>
      </c>
      <c r="B834">
        <v>291</v>
      </c>
      <c r="C834">
        <f t="shared" si="20"/>
        <v>2021</v>
      </c>
    </row>
    <row r="835" spans="1:3" x14ac:dyDescent="0.35">
      <c r="A835" s="41">
        <v>44299</v>
      </c>
      <c r="B835">
        <v>296</v>
      </c>
      <c r="C835">
        <f t="shared" ref="C835:C898" si="21">YEAR(A835)</f>
        <v>2021</v>
      </c>
    </row>
    <row r="836" spans="1:3" x14ac:dyDescent="0.35">
      <c r="A836" s="41">
        <v>44298</v>
      </c>
      <c r="B836">
        <v>292</v>
      </c>
      <c r="C836">
        <f t="shared" si="21"/>
        <v>2021</v>
      </c>
    </row>
    <row r="837" spans="1:3" x14ac:dyDescent="0.35">
      <c r="A837" s="41">
        <v>44295</v>
      </c>
      <c r="B837">
        <v>289</v>
      </c>
      <c r="C837">
        <f t="shared" si="21"/>
        <v>2021</v>
      </c>
    </row>
    <row r="838" spans="1:3" x14ac:dyDescent="0.35">
      <c r="A838" s="41">
        <v>44294</v>
      </c>
      <c r="B838">
        <v>289</v>
      </c>
      <c r="C838">
        <f t="shared" si="21"/>
        <v>2021</v>
      </c>
    </row>
    <row r="839" spans="1:3" x14ac:dyDescent="0.35">
      <c r="A839" s="41">
        <v>44293</v>
      </c>
      <c r="B839">
        <v>286</v>
      </c>
      <c r="C839">
        <f t="shared" si="21"/>
        <v>2021</v>
      </c>
    </row>
    <row r="840" spans="1:3" x14ac:dyDescent="0.35">
      <c r="A840" s="41">
        <v>44292</v>
      </c>
      <c r="B840">
        <v>288</v>
      </c>
      <c r="C840">
        <f t="shared" si="21"/>
        <v>2021</v>
      </c>
    </row>
    <row r="841" spans="1:3" x14ac:dyDescent="0.35">
      <c r="A841" s="41">
        <v>44291</v>
      </c>
      <c r="B841">
        <v>289</v>
      </c>
      <c r="C841">
        <f t="shared" si="21"/>
        <v>2021</v>
      </c>
    </row>
    <row r="842" spans="1:3" x14ac:dyDescent="0.35">
      <c r="A842" s="41">
        <v>44287</v>
      </c>
      <c r="B842">
        <v>292</v>
      </c>
      <c r="C842">
        <f t="shared" si="21"/>
        <v>2021</v>
      </c>
    </row>
    <row r="843" spans="1:3" x14ac:dyDescent="0.35">
      <c r="A843" s="41">
        <v>44286</v>
      </c>
      <c r="B843">
        <v>290</v>
      </c>
      <c r="C843">
        <f t="shared" si="21"/>
        <v>2021</v>
      </c>
    </row>
    <row r="844" spans="1:3" x14ac:dyDescent="0.35">
      <c r="A844" s="41">
        <v>44285</v>
      </c>
      <c r="B844">
        <v>299</v>
      </c>
      <c r="C844">
        <f t="shared" si="21"/>
        <v>2021</v>
      </c>
    </row>
    <row r="845" spans="1:3" x14ac:dyDescent="0.35">
      <c r="A845" s="41">
        <v>44284</v>
      </c>
      <c r="B845">
        <v>295</v>
      </c>
      <c r="C845">
        <f t="shared" si="21"/>
        <v>2021</v>
      </c>
    </row>
    <row r="846" spans="1:3" x14ac:dyDescent="0.35">
      <c r="A846" s="41">
        <v>44281</v>
      </c>
      <c r="B846">
        <v>299</v>
      </c>
      <c r="C846">
        <f t="shared" si="21"/>
        <v>2021</v>
      </c>
    </row>
    <row r="847" spans="1:3" x14ac:dyDescent="0.35">
      <c r="A847" s="41">
        <v>44280</v>
      </c>
      <c r="B847">
        <v>301</v>
      </c>
      <c r="C847">
        <f t="shared" si="21"/>
        <v>2021</v>
      </c>
    </row>
    <row r="848" spans="1:3" x14ac:dyDescent="0.35">
      <c r="A848" s="41">
        <v>44279</v>
      </c>
      <c r="B848">
        <v>294</v>
      </c>
      <c r="C848">
        <f t="shared" si="21"/>
        <v>2021</v>
      </c>
    </row>
    <row r="849" spans="1:3" x14ac:dyDescent="0.35">
      <c r="A849" s="41">
        <v>44278</v>
      </c>
      <c r="B849">
        <v>289</v>
      </c>
      <c r="C849">
        <f t="shared" si="21"/>
        <v>2021</v>
      </c>
    </row>
    <row r="850" spans="1:3" x14ac:dyDescent="0.35">
      <c r="A850" s="41">
        <v>44277</v>
      </c>
      <c r="B850">
        <v>289</v>
      </c>
      <c r="C850">
        <f t="shared" si="21"/>
        <v>2021</v>
      </c>
    </row>
    <row r="851" spans="1:3" x14ac:dyDescent="0.35">
      <c r="A851" s="41">
        <v>44274</v>
      </c>
      <c r="B851">
        <v>288</v>
      </c>
      <c r="C851">
        <f t="shared" si="21"/>
        <v>2021</v>
      </c>
    </row>
    <row r="852" spans="1:3" x14ac:dyDescent="0.35">
      <c r="A852" s="41">
        <v>44273</v>
      </c>
      <c r="B852">
        <v>289</v>
      </c>
      <c r="C852">
        <f t="shared" si="21"/>
        <v>2021</v>
      </c>
    </row>
    <row r="853" spans="1:3" x14ac:dyDescent="0.35">
      <c r="A853" s="41">
        <v>44272</v>
      </c>
      <c r="B853">
        <v>294</v>
      </c>
      <c r="C853">
        <f t="shared" si="21"/>
        <v>2021</v>
      </c>
    </row>
    <row r="854" spans="1:3" x14ac:dyDescent="0.35">
      <c r="A854" s="41">
        <v>44271</v>
      </c>
      <c r="B854">
        <v>295</v>
      </c>
      <c r="C854">
        <f t="shared" si="21"/>
        <v>2021</v>
      </c>
    </row>
    <row r="855" spans="1:3" x14ac:dyDescent="0.35">
      <c r="A855" s="41">
        <v>44270</v>
      </c>
      <c r="B855">
        <v>302</v>
      </c>
      <c r="C855">
        <f t="shared" si="21"/>
        <v>2021</v>
      </c>
    </row>
    <row r="856" spans="1:3" x14ac:dyDescent="0.35">
      <c r="A856" s="41">
        <v>44267</v>
      </c>
      <c r="B856">
        <v>302</v>
      </c>
      <c r="C856">
        <f t="shared" si="21"/>
        <v>2021</v>
      </c>
    </row>
    <row r="857" spans="1:3" x14ac:dyDescent="0.35">
      <c r="A857" s="41">
        <v>44266</v>
      </c>
      <c r="B857">
        <v>310</v>
      </c>
      <c r="C857">
        <f t="shared" si="21"/>
        <v>2021</v>
      </c>
    </row>
    <row r="858" spans="1:3" x14ac:dyDescent="0.35">
      <c r="A858" s="41">
        <v>44265</v>
      </c>
      <c r="B858">
        <v>320</v>
      </c>
      <c r="C858">
        <f t="shared" si="21"/>
        <v>2021</v>
      </c>
    </row>
    <row r="859" spans="1:3" x14ac:dyDescent="0.35">
      <c r="A859" s="41">
        <v>44264</v>
      </c>
      <c r="B859">
        <v>324</v>
      </c>
      <c r="C859">
        <f t="shared" si="21"/>
        <v>2021</v>
      </c>
    </row>
    <row r="860" spans="1:3" x14ac:dyDescent="0.35">
      <c r="A860" s="41">
        <v>44263</v>
      </c>
      <c r="B860">
        <v>323</v>
      </c>
      <c r="C860">
        <f t="shared" si="21"/>
        <v>2021</v>
      </c>
    </row>
    <row r="861" spans="1:3" x14ac:dyDescent="0.35">
      <c r="A861" s="41">
        <v>44260</v>
      </c>
      <c r="B861">
        <v>306</v>
      </c>
      <c r="C861">
        <f t="shared" si="21"/>
        <v>2021</v>
      </c>
    </row>
    <row r="862" spans="1:3" x14ac:dyDescent="0.35">
      <c r="A862" s="41">
        <v>44259</v>
      </c>
      <c r="B862">
        <v>299</v>
      </c>
      <c r="C862">
        <f t="shared" si="21"/>
        <v>2021</v>
      </c>
    </row>
    <row r="863" spans="1:3" x14ac:dyDescent="0.35">
      <c r="A863" s="41">
        <v>44258</v>
      </c>
      <c r="B863">
        <v>304</v>
      </c>
      <c r="C863">
        <f t="shared" si="21"/>
        <v>2021</v>
      </c>
    </row>
    <row r="864" spans="1:3" x14ac:dyDescent="0.35">
      <c r="A864" s="41">
        <v>44257</v>
      </c>
      <c r="B864">
        <v>303</v>
      </c>
      <c r="C864">
        <f t="shared" si="21"/>
        <v>2021</v>
      </c>
    </row>
    <row r="865" spans="1:3" x14ac:dyDescent="0.35">
      <c r="A865" s="41">
        <v>44256</v>
      </c>
      <c r="B865">
        <v>296</v>
      </c>
      <c r="C865">
        <f t="shared" si="21"/>
        <v>2021</v>
      </c>
    </row>
    <row r="866" spans="1:3" x14ac:dyDescent="0.35">
      <c r="A866" s="41">
        <v>44253</v>
      </c>
      <c r="B866">
        <v>299</v>
      </c>
      <c r="C866">
        <f t="shared" si="21"/>
        <v>2021</v>
      </c>
    </row>
    <row r="867" spans="1:3" x14ac:dyDescent="0.35">
      <c r="A867" s="41">
        <v>44252</v>
      </c>
      <c r="B867">
        <v>285</v>
      </c>
      <c r="C867">
        <f t="shared" si="21"/>
        <v>2021</v>
      </c>
    </row>
    <row r="868" spans="1:3" x14ac:dyDescent="0.35">
      <c r="A868" s="41">
        <v>44251</v>
      </c>
      <c r="B868">
        <v>280</v>
      </c>
      <c r="C868">
        <f t="shared" si="21"/>
        <v>2021</v>
      </c>
    </row>
    <row r="869" spans="1:3" x14ac:dyDescent="0.35">
      <c r="A869" s="41">
        <v>44250</v>
      </c>
      <c r="B869">
        <v>288</v>
      </c>
      <c r="C869">
        <f t="shared" si="21"/>
        <v>2021</v>
      </c>
    </row>
    <row r="870" spans="1:3" x14ac:dyDescent="0.35">
      <c r="A870" s="41">
        <v>44249</v>
      </c>
      <c r="B870">
        <v>292</v>
      </c>
      <c r="C870">
        <f t="shared" si="21"/>
        <v>2021</v>
      </c>
    </row>
    <row r="871" spans="1:3" x14ac:dyDescent="0.35">
      <c r="A871" s="41">
        <v>44246</v>
      </c>
      <c r="B871">
        <v>274</v>
      </c>
      <c r="C871">
        <f t="shared" si="21"/>
        <v>2021</v>
      </c>
    </row>
    <row r="872" spans="1:3" x14ac:dyDescent="0.35">
      <c r="A872" s="41">
        <v>44245</v>
      </c>
      <c r="B872">
        <v>279</v>
      </c>
      <c r="C872">
        <f t="shared" si="21"/>
        <v>2021</v>
      </c>
    </row>
    <row r="873" spans="1:3" x14ac:dyDescent="0.35">
      <c r="A873" s="41">
        <v>44244</v>
      </c>
      <c r="B873">
        <v>271</v>
      </c>
      <c r="C873">
        <f t="shared" si="21"/>
        <v>2021</v>
      </c>
    </row>
    <row r="874" spans="1:3" x14ac:dyDescent="0.35">
      <c r="A874" s="41">
        <v>44243</v>
      </c>
      <c r="B874">
        <v>270</v>
      </c>
      <c r="C874">
        <f t="shared" si="21"/>
        <v>2021</v>
      </c>
    </row>
    <row r="875" spans="1:3" x14ac:dyDescent="0.35">
      <c r="A875" s="41">
        <v>44242</v>
      </c>
      <c r="B875">
        <v>269</v>
      </c>
      <c r="C875">
        <f t="shared" si="21"/>
        <v>2021</v>
      </c>
    </row>
    <row r="876" spans="1:3" x14ac:dyDescent="0.35">
      <c r="A876" s="41">
        <v>44239</v>
      </c>
      <c r="B876">
        <v>269</v>
      </c>
      <c r="C876">
        <f t="shared" si="21"/>
        <v>2021</v>
      </c>
    </row>
    <row r="877" spans="1:3" x14ac:dyDescent="0.35">
      <c r="A877" s="41">
        <v>44238</v>
      </c>
      <c r="B877">
        <v>271</v>
      </c>
      <c r="C877">
        <f t="shared" si="21"/>
        <v>2021</v>
      </c>
    </row>
    <row r="878" spans="1:3" x14ac:dyDescent="0.35">
      <c r="A878" s="41">
        <v>44237</v>
      </c>
      <c r="B878">
        <v>273</v>
      </c>
      <c r="C878">
        <f t="shared" si="21"/>
        <v>2021</v>
      </c>
    </row>
    <row r="879" spans="1:3" x14ac:dyDescent="0.35">
      <c r="A879" s="41">
        <v>44236</v>
      </c>
      <c r="B879">
        <v>270</v>
      </c>
      <c r="C879">
        <f t="shared" si="21"/>
        <v>2021</v>
      </c>
    </row>
    <row r="880" spans="1:3" x14ac:dyDescent="0.35">
      <c r="A880" s="41">
        <v>44235</v>
      </c>
      <c r="B880">
        <v>268</v>
      </c>
      <c r="C880">
        <f t="shared" si="21"/>
        <v>2021</v>
      </c>
    </row>
    <row r="881" spans="1:3" x14ac:dyDescent="0.35">
      <c r="A881" s="41">
        <v>44232</v>
      </c>
      <c r="B881">
        <v>266</v>
      </c>
      <c r="C881">
        <f t="shared" si="21"/>
        <v>2021</v>
      </c>
    </row>
    <row r="882" spans="1:3" x14ac:dyDescent="0.35">
      <c r="A882" s="41">
        <v>44231</v>
      </c>
      <c r="B882">
        <v>270</v>
      </c>
      <c r="C882">
        <f t="shared" si="21"/>
        <v>2021</v>
      </c>
    </row>
    <row r="883" spans="1:3" x14ac:dyDescent="0.35">
      <c r="A883" s="41">
        <v>44230</v>
      </c>
      <c r="B883">
        <v>276</v>
      </c>
      <c r="C883">
        <f t="shared" si="21"/>
        <v>2021</v>
      </c>
    </row>
    <row r="884" spans="1:3" x14ac:dyDescent="0.35">
      <c r="A884" s="41">
        <v>44229</v>
      </c>
      <c r="B884">
        <v>276</v>
      </c>
      <c r="C884">
        <f t="shared" si="21"/>
        <v>2021</v>
      </c>
    </row>
    <row r="885" spans="1:3" x14ac:dyDescent="0.35">
      <c r="A885" s="41">
        <v>44228</v>
      </c>
      <c r="B885">
        <v>283</v>
      </c>
      <c r="C885">
        <f t="shared" si="21"/>
        <v>2021</v>
      </c>
    </row>
    <row r="886" spans="1:3" x14ac:dyDescent="0.35">
      <c r="A886" s="41">
        <v>44225</v>
      </c>
      <c r="B886">
        <v>288</v>
      </c>
      <c r="C886">
        <f t="shared" si="21"/>
        <v>2021</v>
      </c>
    </row>
    <row r="887" spans="1:3" x14ac:dyDescent="0.35">
      <c r="A887" s="41">
        <v>44224</v>
      </c>
      <c r="B887">
        <v>287</v>
      </c>
      <c r="C887">
        <f t="shared" si="21"/>
        <v>2021</v>
      </c>
    </row>
    <row r="888" spans="1:3" x14ac:dyDescent="0.35">
      <c r="A888" s="41">
        <v>44223</v>
      </c>
      <c r="B888">
        <v>294</v>
      </c>
      <c r="C888">
        <f t="shared" si="21"/>
        <v>2021</v>
      </c>
    </row>
    <row r="889" spans="1:3" x14ac:dyDescent="0.35">
      <c r="A889" s="41">
        <v>44222</v>
      </c>
      <c r="B889">
        <v>290</v>
      </c>
      <c r="C889">
        <f t="shared" si="21"/>
        <v>2021</v>
      </c>
    </row>
    <row r="890" spans="1:3" x14ac:dyDescent="0.35">
      <c r="A890" s="41">
        <v>44221</v>
      </c>
      <c r="B890">
        <v>291</v>
      </c>
      <c r="C890">
        <f t="shared" si="21"/>
        <v>2021</v>
      </c>
    </row>
    <row r="891" spans="1:3" x14ac:dyDescent="0.35">
      <c r="A891" s="41">
        <v>44218</v>
      </c>
      <c r="B891">
        <v>287</v>
      </c>
      <c r="C891">
        <f t="shared" si="21"/>
        <v>2021</v>
      </c>
    </row>
    <row r="892" spans="1:3" x14ac:dyDescent="0.35">
      <c r="A892" s="41">
        <v>44217</v>
      </c>
      <c r="B892">
        <v>283</v>
      </c>
      <c r="C892">
        <f t="shared" si="21"/>
        <v>2021</v>
      </c>
    </row>
    <row r="893" spans="1:3" x14ac:dyDescent="0.35">
      <c r="A893" s="41">
        <v>44216</v>
      </c>
      <c r="B893">
        <v>283</v>
      </c>
      <c r="C893">
        <f t="shared" si="21"/>
        <v>2021</v>
      </c>
    </row>
    <row r="894" spans="1:3" x14ac:dyDescent="0.35">
      <c r="A894" s="41">
        <v>44215</v>
      </c>
      <c r="B894">
        <v>283</v>
      </c>
      <c r="C894">
        <f t="shared" si="21"/>
        <v>2021</v>
      </c>
    </row>
    <row r="895" spans="1:3" x14ac:dyDescent="0.35">
      <c r="A895" s="41">
        <v>44214</v>
      </c>
      <c r="B895">
        <v>280</v>
      </c>
      <c r="C895">
        <f t="shared" si="21"/>
        <v>2021</v>
      </c>
    </row>
    <row r="896" spans="1:3" x14ac:dyDescent="0.35">
      <c r="A896" s="41">
        <v>44211</v>
      </c>
      <c r="B896">
        <v>280</v>
      </c>
      <c r="C896">
        <f t="shared" si="21"/>
        <v>2021</v>
      </c>
    </row>
    <row r="897" spans="1:3" x14ac:dyDescent="0.35">
      <c r="A897" s="41">
        <v>44210</v>
      </c>
      <c r="B897">
        <v>272</v>
      </c>
      <c r="C897">
        <f t="shared" si="21"/>
        <v>2021</v>
      </c>
    </row>
    <row r="898" spans="1:3" x14ac:dyDescent="0.35">
      <c r="A898" s="41">
        <v>44209</v>
      </c>
      <c r="B898">
        <v>273</v>
      </c>
      <c r="C898">
        <f t="shared" si="21"/>
        <v>2021</v>
      </c>
    </row>
    <row r="899" spans="1:3" x14ac:dyDescent="0.35">
      <c r="A899" s="41">
        <v>44208</v>
      </c>
      <c r="B899">
        <v>273</v>
      </c>
      <c r="C899">
        <f t="shared" ref="C899:C962" si="22">YEAR(A899)</f>
        <v>2021</v>
      </c>
    </row>
    <row r="900" spans="1:3" x14ac:dyDescent="0.35">
      <c r="A900" s="41">
        <v>44207</v>
      </c>
      <c r="B900">
        <v>270</v>
      </c>
      <c r="C900">
        <f t="shared" si="22"/>
        <v>2021</v>
      </c>
    </row>
    <row r="901" spans="1:3" x14ac:dyDescent="0.35">
      <c r="A901" s="41">
        <v>44204</v>
      </c>
      <c r="B901">
        <v>265</v>
      </c>
      <c r="C901">
        <f t="shared" si="22"/>
        <v>2021</v>
      </c>
    </row>
    <row r="902" spans="1:3" x14ac:dyDescent="0.35">
      <c r="A902" s="41">
        <v>44203</v>
      </c>
      <c r="B902">
        <v>268</v>
      </c>
      <c r="C902">
        <f t="shared" si="22"/>
        <v>2021</v>
      </c>
    </row>
    <row r="903" spans="1:3" x14ac:dyDescent="0.35">
      <c r="A903" s="41">
        <v>44202</v>
      </c>
      <c r="B903">
        <v>266</v>
      </c>
      <c r="C903">
        <f t="shared" si="22"/>
        <v>2021</v>
      </c>
    </row>
    <row r="904" spans="1:3" x14ac:dyDescent="0.35">
      <c r="A904" s="41">
        <v>44201</v>
      </c>
      <c r="B904">
        <v>264</v>
      </c>
      <c r="C904">
        <f t="shared" si="22"/>
        <v>2021</v>
      </c>
    </row>
    <row r="905" spans="1:3" x14ac:dyDescent="0.35">
      <c r="A905" s="41">
        <v>44200</v>
      </c>
      <c r="B905">
        <v>261</v>
      </c>
      <c r="C905">
        <f t="shared" si="22"/>
        <v>2021</v>
      </c>
    </row>
    <row r="906" spans="1:3" x14ac:dyDescent="0.35">
      <c r="A906" s="41">
        <v>44196</v>
      </c>
      <c r="B906">
        <v>260</v>
      </c>
      <c r="C906">
        <f t="shared" si="22"/>
        <v>2020</v>
      </c>
    </row>
    <row r="907" spans="1:3" x14ac:dyDescent="0.35">
      <c r="A907" s="41">
        <v>44195</v>
      </c>
      <c r="B907">
        <v>259</v>
      </c>
      <c r="C907">
        <f t="shared" si="22"/>
        <v>2020</v>
      </c>
    </row>
    <row r="908" spans="1:3" x14ac:dyDescent="0.35">
      <c r="A908" s="41">
        <v>44194</v>
      </c>
      <c r="B908">
        <v>259</v>
      </c>
      <c r="C908">
        <f t="shared" si="22"/>
        <v>2020</v>
      </c>
    </row>
    <row r="909" spans="1:3" x14ac:dyDescent="0.35">
      <c r="A909" s="41">
        <v>44193</v>
      </c>
      <c r="B909">
        <v>261</v>
      </c>
      <c r="C909">
        <f t="shared" si="22"/>
        <v>2020</v>
      </c>
    </row>
    <row r="910" spans="1:3" x14ac:dyDescent="0.35">
      <c r="A910" s="41">
        <v>44189</v>
      </c>
      <c r="B910">
        <v>261</v>
      </c>
      <c r="C910">
        <f t="shared" si="22"/>
        <v>2020</v>
      </c>
    </row>
    <row r="911" spans="1:3" x14ac:dyDescent="0.35">
      <c r="A911" s="41">
        <v>44188</v>
      </c>
      <c r="B911">
        <v>259</v>
      </c>
      <c r="C911">
        <f t="shared" si="22"/>
        <v>2020</v>
      </c>
    </row>
    <row r="912" spans="1:3" x14ac:dyDescent="0.35">
      <c r="A912" s="41">
        <v>44187</v>
      </c>
      <c r="B912">
        <v>263</v>
      </c>
      <c r="C912">
        <f t="shared" si="22"/>
        <v>2020</v>
      </c>
    </row>
    <row r="913" spans="1:3" x14ac:dyDescent="0.35">
      <c r="A913" s="41">
        <v>44186</v>
      </c>
      <c r="B913">
        <v>261</v>
      </c>
      <c r="C913">
        <f t="shared" si="22"/>
        <v>2020</v>
      </c>
    </row>
    <row r="914" spans="1:3" x14ac:dyDescent="0.35">
      <c r="A914" s="41">
        <v>44183</v>
      </c>
      <c r="B914">
        <v>256</v>
      </c>
      <c r="C914">
        <f t="shared" si="22"/>
        <v>2020</v>
      </c>
    </row>
    <row r="915" spans="1:3" x14ac:dyDescent="0.35">
      <c r="A915" s="41">
        <v>44182</v>
      </c>
      <c r="B915">
        <v>258</v>
      </c>
      <c r="C915">
        <f t="shared" si="22"/>
        <v>2020</v>
      </c>
    </row>
    <row r="916" spans="1:3" x14ac:dyDescent="0.35">
      <c r="A916" s="41">
        <v>44181</v>
      </c>
      <c r="B916">
        <v>260</v>
      </c>
      <c r="C916">
        <f t="shared" si="22"/>
        <v>2020</v>
      </c>
    </row>
    <row r="917" spans="1:3" x14ac:dyDescent="0.35">
      <c r="A917" s="41">
        <v>44180</v>
      </c>
      <c r="B917">
        <v>263</v>
      </c>
      <c r="C917">
        <f t="shared" si="22"/>
        <v>2020</v>
      </c>
    </row>
    <row r="918" spans="1:3" x14ac:dyDescent="0.35">
      <c r="A918" s="41">
        <v>44179</v>
      </c>
      <c r="B918">
        <v>268</v>
      </c>
      <c r="C918">
        <f t="shared" si="22"/>
        <v>2020</v>
      </c>
    </row>
    <row r="919" spans="1:3" x14ac:dyDescent="0.35">
      <c r="A919" s="41">
        <v>44176</v>
      </c>
      <c r="B919">
        <v>269</v>
      </c>
      <c r="C919">
        <f t="shared" si="22"/>
        <v>2020</v>
      </c>
    </row>
    <row r="920" spans="1:3" x14ac:dyDescent="0.35">
      <c r="A920" s="41">
        <v>44175</v>
      </c>
      <c r="B920">
        <v>268</v>
      </c>
      <c r="C920">
        <f t="shared" si="22"/>
        <v>2020</v>
      </c>
    </row>
    <row r="921" spans="1:3" x14ac:dyDescent="0.35">
      <c r="A921" s="41">
        <v>44174</v>
      </c>
      <c r="B921">
        <v>267</v>
      </c>
      <c r="C921">
        <f t="shared" si="22"/>
        <v>2020</v>
      </c>
    </row>
    <row r="922" spans="1:3" x14ac:dyDescent="0.35">
      <c r="A922" s="41">
        <v>44173</v>
      </c>
      <c r="B922">
        <v>270</v>
      </c>
      <c r="C922">
        <f t="shared" si="22"/>
        <v>2020</v>
      </c>
    </row>
    <row r="923" spans="1:3" x14ac:dyDescent="0.35">
      <c r="A923" s="41">
        <v>44172</v>
      </c>
      <c r="B923">
        <v>266</v>
      </c>
      <c r="C923">
        <f t="shared" si="22"/>
        <v>2020</v>
      </c>
    </row>
    <row r="924" spans="1:3" x14ac:dyDescent="0.35">
      <c r="A924" s="41">
        <v>44169</v>
      </c>
      <c r="B924">
        <v>262</v>
      </c>
      <c r="C924">
        <f t="shared" si="22"/>
        <v>2020</v>
      </c>
    </row>
    <row r="925" spans="1:3" x14ac:dyDescent="0.35">
      <c r="A925" s="41">
        <v>44168</v>
      </c>
      <c r="B925">
        <v>267</v>
      </c>
      <c r="C925">
        <f t="shared" si="22"/>
        <v>2020</v>
      </c>
    </row>
    <row r="926" spans="1:3" x14ac:dyDescent="0.35">
      <c r="A926" s="41">
        <v>44167</v>
      </c>
      <c r="B926">
        <v>266</v>
      </c>
      <c r="C926">
        <f t="shared" si="22"/>
        <v>2020</v>
      </c>
    </row>
    <row r="927" spans="1:3" x14ac:dyDescent="0.35">
      <c r="A927" s="41">
        <v>44166</v>
      </c>
      <c r="B927">
        <v>264</v>
      </c>
      <c r="C927">
        <f t="shared" si="22"/>
        <v>2020</v>
      </c>
    </row>
    <row r="928" spans="1:3" x14ac:dyDescent="0.35">
      <c r="A928" s="41">
        <v>44165</v>
      </c>
      <c r="B928">
        <v>275</v>
      </c>
      <c r="C928">
        <f t="shared" si="22"/>
        <v>2020</v>
      </c>
    </row>
    <row r="929" spans="1:3" x14ac:dyDescent="0.35">
      <c r="A929" s="41">
        <v>44164</v>
      </c>
      <c r="B929">
        <v>259</v>
      </c>
      <c r="C929">
        <f t="shared" si="22"/>
        <v>2020</v>
      </c>
    </row>
    <row r="930" spans="1:3" x14ac:dyDescent="0.35">
      <c r="A930" s="41">
        <v>44163</v>
      </c>
      <c r="B930">
        <v>261</v>
      </c>
      <c r="C930">
        <f t="shared" si="22"/>
        <v>2020</v>
      </c>
    </row>
    <row r="931" spans="1:3" x14ac:dyDescent="0.35">
      <c r="A931" s="41">
        <v>44162</v>
      </c>
      <c r="B931">
        <v>275</v>
      </c>
      <c r="C931">
        <f t="shared" si="22"/>
        <v>2020</v>
      </c>
    </row>
    <row r="932" spans="1:3" x14ac:dyDescent="0.35">
      <c r="A932" s="41">
        <v>44161</v>
      </c>
      <c r="B932">
        <v>271</v>
      </c>
      <c r="C932">
        <f t="shared" si="22"/>
        <v>2020</v>
      </c>
    </row>
    <row r="933" spans="1:3" x14ac:dyDescent="0.35">
      <c r="A933" s="41">
        <v>44160</v>
      </c>
      <c r="B933">
        <v>271</v>
      </c>
      <c r="C933">
        <f t="shared" si="22"/>
        <v>2020</v>
      </c>
    </row>
    <row r="934" spans="1:3" x14ac:dyDescent="0.35">
      <c r="A934" s="41">
        <v>44159</v>
      </c>
      <c r="B934">
        <v>272</v>
      </c>
      <c r="C934">
        <f t="shared" si="22"/>
        <v>2020</v>
      </c>
    </row>
    <row r="935" spans="1:3" x14ac:dyDescent="0.35">
      <c r="A935" s="41">
        <v>44158</v>
      </c>
      <c r="B935">
        <v>275</v>
      </c>
      <c r="C935">
        <f t="shared" si="22"/>
        <v>2020</v>
      </c>
    </row>
    <row r="936" spans="1:3" x14ac:dyDescent="0.35">
      <c r="A936" s="41">
        <v>44157</v>
      </c>
      <c r="B936">
        <v>263</v>
      </c>
      <c r="C936">
        <f t="shared" si="22"/>
        <v>2020</v>
      </c>
    </row>
    <row r="937" spans="1:3" x14ac:dyDescent="0.35">
      <c r="A937" s="41">
        <v>44156</v>
      </c>
      <c r="B937">
        <v>261</v>
      </c>
      <c r="C937">
        <f t="shared" si="22"/>
        <v>2020</v>
      </c>
    </row>
    <row r="938" spans="1:3" x14ac:dyDescent="0.35">
      <c r="A938" s="41">
        <v>44155</v>
      </c>
      <c r="B938">
        <v>276</v>
      </c>
      <c r="C938">
        <f t="shared" si="22"/>
        <v>2020</v>
      </c>
    </row>
    <row r="939" spans="1:3" x14ac:dyDescent="0.35">
      <c r="A939" s="41">
        <v>44154</v>
      </c>
      <c r="B939">
        <v>277</v>
      </c>
      <c r="C939">
        <f t="shared" si="22"/>
        <v>2020</v>
      </c>
    </row>
    <row r="940" spans="1:3" x14ac:dyDescent="0.35">
      <c r="A940" s="41">
        <v>44153</v>
      </c>
      <c r="B940">
        <v>275</v>
      </c>
      <c r="C940">
        <f t="shared" si="22"/>
        <v>2020</v>
      </c>
    </row>
    <row r="941" spans="1:3" x14ac:dyDescent="0.35">
      <c r="A941" s="41">
        <v>44152</v>
      </c>
      <c r="B941">
        <v>279</v>
      </c>
      <c r="C941">
        <f t="shared" si="22"/>
        <v>2020</v>
      </c>
    </row>
    <row r="942" spans="1:3" x14ac:dyDescent="0.35">
      <c r="A942" s="41">
        <v>44151</v>
      </c>
      <c r="B942">
        <v>276</v>
      </c>
      <c r="C942">
        <f t="shared" si="22"/>
        <v>2020</v>
      </c>
    </row>
    <row r="943" spans="1:3" x14ac:dyDescent="0.35">
      <c r="A943" s="41">
        <v>44148</v>
      </c>
      <c r="B943">
        <v>279</v>
      </c>
      <c r="C943">
        <f t="shared" si="22"/>
        <v>2020</v>
      </c>
    </row>
    <row r="944" spans="1:3" x14ac:dyDescent="0.35">
      <c r="A944" s="41">
        <v>44147</v>
      </c>
      <c r="B944">
        <v>279</v>
      </c>
      <c r="C944">
        <f t="shared" si="22"/>
        <v>2020</v>
      </c>
    </row>
    <row r="945" spans="1:3" x14ac:dyDescent="0.35">
      <c r="A945" s="41">
        <v>44146</v>
      </c>
      <c r="B945">
        <v>273</v>
      </c>
      <c r="C945">
        <f t="shared" si="22"/>
        <v>2020</v>
      </c>
    </row>
    <row r="946" spans="1:3" x14ac:dyDescent="0.35">
      <c r="A946" s="41">
        <v>44145</v>
      </c>
      <c r="B946">
        <v>273</v>
      </c>
      <c r="C946">
        <f t="shared" si="22"/>
        <v>2020</v>
      </c>
    </row>
    <row r="947" spans="1:3" x14ac:dyDescent="0.35">
      <c r="A947" s="41">
        <v>44144</v>
      </c>
      <c r="B947">
        <v>271</v>
      </c>
      <c r="C947">
        <f t="shared" si="22"/>
        <v>2020</v>
      </c>
    </row>
    <row r="948" spans="1:3" x14ac:dyDescent="0.35">
      <c r="A948" s="41">
        <v>44141</v>
      </c>
      <c r="B948">
        <v>289</v>
      </c>
      <c r="C948">
        <f t="shared" si="22"/>
        <v>2020</v>
      </c>
    </row>
    <row r="949" spans="1:3" x14ac:dyDescent="0.35">
      <c r="A949" s="41">
        <v>44140</v>
      </c>
      <c r="B949">
        <v>290</v>
      </c>
      <c r="C949">
        <f t="shared" si="22"/>
        <v>2020</v>
      </c>
    </row>
    <row r="950" spans="1:3" x14ac:dyDescent="0.35">
      <c r="A950" s="41">
        <v>44139</v>
      </c>
      <c r="B950">
        <v>296</v>
      </c>
      <c r="C950">
        <f t="shared" si="22"/>
        <v>2020</v>
      </c>
    </row>
    <row r="951" spans="1:3" x14ac:dyDescent="0.35">
      <c r="A951" s="41">
        <v>44138</v>
      </c>
      <c r="B951">
        <v>307</v>
      </c>
      <c r="C951">
        <f t="shared" si="22"/>
        <v>2020</v>
      </c>
    </row>
    <row r="952" spans="1:3" x14ac:dyDescent="0.35">
      <c r="A952" s="41">
        <v>44137</v>
      </c>
      <c r="B952">
        <v>317</v>
      </c>
      <c r="C952">
        <f t="shared" si="22"/>
        <v>2020</v>
      </c>
    </row>
    <row r="953" spans="1:3" x14ac:dyDescent="0.35">
      <c r="A953" s="41">
        <v>44134</v>
      </c>
      <c r="B953">
        <v>318</v>
      </c>
      <c r="C953">
        <f t="shared" si="22"/>
        <v>2020</v>
      </c>
    </row>
    <row r="954" spans="1:3" x14ac:dyDescent="0.35">
      <c r="A954" s="41">
        <v>44133</v>
      </c>
      <c r="B954">
        <v>319</v>
      </c>
      <c r="C954">
        <f t="shared" si="22"/>
        <v>2020</v>
      </c>
    </row>
    <row r="955" spans="1:3" x14ac:dyDescent="0.35">
      <c r="A955" s="41">
        <v>44132</v>
      </c>
      <c r="B955">
        <v>321</v>
      </c>
      <c r="C955">
        <f t="shared" si="22"/>
        <v>2020</v>
      </c>
    </row>
    <row r="956" spans="1:3" x14ac:dyDescent="0.35">
      <c r="A956" s="41">
        <v>44131</v>
      </c>
      <c r="B956">
        <v>315</v>
      </c>
      <c r="C956">
        <f t="shared" si="22"/>
        <v>2020</v>
      </c>
    </row>
    <row r="957" spans="1:3" x14ac:dyDescent="0.35">
      <c r="A957" s="41">
        <v>44130</v>
      </c>
      <c r="B957">
        <v>317</v>
      </c>
      <c r="C957">
        <f t="shared" si="22"/>
        <v>2020</v>
      </c>
    </row>
    <row r="958" spans="1:3" x14ac:dyDescent="0.35">
      <c r="A958" s="41">
        <v>44127</v>
      </c>
      <c r="B958">
        <v>310</v>
      </c>
      <c r="C958">
        <f t="shared" si="22"/>
        <v>2020</v>
      </c>
    </row>
    <row r="959" spans="1:3" x14ac:dyDescent="0.35">
      <c r="A959" s="41">
        <v>44126</v>
      </c>
      <c r="B959">
        <v>306</v>
      </c>
      <c r="C959">
        <f t="shared" si="22"/>
        <v>2020</v>
      </c>
    </row>
    <row r="960" spans="1:3" x14ac:dyDescent="0.35">
      <c r="A960" s="41">
        <v>44125</v>
      </c>
      <c r="B960">
        <v>306</v>
      </c>
      <c r="C960">
        <f t="shared" si="22"/>
        <v>2020</v>
      </c>
    </row>
    <row r="961" spans="1:3" x14ac:dyDescent="0.35">
      <c r="A961" s="41">
        <v>44124</v>
      </c>
      <c r="B961">
        <v>305</v>
      </c>
      <c r="C961">
        <f t="shared" si="22"/>
        <v>2020</v>
      </c>
    </row>
    <row r="962" spans="1:3" x14ac:dyDescent="0.35">
      <c r="A962" s="41">
        <v>44123</v>
      </c>
      <c r="B962">
        <v>306</v>
      </c>
      <c r="C962">
        <f t="shared" si="22"/>
        <v>2020</v>
      </c>
    </row>
    <row r="963" spans="1:3" x14ac:dyDescent="0.35">
      <c r="A963" s="41">
        <v>44120</v>
      </c>
      <c r="B963">
        <v>307</v>
      </c>
      <c r="C963">
        <f t="shared" ref="C963:C1026" si="23">YEAR(A963)</f>
        <v>2020</v>
      </c>
    </row>
    <row r="964" spans="1:3" x14ac:dyDescent="0.35">
      <c r="A964" s="41">
        <v>44119</v>
      </c>
      <c r="B964">
        <v>310</v>
      </c>
      <c r="C964">
        <f t="shared" si="23"/>
        <v>2020</v>
      </c>
    </row>
    <row r="965" spans="1:3" x14ac:dyDescent="0.35">
      <c r="A965" s="41">
        <v>44118</v>
      </c>
      <c r="B965">
        <v>309</v>
      </c>
      <c r="C965">
        <f t="shared" si="23"/>
        <v>2020</v>
      </c>
    </row>
    <row r="966" spans="1:3" x14ac:dyDescent="0.35">
      <c r="A966" s="41">
        <v>44117</v>
      </c>
      <c r="B966">
        <v>311</v>
      </c>
      <c r="C966">
        <f t="shared" si="23"/>
        <v>2020</v>
      </c>
    </row>
    <row r="967" spans="1:3" x14ac:dyDescent="0.35">
      <c r="A967" s="41">
        <v>44116</v>
      </c>
      <c r="B967">
        <v>308</v>
      </c>
      <c r="C967">
        <f t="shared" si="23"/>
        <v>2020</v>
      </c>
    </row>
    <row r="968" spans="1:3" x14ac:dyDescent="0.35">
      <c r="A968" s="41">
        <v>44113</v>
      </c>
      <c r="B968">
        <v>309</v>
      </c>
      <c r="C968">
        <f t="shared" si="23"/>
        <v>2020</v>
      </c>
    </row>
    <row r="969" spans="1:3" x14ac:dyDescent="0.35">
      <c r="A969" s="41">
        <v>44112</v>
      </c>
      <c r="B969">
        <v>315</v>
      </c>
      <c r="C969">
        <f t="shared" si="23"/>
        <v>2020</v>
      </c>
    </row>
    <row r="970" spans="1:3" x14ac:dyDescent="0.35">
      <c r="A970" s="41">
        <v>44111</v>
      </c>
      <c r="B970">
        <v>320</v>
      </c>
      <c r="C970">
        <f t="shared" si="23"/>
        <v>2020</v>
      </c>
    </row>
    <row r="971" spans="1:3" x14ac:dyDescent="0.35">
      <c r="A971" s="41">
        <v>44110</v>
      </c>
      <c r="B971">
        <v>328</v>
      </c>
      <c r="C971">
        <f t="shared" si="23"/>
        <v>2020</v>
      </c>
    </row>
    <row r="972" spans="1:3" x14ac:dyDescent="0.35">
      <c r="A972" s="41">
        <v>44109</v>
      </c>
      <c r="B972">
        <v>331</v>
      </c>
      <c r="C972">
        <f t="shared" si="23"/>
        <v>2020</v>
      </c>
    </row>
    <row r="973" spans="1:3" x14ac:dyDescent="0.35">
      <c r="A973" s="41">
        <v>44106</v>
      </c>
      <c r="B973">
        <v>341</v>
      </c>
      <c r="C973">
        <f t="shared" si="23"/>
        <v>2020</v>
      </c>
    </row>
    <row r="974" spans="1:3" x14ac:dyDescent="0.35">
      <c r="A974" s="41">
        <v>44105</v>
      </c>
      <c r="B974">
        <v>343</v>
      </c>
      <c r="C974">
        <f t="shared" si="23"/>
        <v>2020</v>
      </c>
    </row>
    <row r="975" spans="1:3" x14ac:dyDescent="0.35">
      <c r="A975" s="41">
        <v>44104</v>
      </c>
      <c r="B975">
        <v>343</v>
      </c>
      <c r="C975">
        <f t="shared" si="23"/>
        <v>2020</v>
      </c>
    </row>
    <row r="976" spans="1:3" x14ac:dyDescent="0.35">
      <c r="A976" s="41">
        <v>44103</v>
      </c>
      <c r="B976">
        <v>353</v>
      </c>
      <c r="C976">
        <f t="shared" si="23"/>
        <v>2020</v>
      </c>
    </row>
    <row r="977" spans="1:3" x14ac:dyDescent="0.35">
      <c r="A977" s="41">
        <v>44102</v>
      </c>
      <c r="B977">
        <v>347</v>
      </c>
      <c r="C977">
        <f t="shared" si="23"/>
        <v>2020</v>
      </c>
    </row>
    <row r="978" spans="1:3" x14ac:dyDescent="0.35">
      <c r="A978" s="41">
        <v>44099</v>
      </c>
      <c r="B978">
        <v>346</v>
      </c>
      <c r="C978">
        <f t="shared" si="23"/>
        <v>2020</v>
      </c>
    </row>
    <row r="979" spans="1:3" x14ac:dyDescent="0.35">
      <c r="A979" s="41">
        <v>44098</v>
      </c>
      <c r="B979">
        <v>348</v>
      </c>
      <c r="C979">
        <f t="shared" si="23"/>
        <v>2020</v>
      </c>
    </row>
    <row r="980" spans="1:3" x14ac:dyDescent="0.35">
      <c r="A980" s="41">
        <v>44097</v>
      </c>
      <c r="B980">
        <v>348</v>
      </c>
      <c r="C980">
        <f t="shared" si="23"/>
        <v>2020</v>
      </c>
    </row>
    <row r="981" spans="1:3" x14ac:dyDescent="0.35">
      <c r="A981" s="41">
        <v>44096</v>
      </c>
      <c r="B981">
        <v>332</v>
      </c>
      <c r="C981">
        <f t="shared" si="23"/>
        <v>2020</v>
      </c>
    </row>
    <row r="982" spans="1:3" x14ac:dyDescent="0.35">
      <c r="A982" s="41">
        <v>44095</v>
      </c>
      <c r="B982">
        <v>327</v>
      </c>
      <c r="C982">
        <f t="shared" si="23"/>
        <v>2020</v>
      </c>
    </row>
    <row r="983" spans="1:3" x14ac:dyDescent="0.35">
      <c r="A983" s="41">
        <v>44092</v>
      </c>
      <c r="B983">
        <v>313</v>
      </c>
      <c r="C983">
        <f t="shared" si="23"/>
        <v>2020</v>
      </c>
    </row>
    <row r="984" spans="1:3" x14ac:dyDescent="0.35">
      <c r="A984" s="41">
        <v>44091</v>
      </c>
      <c r="B984">
        <v>310</v>
      </c>
      <c r="C984">
        <f t="shared" si="23"/>
        <v>2020</v>
      </c>
    </row>
    <row r="985" spans="1:3" x14ac:dyDescent="0.35">
      <c r="A985" s="41">
        <v>44090</v>
      </c>
      <c r="B985">
        <v>306</v>
      </c>
      <c r="C985">
        <f t="shared" si="23"/>
        <v>2020</v>
      </c>
    </row>
    <row r="986" spans="1:3" x14ac:dyDescent="0.35">
      <c r="A986" s="41">
        <v>44089</v>
      </c>
      <c r="B986">
        <v>307</v>
      </c>
      <c r="C986">
        <f t="shared" si="23"/>
        <v>2020</v>
      </c>
    </row>
    <row r="987" spans="1:3" x14ac:dyDescent="0.35">
      <c r="A987" s="41">
        <v>44088</v>
      </c>
      <c r="B987">
        <v>310</v>
      </c>
      <c r="C987">
        <f t="shared" si="23"/>
        <v>2020</v>
      </c>
    </row>
    <row r="988" spans="1:3" x14ac:dyDescent="0.35">
      <c r="A988" s="41">
        <v>44085</v>
      </c>
      <c r="B988">
        <v>311</v>
      </c>
      <c r="C988">
        <f t="shared" si="23"/>
        <v>2020</v>
      </c>
    </row>
    <row r="989" spans="1:3" x14ac:dyDescent="0.35">
      <c r="A989" s="41">
        <v>44084</v>
      </c>
      <c r="B989">
        <v>308</v>
      </c>
      <c r="C989">
        <f t="shared" si="23"/>
        <v>2020</v>
      </c>
    </row>
    <row r="990" spans="1:3" x14ac:dyDescent="0.35">
      <c r="A990" s="41">
        <v>44083</v>
      </c>
      <c r="B990">
        <v>311</v>
      </c>
      <c r="C990">
        <f t="shared" si="23"/>
        <v>2020</v>
      </c>
    </row>
    <row r="991" spans="1:3" x14ac:dyDescent="0.35">
      <c r="A991" s="41">
        <v>44082</v>
      </c>
      <c r="B991">
        <v>317</v>
      </c>
      <c r="C991">
        <f t="shared" si="23"/>
        <v>2020</v>
      </c>
    </row>
    <row r="992" spans="1:3" x14ac:dyDescent="0.35">
      <c r="A992" s="41">
        <v>44081</v>
      </c>
      <c r="B992">
        <v>312</v>
      </c>
      <c r="C992">
        <f t="shared" si="23"/>
        <v>2020</v>
      </c>
    </row>
    <row r="993" spans="1:3" x14ac:dyDescent="0.35">
      <c r="A993" s="41">
        <v>44078</v>
      </c>
      <c r="B993">
        <v>312</v>
      </c>
      <c r="C993">
        <f t="shared" si="23"/>
        <v>2020</v>
      </c>
    </row>
    <row r="994" spans="1:3" x14ac:dyDescent="0.35">
      <c r="A994" s="41">
        <v>44077</v>
      </c>
      <c r="B994">
        <v>318</v>
      </c>
      <c r="C994">
        <f t="shared" si="23"/>
        <v>2020</v>
      </c>
    </row>
    <row r="995" spans="1:3" x14ac:dyDescent="0.35">
      <c r="A995" s="41">
        <v>44076</v>
      </c>
      <c r="B995">
        <v>312</v>
      </c>
      <c r="C995">
        <f t="shared" si="23"/>
        <v>2020</v>
      </c>
    </row>
    <row r="996" spans="1:3" x14ac:dyDescent="0.35">
      <c r="A996" s="41">
        <v>44075</v>
      </c>
      <c r="B996">
        <v>314</v>
      </c>
      <c r="C996">
        <f t="shared" si="23"/>
        <v>2020</v>
      </c>
    </row>
    <row r="997" spans="1:3" x14ac:dyDescent="0.35">
      <c r="A997" s="41">
        <v>44074</v>
      </c>
      <c r="B997">
        <v>319</v>
      </c>
      <c r="C997">
        <f t="shared" si="23"/>
        <v>2020</v>
      </c>
    </row>
    <row r="998" spans="1:3" x14ac:dyDescent="0.35">
      <c r="A998" s="41">
        <v>44071</v>
      </c>
      <c r="B998">
        <v>320</v>
      </c>
      <c r="C998">
        <f t="shared" si="23"/>
        <v>2020</v>
      </c>
    </row>
    <row r="999" spans="1:3" x14ac:dyDescent="0.35">
      <c r="A999" s="41">
        <v>44070</v>
      </c>
      <c r="B999">
        <v>327</v>
      </c>
      <c r="C999">
        <f t="shared" si="23"/>
        <v>2020</v>
      </c>
    </row>
    <row r="1000" spans="1:3" x14ac:dyDescent="0.35">
      <c r="A1000" s="41">
        <v>44069</v>
      </c>
      <c r="B1000">
        <v>334</v>
      </c>
      <c r="C1000">
        <f t="shared" si="23"/>
        <v>2020</v>
      </c>
    </row>
    <row r="1001" spans="1:3" x14ac:dyDescent="0.35">
      <c r="A1001" s="41">
        <v>44068</v>
      </c>
      <c r="B1001">
        <v>334</v>
      </c>
      <c r="C1001">
        <f t="shared" si="23"/>
        <v>2020</v>
      </c>
    </row>
    <row r="1002" spans="1:3" x14ac:dyDescent="0.35">
      <c r="A1002" s="41">
        <v>44067</v>
      </c>
      <c r="B1002">
        <v>329</v>
      </c>
      <c r="C1002">
        <f t="shared" si="23"/>
        <v>2020</v>
      </c>
    </row>
    <row r="1003" spans="1:3" x14ac:dyDescent="0.35">
      <c r="A1003" s="41">
        <v>44064</v>
      </c>
      <c r="B1003">
        <v>333</v>
      </c>
      <c r="C1003">
        <f t="shared" si="23"/>
        <v>2020</v>
      </c>
    </row>
    <row r="1004" spans="1:3" x14ac:dyDescent="0.35">
      <c r="A1004" s="41">
        <v>44063</v>
      </c>
      <c r="B1004">
        <v>338</v>
      </c>
      <c r="C1004">
        <f t="shared" si="23"/>
        <v>2020</v>
      </c>
    </row>
    <row r="1005" spans="1:3" x14ac:dyDescent="0.35">
      <c r="A1005" s="41">
        <v>44062</v>
      </c>
      <c r="B1005">
        <v>327</v>
      </c>
      <c r="C1005">
        <f t="shared" si="23"/>
        <v>2020</v>
      </c>
    </row>
    <row r="1006" spans="1:3" x14ac:dyDescent="0.35">
      <c r="A1006" s="41">
        <v>44061</v>
      </c>
      <c r="B1006">
        <v>325</v>
      </c>
      <c r="C1006">
        <f t="shared" si="23"/>
        <v>2020</v>
      </c>
    </row>
    <row r="1007" spans="1:3" x14ac:dyDescent="0.35">
      <c r="A1007" s="41">
        <v>44060</v>
      </c>
      <c r="B1007">
        <v>321</v>
      </c>
      <c r="C1007">
        <f t="shared" si="23"/>
        <v>2020</v>
      </c>
    </row>
    <row r="1008" spans="1:3" x14ac:dyDescent="0.35">
      <c r="A1008" s="41">
        <v>44057</v>
      </c>
      <c r="B1008">
        <v>317</v>
      </c>
      <c r="C1008">
        <f t="shared" si="23"/>
        <v>2020</v>
      </c>
    </row>
    <row r="1009" spans="1:3" x14ac:dyDescent="0.35">
      <c r="A1009" s="41">
        <v>44056</v>
      </c>
      <c r="B1009">
        <v>307</v>
      </c>
      <c r="C1009">
        <f t="shared" si="23"/>
        <v>2020</v>
      </c>
    </row>
    <row r="1010" spans="1:3" x14ac:dyDescent="0.35">
      <c r="A1010" s="41">
        <v>44055</v>
      </c>
      <c r="B1010">
        <v>307</v>
      </c>
      <c r="C1010">
        <f t="shared" si="23"/>
        <v>2020</v>
      </c>
    </row>
    <row r="1011" spans="1:3" x14ac:dyDescent="0.35">
      <c r="A1011" s="41">
        <v>44054</v>
      </c>
      <c r="B1011">
        <v>298</v>
      </c>
      <c r="C1011">
        <f t="shared" si="23"/>
        <v>2020</v>
      </c>
    </row>
    <row r="1012" spans="1:3" x14ac:dyDescent="0.35">
      <c r="A1012" s="41">
        <v>44053</v>
      </c>
      <c r="B1012">
        <v>309</v>
      </c>
      <c r="C1012">
        <f t="shared" si="23"/>
        <v>2020</v>
      </c>
    </row>
    <row r="1013" spans="1:3" x14ac:dyDescent="0.35">
      <c r="A1013" s="41">
        <v>44050</v>
      </c>
      <c r="B1013">
        <v>317</v>
      </c>
      <c r="C1013">
        <f t="shared" si="23"/>
        <v>2020</v>
      </c>
    </row>
    <row r="1014" spans="1:3" x14ac:dyDescent="0.35">
      <c r="A1014" s="41">
        <v>44049</v>
      </c>
      <c r="B1014">
        <v>323</v>
      </c>
      <c r="C1014">
        <f t="shared" si="23"/>
        <v>2020</v>
      </c>
    </row>
    <row r="1015" spans="1:3" x14ac:dyDescent="0.35">
      <c r="A1015" s="41">
        <v>44048</v>
      </c>
      <c r="B1015">
        <v>323</v>
      </c>
      <c r="C1015">
        <f t="shared" si="23"/>
        <v>2020</v>
      </c>
    </row>
    <row r="1016" spans="1:3" x14ac:dyDescent="0.35">
      <c r="A1016" s="41">
        <v>44047</v>
      </c>
      <c r="B1016">
        <v>333</v>
      </c>
      <c r="C1016">
        <f t="shared" si="23"/>
        <v>2020</v>
      </c>
    </row>
    <row r="1017" spans="1:3" x14ac:dyDescent="0.35">
      <c r="A1017" s="41">
        <v>44046</v>
      </c>
      <c r="B1017">
        <v>329</v>
      </c>
      <c r="C1017">
        <f t="shared" si="23"/>
        <v>2020</v>
      </c>
    </row>
    <row r="1018" spans="1:3" x14ac:dyDescent="0.35">
      <c r="A1018" s="41">
        <v>44043</v>
      </c>
      <c r="B1018">
        <v>334</v>
      </c>
      <c r="C1018">
        <f t="shared" si="23"/>
        <v>2020</v>
      </c>
    </row>
    <row r="1019" spans="1:3" x14ac:dyDescent="0.35">
      <c r="A1019" s="41">
        <v>44042</v>
      </c>
      <c r="B1019">
        <v>342</v>
      </c>
      <c r="C1019">
        <f t="shared" si="23"/>
        <v>2020</v>
      </c>
    </row>
    <row r="1020" spans="1:3" x14ac:dyDescent="0.35">
      <c r="A1020" s="41">
        <v>44041</v>
      </c>
      <c r="B1020">
        <v>340</v>
      </c>
      <c r="C1020">
        <f t="shared" si="23"/>
        <v>2020</v>
      </c>
    </row>
    <row r="1021" spans="1:3" x14ac:dyDescent="0.35">
      <c r="A1021" s="41">
        <v>44040</v>
      </c>
      <c r="B1021">
        <v>349</v>
      </c>
      <c r="C1021">
        <f t="shared" si="23"/>
        <v>2020</v>
      </c>
    </row>
    <row r="1022" spans="1:3" x14ac:dyDescent="0.35">
      <c r="A1022" s="41">
        <v>44039</v>
      </c>
      <c r="B1022">
        <v>346</v>
      </c>
      <c r="C1022">
        <f t="shared" si="23"/>
        <v>2020</v>
      </c>
    </row>
    <row r="1023" spans="1:3" x14ac:dyDescent="0.35">
      <c r="A1023" s="41">
        <v>44036</v>
      </c>
      <c r="B1023">
        <v>352</v>
      </c>
      <c r="C1023">
        <f t="shared" si="23"/>
        <v>2020</v>
      </c>
    </row>
    <row r="1024" spans="1:3" x14ac:dyDescent="0.35">
      <c r="A1024" s="41">
        <v>44035</v>
      </c>
      <c r="B1024">
        <v>351</v>
      </c>
      <c r="C1024">
        <f t="shared" si="23"/>
        <v>2020</v>
      </c>
    </row>
    <row r="1025" spans="1:3" x14ac:dyDescent="0.35">
      <c r="A1025" s="41">
        <v>44034</v>
      </c>
      <c r="B1025">
        <v>342</v>
      </c>
      <c r="C1025">
        <f t="shared" si="23"/>
        <v>2020</v>
      </c>
    </row>
    <row r="1026" spans="1:3" x14ac:dyDescent="0.35">
      <c r="A1026" s="41">
        <v>44033</v>
      </c>
      <c r="B1026">
        <v>346</v>
      </c>
      <c r="C1026">
        <f t="shared" si="23"/>
        <v>2020</v>
      </c>
    </row>
    <row r="1027" spans="1:3" x14ac:dyDescent="0.35">
      <c r="A1027" s="41">
        <v>44032</v>
      </c>
      <c r="B1027">
        <v>355</v>
      </c>
      <c r="C1027">
        <f t="shared" ref="C1027:C1090" si="24">YEAR(A1027)</f>
        <v>2020</v>
      </c>
    </row>
    <row r="1028" spans="1:3" x14ac:dyDescent="0.35">
      <c r="A1028" s="41">
        <v>44029</v>
      </c>
      <c r="B1028">
        <v>364</v>
      </c>
      <c r="C1028">
        <f t="shared" si="24"/>
        <v>2020</v>
      </c>
    </row>
    <row r="1029" spans="1:3" x14ac:dyDescent="0.35">
      <c r="A1029" s="41">
        <v>44028</v>
      </c>
      <c r="B1029">
        <v>375</v>
      </c>
      <c r="C1029">
        <f t="shared" si="24"/>
        <v>2020</v>
      </c>
    </row>
    <row r="1030" spans="1:3" x14ac:dyDescent="0.35">
      <c r="A1030" s="41">
        <v>44027</v>
      </c>
      <c r="B1030">
        <v>376</v>
      </c>
      <c r="C1030">
        <f t="shared" si="24"/>
        <v>2020</v>
      </c>
    </row>
    <row r="1031" spans="1:3" x14ac:dyDescent="0.35">
      <c r="A1031" s="41">
        <v>44026</v>
      </c>
      <c r="B1031">
        <v>385</v>
      </c>
      <c r="C1031">
        <f t="shared" si="24"/>
        <v>2020</v>
      </c>
    </row>
    <row r="1032" spans="1:3" x14ac:dyDescent="0.35">
      <c r="A1032" s="41">
        <v>44025</v>
      </c>
      <c r="B1032">
        <v>377</v>
      </c>
      <c r="C1032">
        <f t="shared" si="24"/>
        <v>2020</v>
      </c>
    </row>
    <row r="1033" spans="1:3" x14ac:dyDescent="0.35">
      <c r="A1033" s="41">
        <v>44022</v>
      </c>
      <c r="B1033">
        <v>382</v>
      </c>
      <c r="C1033">
        <f t="shared" si="24"/>
        <v>2020</v>
      </c>
    </row>
    <row r="1034" spans="1:3" x14ac:dyDescent="0.35">
      <c r="A1034" s="41">
        <v>44021</v>
      </c>
      <c r="B1034">
        <v>382</v>
      </c>
      <c r="C1034">
        <f t="shared" si="24"/>
        <v>2020</v>
      </c>
    </row>
    <row r="1035" spans="1:3" x14ac:dyDescent="0.35">
      <c r="A1035" s="41">
        <v>44020</v>
      </c>
      <c r="B1035">
        <v>374</v>
      </c>
      <c r="C1035">
        <f t="shared" si="24"/>
        <v>2020</v>
      </c>
    </row>
    <row r="1036" spans="1:3" x14ac:dyDescent="0.35">
      <c r="A1036" s="41">
        <v>44019</v>
      </c>
      <c r="B1036">
        <v>375</v>
      </c>
      <c r="C1036">
        <f t="shared" si="24"/>
        <v>2020</v>
      </c>
    </row>
    <row r="1037" spans="1:3" x14ac:dyDescent="0.35">
      <c r="A1037" s="41">
        <v>44018</v>
      </c>
      <c r="B1037">
        <v>362</v>
      </c>
      <c r="C1037">
        <f t="shared" si="24"/>
        <v>2020</v>
      </c>
    </row>
    <row r="1038" spans="1:3" x14ac:dyDescent="0.35">
      <c r="A1038" s="41">
        <v>44015</v>
      </c>
      <c r="B1038">
        <v>366</v>
      </c>
      <c r="C1038">
        <f t="shared" si="24"/>
        <v>2020</v>
      </c>
    </row>
    <row r="1039" spans="1:3" x14ac:dyDescent="0.35">
      <c r="A1039" s="41">
        <v>44014</v>
      </c>
      <c r="B1039">
        <v>366</v>
      </c>
      <c r="C1039">
        <f t="shared" si="24"/>
        <v>2020</v>
      </c>
    </row>
    <row r="1040" spans="1:3" x14ac:dyDescent="0.35">
      <c r="A1040" s="41">
        <v>44013</v>
      </c>
      <c r="B1040">
        <v>372</v>
      </c>
      <c r="C1040">
        <f t="shared" si="24"/>
        <v>2020</v>
      </c>
    </row>
    <row r="1041" spans="1:3" x14ac:dyDescent="0.35">
      <c r="A1041" s="41">
        <v>44012</v>
      </c>
      <c r="B1041">
        <v>380</v>
      </c>
      <c r="C1041">
        <f t="shared" si="24"/>
        <v>2020</v>
      </c>
    </row>
    <row r="1042" spans="1:3" x14ac:dyDescent="0.35">
      <c r="A1042" s="41">
        <v>44011</v>
      </c>
      <c r="B1042">
        <v>384</v>
      </c>
      <c r="C1042">
        <f t="shared" si="24"/>
        <v>2020</v>
      </c>
    </row>
    <row r="1043" spans="1:3" x14ac:dyDescent="0.35">
      <c r="A1043" s="41">
        <v>44008</v>
      </c>
      <c r="B1043">
        <v>384</v>
      </c>
      <c r="C1043">
        <f t="shared" si="24"/>
        <v>2020</v>
      </c>
    </row>
    <row r="1044" spans="1:3" x14ac:dyDescent="0.35">
      <c r="A1044" s="41">
        <v>44007</v>
      </c>
      <c r="B1044">
        <v>377</v>
      </c>
      <c r="C1044">
        <f t="shared" si="24"/>
        <v>2020</v>
      </c>
    </row>
    <row r="1045" spans="1:3" x14ac:dyDescent="0.35">
      <c r="A1045" s="41">
        <v>44006</v>
      </c>
      <c r="B1045">
        <v>376</v>
      </c>
      <c r="C1045">
        <f t="shared" si="24"/>
        <v>2020</v>
      </c>
    </row>
    <row r="1046" spans="1:3" x14ac:dyDescent="0.35">
      <c r="A1046" s="41">
        <v>44005</v>
      </c>
      <c r="B1046">
        <v>375</v>
      </c>
      <c r="C1046">
        <f t="shared" si="24"/>
        <v>2020</v>
      </c>
    </row>
    <row r="1047" spans="1:3" x14ac:dyDescent="0.35">
      <c r="A1047" s="41">
        <v>44004</v>
      </c>
      <c r="B1047">
        <v>375</v>
      </c>
      <c r="C1047">
        <f t="shared" si="24"/>
        <v>2020</v>
      </c>
    </row>
    <row r="1048" spans="1:3" x14ac:dyDescent="0.35">
      <c r="A1048" s="41">
        <v>44001</v>
      </c>
      <c r="B1048">
        <v>377</v>
      </c>
      <c r="C1048">
        <f t="shared" si="24"/>
        <v>2020</v>
      </c>
    </row>
    <row r="1049" spans="1:3" x14ac:dyDescent="0.35">
      <c r="A1049" s="41">
        <v>44000</v>
      </c>
      <c r="B1049">
        <v>380</v>
      </c>
      <c r="C1049">
        <f t="shared" si="24"/>
        <v>2020</v>
      </c>
    </row>
    <row r="1050" spans="1:3" x14ac:dyDescent="0.35">
      <c r="A1050" s="41">
        <v>43999</v>
      </c>
      <c r="B1050">
        <v>374</v>
      </c>
      <c r="C1050">
        <f t="shared" si="24"/>
        <v>2020</v>
      </c>
    </row>
    <row r="1051" spans="1:3" x14ac:dyDescent="0.35">
      <c r="A1051" s="41">
        <v>43998</v>
      </c>
      <c r="B1051">
        <v>367</v>
      </c>
      <c r="C1051">
        <f t="shared" si="24"/>
        <v>2020</v>
      </c>
    </row>
    <row r="1052" spans="1:3" x14ac:dyDescent="0.35">
      <c r="A1052" s="41">
        <v>43997</v>
      </c>
      <c r="B1052">
        <v>387</v>
      </c>
      <c r="C1052">
        <f t="shared" si="24"/>
        <v>2020</v>
      </c>
    </row>
    <row r="1053" spans="1:3" x14ac:dyDescent="0.35">
      <c r="A1053" s="41">
        <v>43994</v>
      </c>
      <c r="B1053">
        <v>384</v>
      </c>
      <c r="C1053">
        <f t="shared" si="24"/>
        <v>2020</v>
      </c>
    </row>
    <row r="1054" spans="1:3" x14ac:dyDescent="0.35">
      <c r="A1054" s="41">
        <v>43993</v>
      </c>
      <c r="B1054">
        <v>389</v>
      </c>
      <c r="C1054">
        <f t="shared" si="24"/>
        <v>2020</v>
      </c>
    </row>
    <row r="1055" spans="1:3" x14ac:dyDescent="0.35">
      <c r="A1055" s="41">
        <v>43992</v>
      </c>
      <c r="B1055">
        <v>355</v>
      </c>
      <c r="C1055">
        <f t="shared" si="24"/>
        <v>2020</v>
      </c>
    </row>
    <row r="1056" spans="1:3" x14ac:dyDescent="0.35">
      <c r="A1056" s="41">
        <v>43991</v>
      </c>
      <c r="B1056">
        <v>344</v>
      </c>
      <c r="C1056">
        <f t="shared" si="24"/>
        <v>2020</v>
      </c>
    </row>
    <row r="1057" spans="1:3" x14ac:dyDescent="0.35">
      <c r="A1057" s="41">
        <v>43990</v>
      </c>
      <c r="B1057">
        <v>332</v>
      </c>
      <c r="C1057">
        <f t="shared" si="24"/>
        <v>2020</v>
      </c>
    </row>
    <row r="1058" spans="1:3" x14ac:dyDescent="0.35">
      <c r="A1058" s="41">
        <v>43987</v>
      </c>
      <c r="B1058">
        <v>334</v>
      </c>
      <c r="C1058">
        <f t="shared" si="24"/>
        <v>2020</v>
      </c>
    </row>
    <row r="1059" spans="1:3" x14ac:dyDescent="0.35">
      <c r="A1059" s="41">
        <v>43986</v>
      </c>
      <c r="B1059">
        <v>348</v>
      </c>
      <c r="C1059">
        <f t="shared" si="24"/>
        <v>2020</v>
      </c>
    </row>
    <row r="1060" spans="1:3" x14ac:dyDescent="0.35">
      <c r="A1060" s="41">
        <v>43985</v>
      </c>
      <c r="B1060">
        <v>351</v>
      </c>
      <c r="C1060">
        <f t="shared" si="24"/>
        <v>2020</v>
      </c>
    </row>
    <row r="1061" spans="1:3" x14ac:dyDescent="0.35">
      <c r="A1061" s="41">
        <v>43984</v>
      </c>
      <c r="B1061">
        <v>375</v>
      </c>
      <c r="C1061">
        <f t="shared" si="24"/>
        <v>2020</v>
      </c>
    </row>
    <row r="1062" spans="1:3" x14ac:dyDescent="0.35">
      <c r="A1062" s="41">
        <v>43983</v>
      </c>
      <c r="B1062">
        <v>386</v>
      </c>
      <c r="C1062">
        <f t="shared" si="24"/>
        <v>2020</v>
      </c>
    </row>
    <row r="1063" spans="1:3" x14ac:dyDescent="0.35">
      <c r="A1063" s="41">
        <v>43980</v>
      </c>
      <c r="B1063">
        <v>392</v>
      </c>
      <c r="C1063">
        <f t="shared" si="24"/>
        <v>2020</v>
      </c>
    </row>
    <row r="1064" spans="1:3" x14ac:dyDescent="0.35">
      <c r="A1064" s="41">
        <v>43979</v>
      </c>
      <c r="B1064">
        <v>379</v>
      </c>
      <c r="C1064">
        <f t="shared" si="24"/>
        <v>2020</v>
      </c>
    </row>
    <row r="1065" spans="1:3" x14ac:dyDescent="0.35">
      <c r="A1065" s="41">
        <v>43978</v>
      </c>
      <c r="B1065">
        <v>384</v>
      </c>
      <c r="C1065">
        <f t="shared" si="24"/>
        <v>2020</v>
      </c>
    </row>
    <row r="1066" spans="1:3" x14ac:dyDescent="0.35">
      <c r="A1066" s="41">
        <v>43977</v>
      </c>
      <c r="B1066">
        <v>387</v>
      </c>
      <c r="C1066">
        <f t="shared" si="24"/>
        <v>2020</v>
      </c>
    </row>
    <row r="1067" spans="1:3" x14ac:dyDescent="0.35">
      <c r="A1067" s="41">
        <v>43976</v>
      </c>
      <c r="B1067">
        <v>405</v>
      </c>
      <c r="C1067">
        <f t="shared" si="24"/>
        <v>2020</v>
      </c>
    </row>
    <row r="1068" spans="1:3" x14ac:dyDescent="0.35">
      <c r="A1068" s="41">
        <v>43973</v>
      </c>
      <c r="B1068">
        <v>405</v>
      </c>
      <c r="C1068">
        <f t="shared" si="24"/>
        <v>2020</v>
      </c>
    </row>
    <row r="1069" spans="1:3" x14ac:dyDescent="0.35">
      <c r="A1069" s="41">
        <v>43972</v>
      </c>
      <c r="B1069">
        <v>405</v>
      </c>
      <c r="C1069">
        <f t="shared" si="24"/>
        <v>2020</v>
      </c>
    </row>
    <row r="1070" spans="1:3" x14ac:dyDescent="0.35">
      <c r="A1070" s="41">
        <v>43971</v>
      </c>
      <c r="B1070">
        <v>420</v>
      </c>
      <c r="C1070">
        <f t="shared" si="24"/>
        <v>2020</v>
      </c>
    </row>
    <row r="1071" spans="1:3" x14ac:dyDescent="0.35">
      <c r="A1071" s="41">
        <v>43970</v>
      </c>
      <c r="B1071">
        <v>429</v>
      </c>
      <c r="C1071">
        <f t="shared" si="24"/>
        <v>2020</v>
      </c>
    </row>
    <row r="1072" spans="1:3" x14ac:dyDescent="0.35">
      <c r="A1072" s="41">
        <v>43969</v>
      </c>
      <c r="B1072">
        <v>427</v>
      </c>
      <c r="C1072">
        <f t="shared" si="24"/>
        <v>2020</v>
      </c>
    </row>
    <row r="1073" spans="1:3" x14ac:dyDescent="0.35">
      <c r="A1073" s="41">
        <v>43966</v>
      </c>
      <c r="B1073">
        <v>451</v>
      </c>
      <c r="C1073">
        <f t="shared" si="24"/>
        <v>2020</v>
      </c>
    </row>
    <row r="1074" spans="1:3" x14ac:dyDescent="0.35">
      <c r="A1074" s="41">
        <v>43965</v>
      </c>
      <c r="B1074">
        <v>450</v>
      </c>
      <c r="C1074">
        <f t="shared" si="24"/>
        <v>2020</v>
      </c>
    </row>
    <row r="1075" spans="1:3" x14ac:dyDescent="0.35">
      <c r="A1075" s="41">
        <v>43964</v>
      </c>
      <c r="B1075">
        <v>438</v>
      </c>
      <c r="C1075">
        <f t="shared" si="24"/>
        <v>2020</v>
      </c>
    </row>
    <row r="1076" spans="1:3" x14ac:dyDescent="0.35">
      <c r="A1076" s="41">
        <v>43963</v>
      </c>
      <c r="B1076">
        <v>420</v>
      </c>
      <c r="C1076">
        <f t="shared" si="24"/>
        <v>2020</v>
      </c>
    </row>
    <row r="1077" spans="1:3" x14ac:dyDescent="0.35">
      <c r="A1077" s="41">
        <v>43962</v>
      </c>
      <c r="B1077">
        <v>414</v>
      </c>
      <c r="C1077">
        <f t="shared" si="24"/>
        <v>2020</v>
      </c>
    </row>
    <row r="1078" spans="1:3" x14ac:dyDescent="0.35">
      <c r="A1078" s="41">
        <v>43959</v>
      </c>
      <c r="B1078">
        <v>419</v>
      </c>
      <c r="C1078">
        <f t="shared" si="24"/>
        <v>2020</v>
      </c>
    </row>
    <row r="1079" spans="1:3" x14ac:dyDescent="0.35">
      <c r="A1079" s="41">
        <v>43958</v>
      </c>
      <c r="B1079">
        <v>432</v>
      </c>
      <c r="C1079">
        <f t="shared" si="24"/>
        <v>2020</v>
      </c>
    </row>
    <row r="1080" spans="1:3" x14ac:dyDescent="0.35">
      <c r="A1080" s="41">
        <v>43957</v>
      </c>
      <c r="B1080">
        <v>429</v>
      </c>
      <c r="C1080">
        <f t="shared" si="24"/>
        <v>2020</v>
      </c>
    </row>
    <row r="1081" spans="1:3" x14ac:dyDescent="0.35">
      <c r="A1081" s="41">
        <v>43956</v>
      </c>
      <c r="B1081">
        <v>423</v>
      </c>
      <c r="C1081">
        <f t="shared" si="24"/>
        <v>2020</v>
      </c>
    </row>
    <row r="1082" spans="1:3" x14ac:dyDescent="0.35">
      <c r="A1082" s="41">
        <v>43955</v>
      </c>
      <c r="B1082">
        <v>426</v>
      </c>
      <c r="C1082">
        <f t="shared" si="24"/>
        <v>2020</v>
      </c>
    </row>
    <row r="1083" spans="1:3" x14ac:dyDescent="0.35">
      <c r="A1083" s="41">
        <v>43952</v>
      </c>
      <c r="B1083">
        <v>422</v>
      </c>
      <c r="C1083">
        <f t="shared" si="24"/>
        <v>2020</v>
      </c>
    </row>
    <row r="1084" spans="1:3" x14ac:dyDescent="0.35">
      <c r="A1084" s="41">
        <v>43951</v>
      </c>
      <c r="B1084">
        <v>422</v>
      </c>
      <c r="C1084">
        <f t="shared" si="24"/>
        <v>2020</v>
      </c>
    </row>
    <row r="1085" spans="1:3" x14ac:dyDescent="0.35">
      <c r="A1085" s="41">
        <v>43950</v>
      </c>
      <c r="B1085">
        <v>446</v>
      </c>
      <c r="C1085">
        <f t="shared" si="24"/>
        <v>2020</v>
      </c>
    </row>
    <row r="1086" spans="1:3" x14ac:dyDescent="0.35">
      <c r="A1086" s="41">
        <v>43949</v>
      </c>
      <c r="B1086">
        <v>470</v>
      </c>
      <c r="C1086">
        <f t="shared" si="24"/>
        <v>2020</v>
      </c>
    </row>
    <row r="1087" spans="1:3" x14ac:dyDescent="0.35">
      <c r="A1087" s="41">
        <v>43948</v>
      </c>
      <c r="B1087">
        <v>475</v>
      </c>
      <c r="C1087">
        <f t="shared" si="24"/>
        <v>2020</v>
      </c>
    </row>
    <row r="1088" spans="1:3" x14ac:dyDescent="0.35">
      <c r="A1088" s="41">
        <v>43945</v>
      </c>
      <c r="B1088">
        <v>473</v>
      </c>
      <c r="C1088">
        <f t="shared" si="24"/>
        <v>2020</v>
      </c>
    </row>
    <row r="1089" spans="1:3" x14ac:dyDescent="0.35">
      <c r="A1089" s="41">
        <v>43944</v>
      </c>
      <c r="B1089">
        <v>442</v>
      </c>
      <c r="C1089">
        <f t="shared" si="24"/>
        <v>2020</v>
      </c>
    </row>
    <row r="1090" spans="1:3" x14ac:dyDescent="0.35">
      <c r="A1090" s="41">
        <v>43943</v>
      </c>
      <c r="B1090">
        <v>426</v>
      </c>
      <c r="C1090">
        <f t="shared" si="24"/>
        <v>2020</v>
      </c>
    </row>
    <row r="1091" spans="1:3" x14ac:dyDescent="0.35">
      <c r="A1091" s="41">
        <v>43942</v>
      </c>
      <c r="B1091">
        <v>421</v>
      </c>
      <c r="C1091">
        <f t="shared" ref="C1091:C1154" si="25">YEAR(A1091)</f>
        <v>2020</v>
      </c>
    </row>
    <row r="1092" spans="1:3" x14ac:dyDescent="0.35">
      <c r="A1092" s="41">
        <v>43941</v>
      </c>
      <c r="B1092">
        <v>403</v>
      </c>
      <c r="C1092">
        <f t="shared" si="25"/>
        <v>2020</v>
      </c>
    </row>
    <row r="1093" spans="1:3" x14ac:dyDescent="0.35">
      <c r="A1093" s="41">
        <v>43938</v>
      </c>
      <c r="B1093">
        <v>397</v>
      </c>
      <c r="C1093">
        <f t="shared" si="25"/>
        <v>2020</v>
      </c>
    </row>
    <row r="1094" spans="1:3" x14ac:dyDescent="0.35">
      <c r="A1094" s="41">
        <v>43937</v>
      </c>
      <c r="B1094">
        <v>400</v>
      </c>
      <c r="C1094">
        <f t="shared" si="25"/>
        <v>2020</v>
      </c>
    </row>
    <row r="1095" spans="1:3" x14ac:dyDescent="0.35">
      <c r="A1095" s="41">
        <v>43936</v>
      </c>
      <c r="B1095">
        <v>394</v>
      </c>
      <c r="C1095">
        <f t="shared" si="25"/>
        <v>2020</v>
      </c>
    </row>
    <row r="1096" spans="1:3" x14ac:dyDescent="0.35">
      <c r="A1096" s="41">
        <v>43935</v>
      </c>
      <c r="B1096">
        <v>366</v>
      </c>
      <c r="C1096">
        <f t="shared" si="25"/>
        <v>2020</v>
      </c>
    </row>
    <row r="1097" spans="1:3" x14ac:dyDescent="0.35">
      <c r="A1097" s="41">
        <v>43934</v>
      </c>
      <c r="B1097">
        <v>374</v>
      </c>
      <c r="C1097">
        <f t="shared" si="25"/>
        <v>2020</v>
      </c>
    </row>
    <row r="1098" spans="1:3" x14ac:dyDescent="0.35">
      <c r="A1098" s="41">
        <v>43930</v>
      </c>
      <c r="B1098">
        <v>390</v>
      </c>
      <c r="C1098">
        <f t="shared" si="25"/>
        <v>2020</v>
      </c>
    </row>
    <row r="1099" spans="1:3" x14ac:dyDescent="0.35">
      <c r="A1099" s="41">
        <v>43929</v>
      </c>
      <c r="B1099">
        <v>415</v>
      </c>
      <c r="C1099">
        <f t="shared" si="25"/>
        <v>2020</v>
      </c>
    </row>
    <row r="1100" spans="1:3" x14ac:dyDescent="0.35">
      <c r="A1100" s="41">
        <v>43928</v>
      </c>
      <c r="B1100">
        <v>418</v>
      </c>
      <c r="C1100">
        <f t="shared" si="25"/>
        <v>2020</v>
      </c>
    </row>
    <row r="1101" spans="1:3" x14ac:dyDescent="0.35">
      <c r="A1101" s="41">
        <v>43927</v>
      </c>
      <c r="B1101">
        <v>437</v>
      </c>
      <c r="C1101">
        <f t="shared" si="25"/>
        <v>2020</v>
      </c>
    </row>
    <row r="1102" spans="1:3" x14ac:dyDescent="0.35">
      <c r="A1102" s="41">
        <v>43924</v>
      </c>
      <c r="B1102">
        <v>445</v>
      </c>
      <c r="C1102">
        <f t="shared" si="25"/>
        <v>2020</v>
      </c>
    </row>
    <row r="1103" spans="1:3" x14ac:dyDescent="0.35">
      <c r="A1103" s="41">
        <v>43923</v>
      </c>
      <c r="B1103">
        <v>427</v>
      </c>
      <c r="C1103">
        <f t="shared" si="25"/>
        <v>2020</v>
      </c>
    </row>
    <row r="1104" spans="1:3" x14ac:dyDescent="0.35">
      <c r="A1104" s="41">
        <v>43922</v>
      </c>
      <c r="B1104">
        <v>414</v>
      </c>
      <c r="C1104">
        <f t="shared" si="25"/>
        <v>2020</v>
      </c>
    </row>
    <row r="1105" spans="1:3" x14ac:dyDescent="0.35">
      <c r="A1105" s="41">
        <v>43921</v>
      </c>
      <c r="B1105">
        <v>389</v>
      </c>
      <c r="C1105">
        <f t="shared" si="25"/>
        <v>2020</v>
      </c>
    </row>
    <row r="1106" spans="1:3" x14ac:dyDescent="0.35">
      <c r="A1106" s="41">
        <v>43920</v>
      </c>
      <c r="B1106">
        <v>393</v>
      </c>
      <c r="C1106">
        <f t="shared" si="25"/>
        <v>2020</v>
      </c>
    </row>
    <row r="1107" spans="1:3" x14ac:dyDescent="0.35">
      <c r="A1107" s="41">
        <v>43917</v>
      </c>
      <c r="B1107">
        <v>375</v>
      </c>
      <c r="C1107">
        <f t="shared" si="25"/>
        <v>2020</v>
      </c>
    </row>
    <row r="1108" spans="1:3" x14ac:dyDescent="0.35">
      <c r="A1108" s="41">
        <v>43916</v>
      </c>
      <c r="B1108">
        <v>343</v>
      </c>
      <c r="C1108">
        <f t="shared" si="25"/>
        <v>2020</v>
      </c>
    </row>
    <row r="1109" spans="1:3" x14ac:dyDescent="0.35">
      <c r="A1109" s="41">
        <v>43915</v>
      </c>
      <c r="B1109">
        <v>370</v>
      </c>
      <c r="C1109">
        <f t="shared" si="25"/>
        <v>2020</v>
      </c>
    </row>
    <row r="1110" spans="1:3" x14ac:dyDescent="0.35">
      <c r="A1110" s="41">
        <v>43914</v>
      </c>
      <c r="B1110">
        <v>427</v>
      </c>
      <c r="C1110">
        <f t="shared" si="25"/>
        <v>2020</v>
      </c>
    </row>
    <row r="1111" spans="1:3" x14ac:dyDescent="0.35">
      <c r="A1111" s="41">
        <v>43913</v>
      </c>
      <c r="B1111">
        <v>476</v>
      </c>
      <c r="C1111">
        <f t="shared" si="25"/>
        <v>2020</v>
      </c>
    </row>
    <row r="1112" spans="1:3" x14ac:dyDescent="0.35">
      <c r="A1112" s="41">
        <v>43910</v>
      </c>
      <c r="B1112">
        <v>453</v>
      </c>
      <c r="C1112">
        <f t="shared" si="25"/>
        <v>2020</v>
      </c>
    </row>
    <row r="1113" spans="1:3" x14ac:dyDescent="0.35">
      <c r="A1113" s="41">
        <v>43909</v>
      </c>
      <c r="B1113">
        <v>465</v>
      </c>
      <c r="C1113">
        <f t="shared" si="25"/>
        <v>2020</v>
      </c>
    </row>
    <row r="1114" spans="1:3" x14ac:dyDescent="0.35">
      <c r="A1114" s="41">
        <v>43908</v>
      </c>
      <c r="B1114">
        <v>441</v>
      </c>
      <c r="C1114">
        <f t="shared" si="25"/>
        <v>2020</v>
      </c>
    </row>
    <row r="1115" spans="1:3" x14ac:dyDescent="0.35">
      <c r="A1115" s="41">
        <v>43907</v>
      </c>
      <c r="B1115">
        <v>374</v>
      </c>
      <c r="C1115">
        <f t="shared" si="25"/>
        <v>2020</v>
      </c>
    </row>
    <row r="1116" spans="1:3" x14ac:dyDescent="0.35">
      <c r="A1116" s="41">
        <v>43906</v>
      </c>
      <c r="B1116">
        <v>395</v>
      </c>
      <c r="C1116">
        <f t="shared" si="25"/>
        <v>2020</v>
      </c>
    </row>
    <row r="1117" spans="1:3" x14ac:dyDescent="0.35">
      <c r="A1117" s="41">
        <v>43903</v>
      </c>
      <c r="B1117">
        <v>335</v>
      </c>
      <c r="C1117">
        <f t="shared" si="25"/>
        <v>2020</v>
      </c>
    </row>
    <row r="1118" spans="1:3" x14ac:dyDescent="0.35">
      <c r="A1118" s="41">
        <v>43902</v>
      </c>
      <c r="B1118">
        <v>367</v>
      </c>
      <c r="C1118">
        <f t="shared" si="25"/>
        <v>2020</v>
      </c>
    </row>
    <row r="1119" spans="1:3" x14ac:dyDescent="0.35">
      <c r="A1119" s="41">
        <v>43901</v>
      </c>
      <c r="B1119">
        <v>302</v>
      </c>
      <c r="C1119">
        <f t="shared" si="25"/>
        <v>2020</v>
      </c>
    </row>
    <row r="1120" spans="1:3" x14ac:dyDescent="0.35">
      <c r="A1120" s="41">
        <v>43900</v>
      </c>
      <c r="B1120">
        <v>284</v>
      </c>
      <c r="C1120">
        <f t="shared" si="25"/>
        <v>2020</v>
      </c>
    </row>
    <row r="1121" spans="1:3" x14ac:dyDescent="0.35">
      <c r="A1121" s="41">
        <v>43899</v>
      </c>
      <c r="B1121">
        <v>312</v>
      </c>
      <c r="C1121">
        <f t="shared" si="25"/>
        <v>2020</v>
      </c>
    </row>
    <row r="1122" spans="1:3" x14ac:dyDescent="0.35">
      <c r="A1122" s="41">
        <v>43896</v>
      </c>
      <c r="B1122">
        <v>262</v>
      </c>
      <c r="C1122">
        <f t="shared" si="25"/>
        <v>2020</v>
      </c>
    </row>
    <row r="1123" spans="1:3" x14ac:dyDescent="0.35">
      <c r="A1123" s="41">
        <v>43895</v>
      </c>
      <c r="B1123">
        <v>239</v>
      </c>
      <c r="C1123">
        <f t="shared" si="25"/>
        <v>2020</v>
      </c>
    </row>
    <row r="1124" spans="1:3" x14ac:dyDescent="0.35">
      <c r="A1124" s="41">
        <v>43894</v>
      </c>
      <c r="B1124">
        <v>223</v>
      </c>
      <c r="C1124">
        <f t="shared" si="25"/>
        <v>2020</v>
      </c>
    </row>
    <row r="1125" spans="1:3" x14ac:dyDescent="0.35">
      <c r="A1125" s="41">
        <v>43893</v>
      </c>
      <c r="B1125">
        <v>240</v>
      </c>
      <c r="C1125">
        <f t="shared" si="25"/>
        <v>2020</v>
      </c>
    </row>
    <row r="1126" spans="1:3" x14ac:dyDescent="0.35">
      <c r="A1126" s="41">
        <v>43892</v>
      </c>
      <c r="B1126">
        <v>247</v>
      </c>
      <c r="C1126">
        <f t="shared" si="25"/>
        <v>2020</v>
      </c>
    </row>
    <row r="1127" spans="1:3" x14ac:dyDescent="0.35">
      <c r="A1127" s="41">
        <v>43889</v>
      </c>
      <c r="B1127">
        <v>252</v>
      </c>
      <c r="C1127">
        <f t="shared" si="25"/>
        <v>2020</v>
      </c>
    </row>
    <row r="1128" spans="1:3" x14ac:dyDescent="0.35">
      <c r="A1128" s="41">
        <v>43888</v>
      </c>
      <c r="B1128">
        <v>233</v>
      </c>
      <c r="C1128">
        <f t="shared" si="25"/>
        <v>2020</v>
      </c>
    </row>
    <row r="1129" spans="1:3" x14ac:dyDescent="0.35">
      <c r="A1129" s="41">
        <v>43887</v>
      </c>
      <c r="B1129">
        <v>218</v>
      </c>
      <c r="C1129">
        <f t="shared" si="25"/>
        <v>2020</v>
      </c>
    </row>
    <row r="1130" spans="1:3" x14ac:dyDescent="0.35">
      <c r="A1130" s="41">
        <v>43886</v>
      </c>
      <c r="B1130">
        <v>214</v>
      </c>
      <c r="C1130">
        <f t="shared" si="25"/>
        <v>2020</v>
      </c>
    </row>
    <row r="1131" spans="1:3" x14ac:dyDescent="0.35">
      <c r="A1131" s="41">
        <v>43885</v>
      </c>
      <c r="B1131">
        <v>208</v>
      </c>
      <c r="C1131">
        <f t="shared" si="25"/>
        <v>2020</v>
      </c>
    </row>
    <row r="1132" spans="1:3" x14ac:dyDescent="0.35">
      <c r="A1132" s="41">
        <v>43882</v>
      </c>
      <c r="B1132">
        <v>202</v>
      </c>
      <c r="C1132">
        <f t="shared" si="25"/>
        <v>2020</v>
      </c>
    </row>
    <row r="1133" spans="1:3" x14ac:dyDescent="0.35">
      <c r="A1133" s="41">
        <v>43881</v>
      </c>
      <c r="B1133">
        <v>193</v>
      </c>
      <c r="C1133">
        <f t="shared" si="25"/>
        <v>2020</v>
      </c>
    </row>
    <row r="1134" spans="1:3" x14ac:dyDescent="0.35">
      <c r="A1134" s="41">
        <v>43880</v>
      </c>
      <c r="B1134">
        <v>189</v>
      </c>
      <c r="C1134">
        <f t="shared" si="25"/>
        <v>2020</v>
      </c>
    </row>
    <row r="1135" spans="1:3" x14ac:dyDescent="0.35">
      <c r="A1135" s="41">
        <v>43879</v>
      </c>
      <c r="B1135">
        <v>198</v>
      </c>
      <c r="C1135">
        <f t="shared" si="25"/>
        <v>2020</v>
      </c>
    </row>
    <row r="1136" spans="1:3" x14ac:dyDescent="0.35">
      <c r="A1136" s="41">
        <v>43878</v>
      </c>
      <c r="B1136">
        <v>196</v>
      </c>
      <c r="C1136">
        <f t="shared" si="25"/>
        <v>2020</v>
      </c>
    </row>
    <row r="1137" spans="1:3" x14ac:dyDescent="0.35">
      <c r="A1137" s="41">
        <v>43875</v>
      </c>
      <c r="B1137">
        <v>196</v>
      </c>
      <c r="C1137">
        <f t="shared" si="25"/>
        <v>2020</v>
      </c>
    </row>
    <row r="1138" spans="1:3" x14ac:dyDescent="0.35">
      <c r="A1138" s="41">
        <v>43874</v>
      </c>
      <c r="B1138">
        <v>203</v>
      </c>
      <c r="C1138">
        <f t="shared" si="25"/>
        <v>2020</v>
      </c>
    </row>
    <row r="1139" spans="1:3" x14ac:dyDescent="0.35">
      <c r="A1139" s="41">
        <v>43873</v>
      </c>
      <c r="B1139">
        <v>203</v>
      </c>
      <c r="C1139">
        <f t="shared" si="25"/>
        <v>2020</v>
      </c>
    </row>
    <row r="1140" spans="1:3" x14ac:dyDescent="0.35">
      <c r="A1140" s="41">
        <v>43872</v>
      </c>
      <c r="B1140">
        <v>209</v>
      </c>
      <c r="C1140">
        <f t="shared" si="25"/>
        <v>2020</v>
      </c>
    </row>
    <row r="1141" spans="1:3" x14ac:dyDescent="0.35">
      <c r="A1141" s="41">
        <v>43871</v>
      </c>
      <c r="B1141">
        <v>216</v>
      </c>
      <c r="C1141">
        <f t="shared" si="25"/>
        <v>2020</v>
      </c>
    </row>
    <row r="1142" spans="1:3" x14ac:dyDescent="0.35">
      <c r="A1142" s="41">
        <v>43868</v>
      </c>
      <c r="B1142">
        <v>217</v>
      </c>
      <c r="C1142">
        <f t="shared" si="25"/>
        <v>2020</v>
      </c>
    </row>
    <row r="1143" spans="1:3" x14ac:dyDescent="0.35">
      <c r="A1143" s="41">
        <v>43867</v>
      </c>
      <c r="B1143">
        <v>213</v>
      </c>
      <c r="C1143">
        <f t="shared" si="25"/>
        <v>2020</v>
      </c>
    </row>
    <row r="1144" spans="1:3" x14ac:dyDescent="0.35">
      <c r="A1144" s="41">
        <v>43866</v>
      </c>
      <c r="B1144">
        <v>214</v>
      </c>
      <c r="C1144">
        <f t="shared" si="25"/>
        <v>2020</v>
      </c>
    </row>
    <row r="1145" spans="1:3" x14ac:dyDescent="0.35">
      <c r="A1145" s="41">
        <v>43865</v>
      </c>
      <c r="B1145">
        <v>219</v>
      </c>
      <c r="C1145">
        <f t="shared" si="25"/>
        <v>2020</v>
      </c>
    </row>
    <row r="1146" spans="1:3" x14ac:dyDescent="0.35">
      <c r="A1146" s="41">
        <v>43864</v>
      </c>
      <c r="B1146">
        <v>226</v>
      </c>
      <c r="C1146">
        <f t="shared" si="25"/>
        <v>2020</v>
      </c>
    </row>
    <row r="1147" spans="1:3" x14ac:dyDescent="0.35">
      <c r="A1147" s="41">
        <v>43861</v>
      </c>
      <c r="B1147">
        <v>225</v>
      </c>
      <c r="C1147">
        <f t="shared" si="25"/>
        <v>2020</v>
      </c>
    </row>
    <row r="1148" spans="1:3" x14ac:dyDescent="0.35">
      <c r="A1148" s="41">
        <v>43860</v>
      </c>
      <c r="B1148">
        <v>224</v>
      </c>
      <c r="C1148">
        <f t="shared" si="25"/>
        <v>2020</v>
      </c>
    </row>
    <row r="1149" spans="1:3" x14ac:dyDescent="0.35">
      <c r="A1149" s="41">
        <v>43859</v>
      </c>
      <c r="B1149">
        <v>225</v>
      </c>
      <c r="C1149">
        <f t="shared" si="25"/>
        <v>2020</v>
      </c>
    </row>
    <row r="1150" spans="1:3" x14ac:dyDescent="0.35">
      <c r="A1150" s="41">
        <v>43858</v>
      </c>
      <c r="B1150">
        <v>227</v>
      </c>
      <c r="C1150">
        <f t="shared" si="25"/>
        <v>2020</v>
      </c>
    </row>
    <row r="1151" spans="1:3" x14ac:dyDescent="0.35">
      <c r="A1151" s="41">
        <v>43857</v>
      </c>
      <c r="B1151">
        <v>232</v>
      </c>
      <c r="C1151">
        <f t="shared" si="25"/>
        <v>2020</v>
      </c>
    </row>
    <row r="1152" spans="1:3" x14ac:dyDescent="0.35">
      <c r="A1152" s="41">
        <v>43854</v>
      </c>
      <c r="B1152">
        <v>225</v>
      </c>
      <c r="C1152">
        <f t="shared" si="25"/>
        <v>2020</v>
      </c>
    </row>
    <row r="1153" spans="1:3" x14ac:dyDescent="0.35">
      <c r="A1153" s="41">
        <v>43853</v>
      </c>
      <c r="B1153">
        <v>220</v>
      </c>
      <c r="C1153">
        <f t="shared" si="25"/>
        <v>2020</v>
      </c>
    </row>
    <row r="1154" spans="1:3" x14ac:dyDescent="0.35">
      <c r="A1154" s="41">
        <v>43852</v>
      </c>
      <c r="B1154">
        <v>216</v>
      </c>
      <c r="C1154">
        <f t="shared" si="25"/>
        <v>2020</v>
      </c>
    </row>
    <row r="1155" spans="1:3" x14ac:dyDescent="0.35">
      <c r="A1155" s="41">
        <v>43851</v>
      </c>
      <c r="B1155">
        <v>214</v>
      </c>
      <c r="C1155">
        <f t="shared" ref="C1155:C1218" si="26">YEAR(A1155)</f>
        <v>2020</v>
      </c>
    </row>
    <row r="1156" spans="1:3" x14ac:dyDescent="0.35">
      <c r="A1156" s="41">
        <v>43850</v>
      </c>
      <c r="B1156">
        <v>209</v>
      </c>
      <c r="C1156">
        <f t="shared" si="26"/>
        <v>2020</v>
      </c>
    </row>
    <row r="1157" spans="1:3" x14ac:dyDescent="0.35">
      <c r="A1157" s="41">
        <v>43847</v>
      </c>
      <c r="B1157">
        <v>209</v>
      </c>
      <c r="C1157">
        <f t="shared" si="26"/>
        <v>2020</v>
      </c>
    </row>
    <row r="1158" spans="1:3" x14ac:dyDescent="0.35">
      <c r="A1158" s="41">
        <v>43846</v>
      </c>
      <c r="B1158">
        <v>211</v>
      </c>
      <c r="C1158">
        <f t="shared" si="26"/>
        <v>2020</v>
      </c>
    </row>
    <row r="1159" spans="1:3" x14ac:dyDescent="0.35">
      <c r="A1159" s="41">
        <v>43845</v>
      </c>
      <c r="B1159">
        <v>217</v>
      </c>
      <c r="C1159">
        <f t="shared" si="26"/>
        <v>2020</v>
      </c>
    </row>
    <row r="1160" spans="1:3" x14ac:dyDescent="0.35">
      <c r="A1160" s="41">
        <v>43844</v>
      </c>
      <c r="B1160">
        <v>215</v>
      </c>
      <c r="C1160">
        <f t="shared" si="26"/>
        <v>2020</v>
      </c>
    </row>
    <row r="1161" spans="1:3" x14ac:dyDescent="0.35">
      <c r="A1161" s="41">
        <v>43843</v>
      </c>
      <c r="B1161">
        <v>213</v>
      </c>
      <c r="C1161">
        <f t="shared" si="26"/>
        <v>2020</v>
      </c>
    </row>
    <row r="1162" spans="1:3" x14ac:dyDescent="0.35">
      <c r="A1162" s="41">
        <v>43840</v>
      </c>
      <c r="B1162">
        <v>213</v>
      </c>
      <c r="C1162">
        <f t="shared" si="26"/>
        <v>2020</v>
      </c>
    </row>
    <row r="1163" spans="1:3" x14ac:dyDescent="0.35">
      <c r="A1163" s="41">
        <v>43839</v>
      </c>
      <c r="B1163">
        <v>215</v>
      </c>
      <c r="C1163">
        <f t="shared" si="26"/>
        <v>2020</v>
      </c>
    </row>
    <row r="1164" spans="1:3" x14ac:dyDescent="0.35">
      <c r="A1164" s="41">
        <v>43838</v>
      </c>
      <c r="B1164">
        <v>215</v>
      </c>
      <c r="C1164">
        <f t="shared" si="26"/>
        <v>2020</v>
      </c>
    </row>
    <row r="1165" spans="1:3" x14ac:dyDescent="0.35">
      <c r="A1165" s="41">
        <v>43837</v>
      </c>
      <c r="B1165">
        <v>220</v>
      </c>
      <c r="C1165">
        <f t="shared" si="26"/>
        <v>2020</v>
      </c>
    </row>
    <row r="1166" spans="1:3" x14ac:dyDescent="0.35">
      <c r="A1166" s="41">
        <v>43836</v>
      </c>
      <c r="B1166">
        <v>222</v>
      </c>
      <c r="C1166">
        <f t="shared" si="26"/>
        <v>2020</v>
      </c>
    </row>
    <row r="1167" spans="1:3" x14ac:dyDescent="0.35">
      <c r="A1167" s="41">
        <v>43833</v>
      </c>
      <c r="B1167">
        <v>225</v>
      </c>
      <c r="C1167">
        <f t="shared" si="26"/>
        <v>2020</v>
      </c>
    </row>
    <row r="1168" spans="1:3" x14ac:dyDescent="0.35">
      <c r="A1168" s="41">
        <v>43832</v>
      </c>
      <c r="B1168">
        <v>218</v>
      </c>
      <c r="C1168">
        <f t="shared" si="26"/>
        <v>2020</v>
      </c>
    </row>
    <row r="1169" spans="1:3" x14ac:dyDescent="0.35">
      <c r="A1169" s="41">
        <v>43830</v>
      </c>
      <c r="B1169">
        <v>214</v>
      </c>
      <c r="C1169">
        <f t="shared" si="26"/>
        <v>2019</v>
      </c>
    </row>
    <row r="1170" spans="1:3" x14ac:dyDescent="0.35">
      <c r="A1170" s="41">
        <v>43829</v>
      </c>
      <c r="B1170">
        <v>215</v>
      </c>
      <c r="C1170">
        <f t="shared" si="26"/>
        <v>2019</v>
      </c>
    </row>
    <row r="1171" spans="1:3" x14ac:dyDescent="0.35">
      <c r="A1171" s="41">
        <v>43826</v>
      </c>
      <c r="B1171">
        <v>215</v>
      </c>
      <c r="C1171">
        <f t="shared" si="26"/>
        <v>2019</v>
      </c>
    </row>
    <row r="1172" spans="1:3" x14ac:dyDescent="0.35">
      <c r="A1172" s="41">
        <v>43825</v>
      </c>
      <c r="B1172">
        <v>214</v>
      </c>
      <c r="C1172">
        <f t="shared" si="26"/>
        <v>2019</v>
      </c>
    </row>
    <row r="1173" spans="1:3" x14ac:dyDescent="0.35">
      <c r="A1173" s="41">
        <v>43823</v>
      </c>
      <c r="B1173">
        <v>215</v>
      </c>
      <c r="C1173">
        <f t="shared" si="26"/>
        <v>2019</v>
      </c>
    </row>
    <row r="1174" spans="1:3" x14ac:dyDescent="0.35">
      <c r="A1174" s="41">
        <v>43822</v>
      </c>
      <c r="B1174">
        <v>212</v>
      </c>
      <c r="C1174">
        <f t="shared" si="26"/>
        <v>2019</v>
      </c>
    </row>
    <row r="1175" spans="1:3" x14ac:dyDescent="0.35">
      <c r="A1175" s="41">
        <v>43819</v>
      </c>
      <c r="B1175">
        <v>214</v>
      </c>
      <c r="C1175">
        <f t="shared" si="26"/>
        <v>2019</v>
      </c>
    </row>
    <row r="1176" spans="1:3" x14ac:dyDescent="0.35">
      <c r="A1176" s="41">
        <v>43818</v>
      </c>
      <c r="B1176">
        <v>213</v>
      </c>
      <c r="C1176">
        <f t="shared" si="26"/>
        <v>2019</v>
      </c>
    </row>
    <row r="1177" spans="1:3" x14ac:dyDescent="0.35">
      <c r="A1177" s="41">
        <v>43817</v>
      </c>
      <c r="B1177">
        <v>208</v>
      </c>
      <c r="C1177">
        <f t="shared" si="26"/>
        <v>2019</v>
      </c>
    </row>
    <row r="1178" spans="1:3" x14ac:dyDescent="0.35">
      <c r="A1178" s="41">
        <v>43816</v>
      </c>
      <c r="B1178">
        <v>211</v>
      </c>
      <c r="C1178">
        <f t="shared" si="26"/>
        <v>2019</v>
      </c>
    </row>
    <row r="1179" spans="1:3" x14ac:dyDescent="0.35">
      <c r="A1179" s="41">
        <v>43815</v>
      </c>
      <c r="B1179">
        <v>212</v>
      </c>
      <c r="C1179">
        <f t="shared" si="26"/>
        <v>2019</v>
      </c>
    </row>
    <row r="1180" spans="1:3" x14ac:dyDescent="0.35">
      <c r="A1180" s="41">
        <v>43812</v>
      </c>
      <c r="B1180">
        <v>218</v>
      </c>
      <c r="C1180">
        <f t="shared" si="26"/>
        <v>2019</v>
      </c>
    </row>
    <row r="1181" spans="1:3" x14ac:dyDescent="0.35">
      <c r="A1181" s="41">
        <v>43811</v>
      </c>
      <c r="B1181">
        <v>215</v>
      </c>
      <c r="C1181">
        <f t="shared" si="26"/>
        <v>2019</v>
      </c>
    </row>
    <row r="1182" spans="1:3" x14ac:dyDescent="0.35">
      <c r="A1182" s="41">
        <v>43810</v>
      </c>
      <c r="B1182">
        <v>230</v>
      </c>
      <c r="C1182">
        <f t="shared" si="26"/>
        <v>2019</v>
      </c>
    </row>
    <row r="1183" spans="1:3" x14ac:dyDescent="0.35">
      <c r="A1183" s="41">
        <v>43809</v>
      </c>
      <c r="B1183">
        <v>228</v>
      </c>
      <c r="C1183">
        <f t="shared" si="26"/>
        <v>2019</v>
      </c>
    </row>
    <row r="1184" spans="1:3" x14ac:dyDescent="0.35">
      <c r="A1184" s="41">
        <v>43808</v>
      </c>
      <c r="B1184">
        <v>231</v>
      </c>
      <c r="C1184">
        <f t="shared" si="26"/>
        <v>2019</v>
      </c>
    </row>
    <row r="1185" spans="1:3" x14ac:dyDescent="0.35">
      <c r="A1185" s="41">
        <v>43805</v>
      </c>
      <c r="B1185">
        <v>231</v>
      </c>
      <c r="C1185">
        <f t="shared" si="26"/>
        <v>2019</v>
      </c>
    </row>
    <row r="1186" spans="1:3" x14ac:dyDescent="0.35">
      <c r="A1186" s="41">
        <v>43804</v>
      </c>
      <c r="B1186">
        <v>238</v>
      </c>
      <c r="C1186">
        <f t="shared" si="26"/>
        <v>2019</v>
      </c>
    </row>
    <row r="1187" spans="1:3" x14ac:dyDescent="0.35">
      <c r="A1187" s="41">
        <v>43803</v>
      </c>
      <c r="B1187">
        <v>240</v>
      </c>
      <c r="C1187">
        <f t="shared" si="26"/>
        <v>2019</v>
      </c>
    </row>
    <row r="1188" spans="1:3" x14ac:dyDescent="0.35">
      <c r="A1188" s="41">
        <v>43802</v>
      </c>
      <c r="B1188">
        <v>250</v>
      </c>
      <c r="C1188">
        <f t="shared" si="26"/>
        <v>2019</v>
      </c>
    </row>
    <row r="1189" spans="1:3" x14ac:dyDescent="0.35">
      <c r="A1189" s="41">
        <v>43801</v>
      </c>
      <c r="B1189">
        <v>240</v>
      </c>
      <c r="C1189">
        <f t="shared" si="26"/>
        <v>2019</v>
      </c>
    </row>
    <row r="1190" spans="1:3" x14ac:dyDescent="0.35">
      <c r="A1190" s="41">
        <v>43798</v>
      </c>
      <c r="B1190">
        <v>239</v>
      </c>
      <c r="C1190">
        <f t="shared" si="26"/>
        <v>2019</v>
      </c>
    </row>
    <row r="1191" spans="1:3" x14ac:dyDescent="0.35">
      <c r="A1191" s="41">
        <v>43797</v>
      </c>
      <c r="B1191">
        <v>244</v>
      </c>
      <c r="C1191">
        <f t="shared" si="26"/>
        <v>2019</v>
      </c>
    </row>
    <row r="1192" spans="1:3" x14ac:dyDescent="0.35">
      <c r="A1192" s="41">
        <v>43796</v>
      </c>
      <c r="B1192">
        <v>244</v>
      </c>
      <c r="C1192">
        <f t="shared" si="26"/>
        <v>2019</v>
      </c>
    </row>
    <row r="1193" spans="1:3" x14ac:dyDescent="0.35">
      <c r="A1193" s="41">
        <v>43795</v>
      </c>
      <c r="B1193">
        <v>246</v>
      </c>
      <c r="C1193">
        <f t="shared" si="26"/>
        <v>2019</v>
      </c>
    </row>
    <row r="1194" spans="1:3" x14ac:dyDescent="0.35">
      <c r="A1194" s="41">
        <v>43794</v>
      </c>
      <c r="B1194">
        <v>242</v>
      </c>
      <c r="C1194">
        <f t="shared" si="26"/>
        <v>2019</v>
      </c>
    </row>
    <row r="1195" spans="1:3" x14ac:dyDescent="0.35">
      <c r="A1195" s="41">
        <v>43791</v>
      </c>
      <c r="B1195">
        <v>241</v>
      </c>
      <c r="C1195">
        <f t="shared" si="26"/>
        <v>2019</v>
      </c>
    </row>
    <row r="1196" spans="1:3" x14ac:dyDescent="0.35">
      <c r="A1196" s="41">
        <v>43790</v>
      </c>
      <c r="B1196">
        <v>245</v>
      </c>
      <c r="C1196">
        <f t="shared" si="26"/>
        <v>2019</v>
      </c>
    </row>
    <row r="1197" spans="1:3" x14ac:dyDescent="0.35">
      <c r="A1197" s="41">
        <v>43789</v>
      </c>
      <c r="B1197">
        <v>249</v>
      </c>
      <c r="C1197">
        <f t="shared" si="26"/>
        <v>2019</v>
      </c>
    </row>
    <row r="1198" spans="1:3" x14ac:dyDescent="0.35">
      <c r="A1198" s="41">
        <v>43788</v>
      </c>
      <c r="B1198">
        <v>246</v>
      </c>
      <c r="C1198">
        <f t="shared" si="26"/>
        <v>2019</v>
      </c>
    </row>
    <row r="1199" spans="1:3" x14ac:dyDescent="0.35">
      <c r="A1199" s="41">
        <v>43787</v>
      </c>
      <c r="B1199">
        <v>240</v>
      </c>
      <c r="C1199">
        <f t="shared" si="26"/>
        <v>2019</v>
      </c>
    </row>
    <row r="1200" spans="1:3" x14ac:dyDescent="0.35">
      <c r="A1200" s="41">
        <v>43784</v>
      </c>
      <c r="B1200">
        <v>238</v>
      </c>
      <c r="C1200">
        <f t="shared" si="26"/>
        <v>2019</v>
      </c>
    </row>
    <row r="1201" spans="1:3" x14ac:dyDescent="0.35">
      <c r="A1201" s="41">
        <v>43783</v>
      </c>
      <c r="B1201">
        <v>238</v>
      </c>
      <c r="C1201">
        <f t="shared" si="26"/>
        <v>2019</v>
      </c>
    </row>
    <row r="1202" spans="1:3" x14ac:dyDescent="0.35">
      <c r="A1202" s="41">
        <v>43782</v>
      </c>
      <c r="B1202">
        <v>235</v>
      </c>
      <c r="C1202">
        <f t="shared" si="26"/>
        <v>2019</v>
      </c>
    </row>
    <row r="1203" spans="1:3" x14ac:dyDescent="0.35">
      <c r="A1203" s="41">
        <v>43781</v>
      </c>
      <c r="B1203">
        <v>232</v>
      </c>
      <c r="C1203">
        <f t="shared" si="26"/>
        <v>2019</v>
      </c>
    </row>
    <row r="1204" spans="1:3" x14ac:dyDescent="0.35">
      <c r="A1204" s="41">
        <v>43780</v>
      </c>
      <c r="B1204">
        <v>229</v>
      </c>
      <c r="C1204">
        <f t="shared" si="26"/>
        <v>2019</v>
      </c>
    </row>
    <row r="1205" spans="1:3" x14ac:dyDescent="0.35">
      <c r="A1205" s="41">
        <v>43777</v>
      </c>
      <c r="B1205">
        <v>229</v>
      </c>
      <c r="C1205">
        <f t="shared" si="26"/>
        <v>2019</v>
      </c>
    </row>
    <row r="1206" spans="1:3" x14ac:dyDescent="0.35">
      <c r="A1206" s="41">
        <v>43776</v>
      </c>
      <c r="B1206">
        <v>230</v>
      </c>
      <c r="C1206">
        <f t="shared" si="26"/>
        <v>2019</v>
      </c>
    </row>
    <row r="1207" spans="1:3" x14ac:dyDescent="0.35">
      <c r="A1207" s="41">
        <v>43775</v>
      </c>
      <c r="B1207">
        <v>235</v>
      </c>
      <c r="C1207">
        <f t="shared" si="26"/>
        <v>2019</v>
      </c>
    </row>
    <row r="1208" spans="1:3" x14ac:dyDescent="0.35">
      <c r="A1208" s="41">
        <v>43774</v>
      </c>
      <c r="B1208">
        <v>231</v>
      </c>
      <c r="C1208">
        <f t="shared" si="26"/>
        <v>2019</v>
      </c>
    </row>
    <row r="1209" spans="1:3" x14ac:dyDescent="0.35">
      <c r="A1209" s="41">
        <v>43773</v>
      </c>
      <c r="B1209">
        <v>229</v>
      </c>
      <c r="C1209">
        <f t="shared" si="26"/>
        <v>2019</v>
      </c>
    </row>
    <row r="1210" spans="1:3" x14ac:dyDescent="0.35">
      <c r="A1210" s="41">
        <v>43770</v>
      </c>
      <c r="B1210">
        <v>231</v>
      </c>
      <c r="C1210">
        <f t="shared" si="26"/>
        <v>2019</v>
      </c>
    </row>
    <row r="1211" spans="1:3" x14ac:dyDescent="0.35">
      <c r="A1211" s="41">
        <v>43769</v>
      </c>
      <c r="B1211">
        <v>240</v>
      </c>
      <c r="C1211">
        <f t="shared" si="26"/>
        <v>2019</v>
      </c>
    </row>
    <row r="1212" spans="1:3" x14ac:dyDescent="0.35">
      <c r="A1212" s="41">
        <v>43768</v>
      </c>
      <c r="B1212">
        <v>237</v>
      </c>
      <c r="C1212">
        <f t="shared" si="26"/>
        <v>2019</v>
      </c>
    </row>
    <row r="1213" spans="1:3" x14ac:dyDescent="0.35">
      <c r="A1213" s="41">
        <v>43767</v>
      </c>
      <c r="B1213">
        <v>228</v>
      </c>
      <c r="C1213">
        <f t="shared" si="26"/>
        <v>2019</v>
      </c>
    </row>
    <row r="1214" spans="1:3" x14ac:dyDescent="0.35">
      <c r="A1214" s="41">
        <v>43766</v>
      </c>
      <c r="B1214">
        <v>227</v>
      </c>
      <c r="C1214">
        <f t="shared" si="26"/>
        <v>2019</v>
      </c>
    </row>
    <row r="1215" spans="1:3" x14ac:dyDescent="0.35">
      <c r="A1215" s="41">
        <v>43763</v>
      </c>
      <c r="B1215">
        <v>231</v>
      </c>
      <c r="C1215">
        <f t="shared" si="26"/>
        <v>2019</v>
      </c>
    </row>
    <row r="1216" spans="1:3" x14ac:dyDescent="0.35">
      <c r="A1216" s="41">
        <v>43762</v>
      </c>
      <c r="B1216">
        <v>235</v>
      </c>
      <c r="C1216">
        <f t="shared" si="26"/>
        <v>2019</v>
      </c>
    </row>
    <row r="1217" spans="1:3" x14ac:dyDescent="0.35">
      <c r="A1217" s="41">
        <v>43761</v>
      </c>
      <c r="B1217">
        <v>237</v>
      </c>
      <c r="C1217">
        <f t="shared" si="26"/>
        <v>2019</v>
      </c>
    </row>
    <row r="1218" spans="1:3" x14ac:dyDescent="0.35">
      <c r="A1218" s="41">
        <v>43760</v>
      </c>
      <c r="B1218">
        <v>237</v>
      </c>
      <c r="C1218">
        <f t="shared" si="26"/>
        <v>2019</v>
      </c>
    </row>
    <row r="1219" spans="1:3" x14ac:dyDescent="0.35">
      <c r="A1219" s="41">
        <v>43759</v>
      </c>
      <c r="B1219">
        <v>235</v>
      </c>
      <c r="C1219">
        <f t="shared" ref="C1219:C1282" si="27">YEAR(A1219)</f>
        <v>2019</v>
      </c>
    </row>
    <row r="1220" spans="1:3" x14ac:dyDescent="0.35">
      <c r="A1220" s="41">
        <v>43756</v>
      </c>
      <c r="B1220">
        <v>238</v>
      </c>
      <c r="C1220">
        <f t="shared" si="27"/>
        <v>2019</v>
      </c>
    </row>
    <row r="1221" spans="1:3" x14ac:dyDescent="0.35">
      <c r="A1221" s="41">
        <v>43755</v>
      </c>
      <c r="B1221">
        <v>238</v>
      </c>
      <c r="C1221">
        <f t="shared" si="27"/>
        <v>2019</v>
      </c>
    </row>
    <row r="1222" spans="1:3" x14ac:dyDescent="0.35">
      <c r="A1222" s="41">
        <v>43754</v>
      </c>
      <c r="B1222">
        <v>239</v>
      </c>
      <c r="C1222">
        <f t="shared" si="27"/>
        <v>2019</v>
      </c>
    </row>
    <row r="1223" spans="1:3" x14ac:dyDescent="0.35">
      <c r="A1223" s="41">
        <v>43753</v>
      </c>
      <c r="B1223">
        <v>237</v>
      </c>
      <c r="C1223">
        <f t="shared" si="27"/>
        <v>2019</v>
      </c>
    </row>
    <row r="1224" spans="1:3" x14ac:dyDescent="0.35">
      <c r="A1224" s="41">
        <v>43752</v>
      </c>
      <c r="B1224">
        <v>240</v>
      </c>
      <c r="C1224">
        <f t="shared" si="27"/>
        <v>2019</v>
      </c>
    </row>
    <row r="1225" spans="1:3" x14ac:dyDescent="0.35">
      <c r="A1225" s="41">
        <v>43749</v>
      </c>
      <c r="B1225">
        <v>240</v>
      </c>
      <c r="C1225">
        <f t="shared" si="27"/>
        <v>2019</v>
      </c>
    </row>
    <row r="1226" spans="1:3" x14ac:dyDescent="0.35">
      <c r="A1226" s="41">
        <v>43748</v>
      </c>
      <c r="B1226">
        <v>247</v>
      </c>
      <c r="C1226">
        <f t="shared" si="27"/>
        <v>2019</v>
      </c>
    </row>
    <row r="1227" spans="1:3" x14ac:dyDescent="0.35">
      <c r="A1227" s="41">
        <v>43747</v>
      </c>
      <c r="B1227">
        <v>255</v>
      </c>
      <c r="C1227">
        <f t="shared" si="27"/>
        <v>2019</v>
      </c>
    </row>
    <row r="1228" spans="1:3" x14ac:dyDescent="0.35">
      <c r="A1228" s="41">
        <v>43746</v>
      </c>
      <c r="B1228">
        <v>262</v>
      </c>
      <c r="C1228">
        <f t="shared" si="27"/>
        <v>2019</v>
      </c>
    </row>
    <row r="1229" spans="1:3" x14ac:dyDescent="0.35">
      <c r="A1229" s="41">
        <v>43745</v>
      </c>
      <c r="B1229">
        <v>259</v>
      </c>
      <c r="C1229">
        <f t="shared" si="27"/>
        <v>2019</v>
      </c>
    </row>
    <row r="1230" spans="1:3" x14ac:dyDescent="0.35">
      <c r="A1230" s="41">
        <v>43742</v>
      </c>
      <c r="B1230">
        <v>264</v>
      </c>
      <c r="C1230">
        <f t="shared" si="27"/>
        <v>2019</v>
      </c>
    </row>
    <row r="1231" spans="1:3" x14ac:dyDescent="0.35">
      <c r="A1231" s="41">
        <v>43741</v>
      </c>
      <c r="B1231">
        <v>264</v>
      </c>
      <c r="C1231">
        <f t="shared" si="27"/>
        <v>2019</v>
      </c>
    </row>
    <row r="1232" spans="1:3" x14ac:dyDescent="0.35">
      <c r="A1232" s="41">
        <v>43740</v>
      </c>
      <c r="B1232">
        <v>259</v>
      </c>
      <c r="C1232">
        <f t="shared" si="27"/>
        <v>2019</v>
      </c>
    </row>
    <row r="1233" spans="1:3" x14ac:dyDescent="0.35">
      <c r="A1233" s="41">
        <v>43739</v>
      </c>
      <c r="B1233">
        <v>252</v>
      </c>
      <c r="C1233">
        <f t="shared" si="27"/>
        <v>2019</v>
      </c>
    </row>
    <row r="1234" spans="1:3" x14ac:dyDescent="0.35">
      <c r="A1234" s="41">
        <v>43738</v>
      </c>
      <c r="B1234">
        <v>247</v>
      </c>
      <c r="C1234">
        <f t="shared" si="27"/>
        <v>2019</v>
      </c>
    </row>
    <row r="1235" spans="1:3" x14ac:dyDescent="0.35">
      <c r="A1235" s="41">
        <v>43735</v>
      </c>
      <c r="B1235">
        <v>246</v>
      </c>
      <c r="C1235">
        <f t="shared" si="27"/>
        <v>2019</v>
      </c>
    </row>
    <row r="1236" spans="1:3" x14ac:dyDescent="0.35">
      <c r="A1236" s="41">
        <v>43734</v>
      </c>
      <c r="B1236">
        <v>243</v>
      </c>
      <c r="C1236">
        <f t="shared" si="27"/>
        <v>2019</v>
      </c>
    </row>
    <row r="1237" spans="1:3" x14ac:dyDescent="0.35">
      <c r="A1237" s="41">
        <v>43733</v>
      </c>
      <c r="B1237">
        <v>240</v>
      </c>
      <c r="C1237">
        <f t="shared" si="27"/>
        <v>2019</v>
      </c>
    </row>
    <row r="1238" spans="1:3" x14ac:dyDescent="0.35">
      <c r="A1238" s="41">
        <v>43732</v>
      </c>
      <c r="B1238">
        <v>243</v>
      </c>
      <c r="C1238">
        <f t="shared" si="27"/>
        <v>2019</v>
      </c>
    </row>
    <row r="1239" spans="1:3" x14ac:dyDescent="0.35">
      <c r="A1239" s="41">
        <v>43731</v>
      </c>
      <c r="B1239">
        <v>234</v>
      </c>
      <c r="C1239">
        <f t="shared" si="27"/>
        <v>2019</v>
      </c>
    </row>
    <row r="1240" spans="1:3" x14ac:dyDescent="0.35">
      <c r="A1240" s="41">
        <v>43728</v>
      </c>
      <c r="B1240">
        <v>232</v>
      </c>
      <c r="C1240">
        <f t="shared" si="27"/>
        <v>2019</v>
      </c>
    </row>
    <row r="1241" spans="1:3" x14ac:dyDescent="0.35">
      <c r="A1241" s="41">
        <v>43727</v>
      </c>
      <c r="B1241">
        <v>227</v>
      </c>
      <c r="C1241">
        <f t="shared" si="27"/>
        <v>2019</v>
      </c>
    </row>
    <row r="1242" spans="1:3" x14ac:dyDescent="0.35">
      <c r="A1242" s="41">
        <v>43726</v>
      </c>
      <c r="B1242">
        <v>225</v>
      </c>
      <c r="C1242">
        <f t="shared" si="27"/>
        <v>2019</v>
      </c>
    </row>
    <row r="1243" spans="1:3" x14ac:dyDescent="0.35">
      <c r="A1243" s="41">
        <v>43725</v>
      </c>
      <c r="B1243">
        <v>227</v>
      </c>
      <c r="C1243">
        <f t="shared" si="27"/>
        <v>2019</v>
      </c>
    </row>
    <row r="1244" spans="1:3" x14ac:dyDescent="0.35">
      <c r="A1244" s="41">
        <v>43724</v>
      </c>
      <c r="B1244">
        <v>224</v>
      </c>
      <c r="C1244">
        <f t="shared" si="27"/>
        <v>2019</v>
      </c>
    </row>
    <row r="1245" spans="1:3" x14ac:dyDescent="0.35">
      <c r="A1245" s="41">
        <v>43721</v>
      </c>
      <c r="B1245">
        <v>219</v>
      </c>
      <c r="C1245">
        <f t="shared" si="27"/>
        <v>2019</v>
      </c>
    </row>
    <row r="1246" spans="1:3" x14ac:dyDescent="0.35">
      <c r="A1246" s="41">
        <v>43720</v>
      </c>
      <c r="B1246">
        <v>222</v>
      </c>
      <c r="C1246">
        <f t="shared" si="27"/>
        <v>2019</v>
      </c>
    </row>
    <row r="1247" spans="1:3" x14ac:dyDescent="0.35">
      <c r="A1247" s="41">
        <v>43719</v>
      </c>
      <c r="B1247">
        <v>228</v>
      </c>
      <c r="C1247">
        <f t="shared" si="27"/>
        <v>2019</v>
      </c>
    </row>
    <row r="1248" spans="1:3" x14ac:dyDescent="0.35">
      <c r="A1248" s="41">
        <v>43718</v>
      </c>
      <c r="B1248">
        <v>229</v>
      </c>
      <c r="C1248">
        <f t="shared" si="27"/>
        <v>2019</v>
      </c>
    </row>
    <row r="1249" spans="1:3" x14ac:dyDescent="0.35">
      <c r="A1249" s="41">
        <v>43717</v>
      </c>
      <c r="B1249">
        <v>234</v>
      </c>
      <c r="C1249">
        <f t="shared" si="27"/>
        <v>2019</v>
      </c>
    </row>
    <row r="1250" spans="1:3" x14ac:dyDescent="0.35">
      <c r="A1250" s="41">
        <v>43714</v>
      </c>
      <c r="B1250">
        <v>240</v>
      </c>
      <c r="C1250">
        <f t="shared" si="27"/>
        <v>2019</v>
      </c>
    </row>
    <row r="1251" spans="1:3" x14ac:dyDescent="0.35">
      <c r="A1251" s="41">
        <v>43713</v>
      </c>
      <c r="B1251">
        <v>238</v>
      </c>
      <c r="C1251">
        <f t="shared" si="27"/>
        <v>2019</v>
      </c>
    </row>
    <row r="1252" spans="1:3" x14ac:dyDescent="0.35">
      <c r="A1252" s="41">
        <v>43712</v>
      </c>
      <c r="B1252">
        <v>247</v>
      </c>
      <c r="C1252">
        <f t="shared" si="27"/>
        <v>2019</v>
      </c>
    </row>
    <row r="1253" spans="1:3" x14ac:dyDescent="0.35">
      <c r="A1253" s="41">
        <v>43711</v>
      </c>
      <c r="B1253">
        <v>249</v>
      </c>
      <c r="C1253">
        <f t="shared" si="27"/>
        <v>2019</v>
      </c>
    </row>
    <row r="1254" spans="1:3" x14ac:dyDescent="0.35">
      <c r="A1254" s="41">
        <v>43710</v>
      </c>
      <c r="B1254">
        <v>248</v>
      </c>
      <c r="C1254">
        <f t="shared" si="27"/>
        <v>2019</v>
      </c>
    </row>
    <row r="1255" spans="1:3" x14ac:dyDescent="0.35">
      <c r="A1255" s="41">
        <v>43707</v>
      </c>
      <c r="B1255">
        <v>248</v>
      </c>
      <c r="C1255">
        <f t="shared" si="27"/>
        <v>2019</v>
      </c>
    </row>
    <row r="1256" spans="1:3" x14ac:dyDescent="0.35">
      <c r="A1256" s="41">
        <v>43706</v>
      </c>
      <c r="B1256">
        <v>247</v>
      </c>
      <c r="C1256">
        <f t="shared" si="27"/>
        <v>2019</v>
      </c>
    </row>
    <row r="1257" spans="1:3" x14ac:dyDescent="0.35">
      <c r="A1257" s="41">
        <v>43705</v>
      </c>
      <c r="B1257">
        <v>252</v>
      </c>
      <c r="C1257">
        <f t="shared" si="27"/>
        <v>2019</v>
      </c>
    </row>
    <row r="1258" spans="1:3" x14ac:dyDescent="0.35">
      <c r="A1258" s="41">
        <v>43704</v>
      </c>
      <c r="B1258">
        <v>250</v>
      </c>
      <c r="C1258">
        <f t="shared" si="27"/>
        <v>2019</v>
      </c>
    </row>
    <row r="1259" spans="1:3" x14ac:dyDescent="0.35">
      <c r="A1259" s="41">
        <v>43703</v>
      </c>
      <c r="B1259">
        <v>245</v>
      </c>
      <c r="C1259">
        <f t="shared" si="27"/>
        <v>2019</v>
      </c>
    </row>
    <row r="1260" spans="1:3" x14ac:dyDescent="0.35">
      <c r="A1260" s="41">
        <v>43700</v>
      </c>
      <c r="B1260">
        <v>246</v>
      </c>
      <c r="C1260">
        <f t="shared" si="27"/>
        <v>2019</v>
      </c>
    </row>
    <row r="1261" spans="1:3" x14ac:dyDescent="0.35">
      <c r="A1261" s="41">
        <v>43699</v>
      </c>
      <c r="B1261">
        <v>240</v>
      </c>
      <c r="C1261">
        <f t="shared" si="27"/>
        <v>2019</v>
      </c>
    </row>
    <row r="1262" spans="1:3" x14ac:dyDescent="0.35">
      <c r="A1262" s="41">
        <v>43698</v>
      </c>
      <c r="B1262">
        <v>244</v>
      </c>
      <c r="C1262">
        <f t="shared" si="27"/>
        <v>2019</v>
      </c>
    </row>
    <row r="1263" spans="1:3" x14ac:dyDescent="0.35">
      <c r="A1263" s="41">
        <v>43697</v>
      </c>
      <c r="B1263">
        <v>247</v>
      </c>
      <c r="C1263">
        <f t="shared" si="27"/>
        <v>2019</v>
      </c>
    </row>
    <row r="1264" spans="1:3" x14ac:dyDescent="0.35">
      <c r="A1264" s="41">
        <v>43696</v>
      </c>
      <c r="B1264">
        <v>243</v>
      </c>
      <c r="C1264">
        <f t="shared" si="27"/>
        <v>2019</v>
      </c>
    </row>
    <row r="1265" spans="1:3" x14ac:dyDescent="0.35">
      <c r="A1265" s="41">
        <v>43693</v>
      </c>
      <c r="B1265">
        <v>248</v>
      </c>
      <c r="C1265">
        <f t="shared" si="27"/>
        <v>2019</v>
      </c>
    </row>
    <row r="1266" spans="1:3" x14ac:dyDescent="0.35">
      <c r="A1266" s="41">
        <v>43692</v>
      </c>
      <c r="B1266">
        <v>251</v>
      </c>
      <c r="C1266">
        <f t="shared" si="27"/>
        <v>2019</v>
      </c>
    </row>
    <row r="1267" spans="1:3" x14ac:dyDescent="0.35">
      <c r="A1267" s="41">
        <v>43691</v>
      </c>
      <c r="B1267">
        <v>244</v>
      </c>
      <c r="C1267">
        <f t="shared" si="27"/>
        <v>2019</v>
      </c>
    </row>
    <row r="1268" spans="1:3" x14ac:dyDescent="0.35">
      <c r="A1268" s="41">
        <v>43690</v>
      </c>
      <c r="B1268">
        <v>236</v>
      </c>
      <c r="C1268">
        <f t="shared" si="27"/>
        <v>2019</v>
      </c>
    </row>
    <row r="1269" spans="1:3" x14ac:dyDescent="0.35">
      <c r="A1269" s="41">
        <v>43689</v>
      </c>
      <c r="B1269">
        <v>239</v>
      </c>
      <c r="C1269">
        <f t="shared" si="27"/>
        <v>2019</v>
      </c>
    </row>
    <row r="1270" spans="1:3" x14ac:dyDescent="0.35">
      <c r="A1270" s="41">
        <v>43686</v>
      </c>
      <c r="B1270">
        <v>226</v>
      </c>
      <c r="C1270">
        <f t="shared" si="27"/>
        <v>2019</v>
      </c>
    </row>
    <row r="1271" spans="1:3" x14ac:dyDescent="0.35">
      <c r="A1271" s="41">
        <v>43685</v>
      </c>
      <c r="B1271">
        <v>229</v>
      </c>
      <c r="C1271">
        <f t="shared" si="27"/>
        <v>2019</v>
      </c>
    </row>
    <row r="1272" spans="1:3" x14ac:dyDescent="0.35">
      <c r="A1272" s="41">
        <v>43684</v>
      </c>
      <c r="B1272">
        <v>232</v>
      </c>
      <c r="C1272">
        <f t="shared" si="27"/>
        <v>2019</v>
      </c>
    </row>
    <row r="1273" spans="1:3" x14ac:dyDescent="0.35">
      <c r="A1273" s="41">
        <v>43683</v>
      </c>
      <c r="B1273">
        <v>233</v>
      </c>
      <c r="C1273">
        <f t="shared" si="27"/>
        <v>2019</v>
      </c>
    </row>
    <row r="1274" spans="1:3" x14ac:dyDescent="0.35">
      <c r="A1274" s="41">
        <v>43682</v>
      </c>
      <c r="B1274">
        <v>235</v>
      </c>
      <c r="C1274">
        <f t="shared" si="27"/>
        <v>2019</v>
      </c>
    </row>
    <row r="1275" spans="1:3" x14ac:dyDescent="0.35">
      <c r="A1275" s="41">
        <v>43679</v>
      </c>
      <c r="B1275">
        <v>222</v>
      </c>
      <c r="C1275">
        <f t="shared" si="27"/>
        <v>2019</v>
      </c>
    </row>
    <row r="1276" spans="1:3" x14ac:dyDescent="0.35">
      <c r="A1276" s="41">
        <v>43678</v>
      </c>
      <c r="B1276">
        <v>221</v>
      </c>
      <c r="C1276">
        <f t="shared" si="27"/>
        <v>2019</v>
      </c>
    </row>
    <row r="1277" spans="1:3" x14ac:dyDescent="0.35">
      <c r="A1277" s="41">
        <v>43677</v>
      </c>
      <c r="B1277">
        <v>212</v>
      </c>
      <c r="C1277">
        <f t="shared" si="27"/>
        <v>2019</v>
      </c>
    </row>
    <row r="1278" spans="1:3" x14ac:dyDescent="0.35">
      <c r="A1278" s="41">
        <v>43676</v>
      </c>
      <c r="B1278">
        <v>209</v>
      </c>
      <c r="C1278">
        <f t="shared" si="27"/>
        <v>2019</v>
      </c>
    </row>
    <row r="1279" spans="1:3" x14ac:dyDescent="0.35">
      <c r="A1279" s="41">
        <v>43675</v>
      </c>
      <c r="B1279">
        <v>207</v>
      </c>
      <c r="C1279">
        <f t="shared" si="27"/>
        <v>2019</v>
      </c>
    </row>
    <row r="1280" spans="1:3" x14ac:dyDescent="0.35">
      <c r="A1280" s="41">
        <v>43672</v>
      </c>
      <c r="B1280">
        <v>207</v>
      </c>
      <c r="C1280">
        <f t="shared" si="27"/>
        <v>2019</v>
      </c>
    </row>
    <row r="1281" spans="1:3" x14ac:dyDescent="0.35">
      <c r="A1281" s="41">
        <v>43671</v>
      </c>
      <c r="B1281">
        <v>208</v>
      </c>
      <c r="C1281">
        <f t="shared" si="27"/>
        <v>2019</v>
      </c>
    </row>
    <row r="1282" spans="1:3" x14ac:dyDescent="0.35">
      <c r="A1282" s="41">
        <v>43670</v>
      </c>
      <c r="B1282">
        <v>213</v>
      </c>
      <c r="C1282">
        <f t="shared" si="27"/>
        <v>2019</v>
      </c>
    </row>
    <row r="1283" spans="1:3" x14ac:dyDescent="0.35">
      <c r="A1283" s="41">
        <v>43669</v>
      </c>
      <c r="B1283">
        <v>213</v>
      </c>
      <c r="C1283">
        <f t="shared" ref="C1283:C1346" si="28">YEAR(A1283)</f>
        <v>2019</v>
      </c>
    </row>
    <row r="1284" spans="1:3" x14ac:dyDescent="0.35">
      <c r="A1284" s="41">
        <v>43668</v>
      </c>
      <c r="B1284">
        <v>216</v>
      </c>
      <c r="C1284">
        <f t="shared" si="28"/>
        <v>2019</v>
      </c>
    </row>
    <row r="1285" spans="1:3" x14ac:dyDescent="0.35">
      <c r="A1285" s="41">
        <v>43665</v>
      </c>
      <c r="B1285">
        <v>220</v>
      </c>
      <c r="C1285">
        <f t="shared" si="28"/>
        <v>2019</v>
      </c>
    </row>
    <row r="1286" spans="1:3" x14ac:dyDescent="0.35">
      <c r="A1286" s="41">
        <v>43664</v>
      </c>
      <c r="B1286">
        <v>222</v>
      </c>
      <c r="C1286">
        <f t="shared" si="28"/>
        <v>2019</v>
      </c>
    </row>
    <row r="1287" spans="1:3" x14ac:dyDescent="0.35">
      <c r="A1287" s="41">
        <v>43663</v>
      </c>
      <c r="B1287">
        <v>221</v>
      </c>
      <c r="C1287">
        <f t="shared" si="28"/>
        <v>2019</v>
      </c>
    </row>
    <row r="1288" spans="1:3" x14ac:dyDescent="0.35">
      <c r="A1288" s="41">
        <v>43662</v>
      </c>
      <c r="B1288">
        <v>215</v>
      </c>
      <c r="C1288">
        <f t="shared" si="28"/>
        <v>2019</v>
      </c>
    </row>
    <row r="1289" spans="1:3" x14ac:dyDescent="0.35">
      <c r="A1289" s="41">
        <v>43661</v>
      </c>
      <c r="B1289">
        <v>217</v>
      </c>
      <c r="C1289">
        <f t="shared" si="28"/>
        <v>2019</v>
      </c>
    </row>
    <row r="1290" spans="1:3" x14ac:dyDescent="0.35">
      <c r="A1290" s="41">
        <v>43658</v>
      </c>
      <c r="B1290">
        <v>217</v>
      </c>
      <c r="C1290">
        <f t="shared" si="28"/>
        <v>2019</v>
      </c>
    </row>
    <row r="1291" spans="1:3" x14ac:dyDescent="0.35">
      <c r="A1291" s="41">
        <v>43657</v>
      </c>
      <c r="B1291">
        <v>218</v>
      </c>
      <c r="C1291">
        <f t="shared" si="28"/>
        <v>2019</v>
      </c>
    </row>
    <row r="1292" spans="1:3" x14ac:dyDescent="0.35">
      <c r="A1292" s="41">
        <v>43656</v>
      </c>
      <c r="B1292">
        <v>224</v>
      </c>
      <c r="C1292">
        <f t="shared" si="28"/>
        <v>2019</v>
      </c>
    </row>
    <row r="1293" spans="1:3" x14ac:dyDescent="0.35">
      <c r="A1293" s="41">
        <v>43655</v>
      </c>
      <c r="B1293">
        <v>228</v>
      </c>
      <c r="C1293">
        <f t="shared" si="28"/>
        <v>2019</v>
      </c>
    </row>
    <row r="1294" spans="1:3" x14ac:dyDescent="0.35">
      <c r="A1294" s="41">
        <v>43654</v>
      </c>
      <c r="B1294">
        <v>232</v>
      </c>
      <c r="C1294">
        <f t="shared" si="28"/>
        <v>2019</v>
      </c>
    </row>
    <row r="1295" spans="1:3" x14ac:dyDescent="0.35">
      <c r="A1295" s="41">
        <v>43651</v>
      </c>
      <c r="B1295">
        <v>233</v>
      </c>
      <c r="C1295">
        <f t="shared" si="28"/>
        <v>2019</v>
      </c>
    </row>
    <row r="1296" spans="1:3" x14ac:dyDescent="0.35">
      <c r="A1296" s="41">
        <v>43650</v>
      </c>
      <c r="B1296">
        <v>238</v>
      </c>
      <c r="C1296">
        <f t="shared" si="28"/>
        <v>2019</v>
      </c>
    </row>
    <row r="1297" spans="1:3" x14ac:dyDescent="0.35">
      <c r="A1297" s="41">
        <v>43649</v>
      </c>
      <c r="B1297">
        <v>238</v>
      </c>
      <c r="C1297">
        <f t="shared" si="28"/>
        <v>2019</v>
      </c>
    </row>
    <row r="1298" spans="1:3" x14ac:dyDescent="0.35">
      <c r="A1298" s="41">
        <v>43648</v>
      </c>
      <c r="B1298">
        <v>238</v>
      </c>
      <c r="C1298">
        <f t="shared" si="28"/>
        <v>2019</v>
      </c>
    </row>
    <row r="1299" spans="1:3" x14ac:dyDescent="0.35">
      <c r="A1299" s="41">
        <v>43647</v>
      </c>
      <c r="B1299">
        <v>234</v>
      </c>
      <c r="C1299">
        <f t="shared" si="28"/>
        <v>2019</v>
      </c>
    </row>
    <row r="1300" spans="1:3" x14ac:dyDescent="0.35">
      <c r="A1300" s="41">
        <v>43644</v>
      </c>
      <c r="B1300">
        <v>239</v>
      </c>
      <c r="C1300">
        <f t="shared" si="28"/>
        <v>2019</v>
      </c>
    </row>
    <row r="1301" spans="1:3" x14ac:dyDescent="0.35">
      <c r="A1301" s="41">
        <v>43643</v>
      </c>
      <c r="B1301">
        <v>242</v>
      </c>
      <c r="C1301">
        <f t="shared" si="28"/>
        <v>2019</v>
      </c>
    </row>
    <row r="1302" spans="1:3" x14ac:dyDescent="0.35">
      <c r="A1302" s="41">
        <v>43642</v>
      </c>
      <c r="B1302">
        <v>240</v>
      </c>
      <c r="C1302">
        <f t="shared" si="28"/>
        <v>2019</v>
      </c>
    </row>
    <row r="1303" spans="1:3" x14ac:dyDescent="0.35">
      <c r="A1303" s="41">
        <v>43641</v>
      </c>
      <c r="B1303">
        <v>243</v>
      </c>
      <c r="C1303">
        <f t="shared" si="28"/>
        <v>2019</v>
      </c>
    </row>
    <row r="1304" spans="1:3" x14ac:dyDescent="0.35">
      <c r="A1304" s="41">
        <v>43640</v>
      </c>
      <c r="B1304">
        <v>239</v>
      </c>
      <c r="C1304">
        <f t="shared" si="28"/>
        <v>2019</v>
      </c>
    </row>
    <row r="1305" spans="1:3" x14ac:dyDescent="0.35">
      <c r="A1305" s="41">
        <v>43637</v>
      </c>
      <c r="B1305">
        <v>236</v>
      </c>
      <c r="C1305">
        <f t="shared" si="28"/>
        <v>2019</v>
      </c>
    </row>
    <row r="1306" spans="1:3" x14ac:dyDescent="0.35">
      <c r="A1306" s="41">
        <v>43636</v>
      </c>
      <c r="B1306">
        <v>237</v>
      </c>
      <c r="C1306">
        <f t="shared" si="28"/>
        <v>2019</v>
      </c>
    </row>
    <row r="1307" spans="1:3" x14ac:dyDescent="0.35">
      <c r="A1307" s="41">
        <v>43635</v>
      </c>
      <c r="B1307">
        <v>246</v>
      </c>
      <c r="C1307">
        <f t="shared" si="28"/>
        <v>2019</v>
      </c>
    </row>
    <row r="1308" spans="1:3" x14ac:dyDescent="0.35">
      <c r="A1308" s="41">
        <v>43634</v>
      </c>
      <c r="B1308">
        <v>247</v>
      </c>
      <c r="C1308">
        <f t="shared" si="28"/>
        <v>2019</v>
      </c>
    </row>
    <row r="1309" spans="1:3" x14ac:dyDescent="0.35">
      <c r="A1309" s="41">
        <v>43633</v>
      </c>
      <c r="B1309">
        <v>252</v>
      </c>
      <c r="C1309">
        <f t="shared" si="28"/>
        <v>2019</v>
      </c>
    </row>
    <row r="1310" spans="1:3" x14ac:dyDescent="0.35">
      <c r="A1310" s="41">
        <v>43630</v>
      </c>
      <c r="B1310">
        <v>250</v>
      </c>
      <c r="C1310">
        <f t="shared" si="28"/>
        <v>2019</v>
      </c>
    </row>
    <row r="1311" spans="1:3" x14ac:dyDescent="0.35">
      <c r="A1311" s="41">
        <v>43629</v>
      </c>
      <c r="B1311">
        <v>248</v>
      </c>
      <c r="C1311">
        <f t="shared" si="28"/>
        <v>2019</v>
      </c>
    </row>
    <row r="1312" spans="1:3" x14ac:dyDescent="0.35">
      <c r="A1312" s="41">
        <v>43628</v>
      </c>
      <c r="B1312">
        <v>247</v>
      </c>
      <c r="C1312">
        <f t="shared" si="28"/>
        <v>2019</v>
      </c>
    </row>
    <row r="1313" spans="1:3" x14ac:dyDescent="0.35">
      <c r="A1313" s="41">
        <v>43627</v>
      </c>
      <c r="B1313">
        <v>248</v>
      </c>
      <c r="C1313">
        <f t="shared" si="28"/>
        <v>2019</v>
      </c>
    </row>
    <row r="1314" spans="1:3" x14ac:dyDescent="0.35">
      <c r="A1314" s="41">
        <v>43626</v>
      </c>
      <c r="B1314">
        <v>250</v>
      </c>
      <c r="C1314">
        <f t="shared" si="28"/>
        <v>2019</v>
      </c>
    </row>
    <row r="1315" spans="1:3" x14ac:dyDescent="0.35">
      <c r="A1315" s="41">
        <v>43623</v>
      </c>
      <c r="B1315">
        <v>254</v>
      </c>
      <c r="C1315">
        <f t="shared" si="28"/>
        <v>2019</v>
      </c>
    </row>
    <row r="1316" spans="1:3" x14ac:dyDescent="0.35">
      <c r="A1316" s="41">
        <v>43622</v>
      </c>
      <c r="B1316">
        <v>255</v>
      </c>
      <c r="C1316">
        <f t="shared" si="28"/>
        <v>2019</v>
      </c>
    </row>
    <row r="1317" spans="1:3" x14ac:dyDescent="0.35">
      <c r="A1317" s="41">
        <v>43621</v>
      </c>
      <c r="B1317">
        <v>256</v>
      </c>
      <c r="C1317">
        <f t="shared" si="28"/>
        <v>2019</v>
      </c>
    </row>
    <row r="1318" spans="1:3" x14ac:dyDescent="0.35">
      <c r="A1318" s="41">
        <v>43620</v>
      </c>
      <c r="B1318">
        <v>261</v>
      </c>
      <c r="C1318">
        <f t="shared" si="28"/>
        <v>2019</v>
      </c>
    </row>
    <row r="1319" spans="1:3" x14ac:dyDescent="0.35">
      <c r="A1319" s="41">
        <v>43619</v>
      </c>
      <c r="B1319">
        <v>276</v>
      </c>
      <c r="C1319">
        <f t="shared" si="28"/>
        <v>2019</v>
      </c>
    </row>
    <row r="1320" spans="1:3" x14ac:dyDescent="0.35">
      <c r="A1320" s="41">
        <v>43616</v>
      </c>
      <c r="B1320">
        <v>274</v>
      </c>
      <c r="C1320">
        <f t="shared" si="28"/>
        <v>2019</v>
      </c>
    </row>
    <row r="1321" spans="1:3" x14ac:dyDescent="0.35">
      <c r="A1321" s="41">
        <v>43615</v>
      </c>
      <c r="B1321">
        <v>270</v>
      </c>
      <c r="C1321">
        <f t="shared" si="28"/>
        <v>2019</v>
      </c>
    </row>
    <row r="1322" spans="1:3" x14ac:dyDescent="0.35">
      <c r="A1322" s="41">
        <v>43614</v>
      </c>
      <c r="B1322">
        <v>269</v>
      </c>
      <c r="C1322">
        <f t="shared" si="28"/>
        <v>2019</v>
      </c>
    </row>
    <row r="1323" spans="1:3" x14ac:dyDescent="0.35">
      <c r="A1323" s="41">
        <v>43613</v>
      </c>
      <c r="B1323">
        <v>267</v>
      </c>
      <c r="C1323">
        <f t="shared" si="28"/>
        <v>2019</v>
      </c>
    </row>
    <row r="1324" spans="1:3" x14ac:dyDescent="0.35">
      <c r="A1324" s="41">
        <v>43612</v>
      </c>
      <c r="B1324">
        <v>265</v>
      </c>
      <c r="C1324">
        <f t="shared" si="28"/>
        <v>2019</v>
      </c>
    </row>
    <row r="1325" spans="1:3" x14ac:dyDescent="0.35">
      <c r="A1325" s="41">
        <v>43609</v>
      </c>
      <c r="B1325">
        <v>265</v>
      </c>
      <c r="C1325">
        <f t="shared" si="28"/>
        <v>2019</v>
      </c>
    </row>
    <row r="1326" spans="1:3" x14ac:dyDescent="0.35">
      <c r="A1326" s="41">
        <v>43608</v>
      </c>
      <c r="B1326">
        <v>266</v>
      </c>
      <c r="C1326">
        <f t="shared" si="28"/>
        <v>2019</v>
      </c>
    </row>
    <row r="1327" spans="1:3" x14ac:dyDescent="0.35">
      <c r="A1327" s="41">
        <v>43607</v>
      </c>
      <c r="B1327">
        <v>258</v>
      </c>
      <c r="C1327">
        <f t="shared" si="28"/>
        <v>2019</v>
      </c>
    </row>
    <row r="1328" spans="1:3" x14ac:dyDescent="0.35">
      <c r="A1328" s="41">
        <v>43606</v>
      </c>
      <c r="B1328">
        <v>257</v>
      </c>
      <c r="C1328">
        <f t="shared" si="28"/>
        <v>2019</v>
      </c>
    </row>
    <row r="1329" spans="1:3" x14ac:dyDescent="0.35">
      <c r="A1329" s="41">
        <v>43605</v>
      </c>
      <c r="B1329">
        <v>260</v>
      </c>
      <c r="C1329">
        <f t="shared" si="28"/>
        <v>2019</v>
      </c>
    </row>
    <row r="1330" spans="1:3" x14ac:dyDescent="0.35">
      <c r="A1330" s="41">
        <v>43602</v>
      </c>
      <c r="B1330">
        <v>263</v>
      </c>
      <c r="C1330">
        <f t="shared" si="28"/>
        <v>2019</v>
      </c>
    </row>
    <row r="1331" spans="1:3" x14ac:dyDescent="0.35">
      <c r="A1331" s="41">
        <v>43601</v>
      </c>
      <c r="B1331">
        <v>261</v>
      </c>
      <c r="C1331">
        <f t="shared" si="28"/>
        <v>2019</v>
      </c>
    </row>
    <row r="1332" spans="1:3" x14ac:dyDescent="0.35">
      <c r="A1332" s="41">
        <v>43600</v>
      </c>
      <c r="B1332">
        <v>260</v>
      </c>
      <c r="C1332">
        <f t="shared" si="28"/>
        <v>2019</v>
      </c>
    </row>
    <row r="1333" spans="1:3" x14ac:dyDescent="0.35">
      <c r="A1333" s="41">
        <v>43599</v>
      </c>
      <c r="B1333">
        <v>256</v>
      </c>
      <c r="C1333">
        <f t="shared" si="28"/>
        <v>2019</v>
      </c>
    </row>
    <row r="1334" spans="1:3" x14ac:dyDescent="0.35">
      <c r="A1334" s="41">
        <v>43598</v>
      </c>
      <c r="B1334">
        <v>260</v>
      </c>
      <c r="C1334">
        <f t="shared" si="28"/>
        <v>2019</v>
      </c>
    </row>
    <row r="1335" spans="1:3" x14ac:dyDescent="0.35">
      <c r="A1335" s="41">
        <v>43595</v>
      </c>
      <c r="B1335">
        <v>252</v>
      </c>
      <c r="C1335">
        <f t="shared" si="28"/>
        <v>2019</v>
      </c>
    </row>
    <row r="1336" spans="1:3" x14ac:dyDescent="0.35">
      <c r="A1336" s="41">
        <v>43594</v>
      </c>
      <c r="B1336">
        <v>253</v>
      </c>
      <c r="C1336">
        <f t="shared" si="28"/>
        <v>2019</v>
      </c>
    </row>
    <row r="1337" spans="1:3" x14ac:dyDescent="0.35">
      <c r="A1337" s="41">
        <v>43593</v>
      </c>
      <c r="B1337">
        <v>250</v>
      </c>
      <c r="C1337">
        <f t="shared" si="28"/>
        <v>2019</v>
      </c>
    </row>
    <row r="1338" spans="1:3" x14ac:dyDescent="0.35">
      <c r="A1338" s="41">
        <v>43592</v>
      </c>
      <c r="B1338">
        <v>255</v>
      </c>
      <c r="C1338">
        <f t="shared" si="28"/>
        <v>2019</v>
      </c>
    </row>
    <row r="1339" spans="1:3" x14ac:dyDescent="0.35">
      <c r="A1339" s="41">
        <v>43591</v>
      </c>
      <c r="B1339">
        <v>250</v>
      </c>
      <c r="C1339">
        <f t="shared" si="28"/>
        <v>2019</v>
      </c>
    </row>
    <row r="1340" spans="1:3" x14ac:dyDescent="0.35">
      <c r="A1340" s="41">
        <v>43588</v>
      </c>
      <c r="B1340">
        <v>248</v>
      </c>
      <c r="C1340">
        <f t="shared" si="28"/>
        <v>2019</v>
      </c>
    </row>
    <row r="1341" spans="1:3" x14ac:dyDescent="0.35">
      <c r="A1341" s="41">
        <v>43587</v>
      </c>
      <c r="B1341">
        <v>250</v>
      </c>
      <c r="C1341">
        <f t="shared" si="28"/>
        <v>2019</v>
      </c>
    </row>
    <row r="1342" spans="1:3" x14ac:dyDescent="0.35">
      <c r="A1342" s="41">
        <v>43586</v>
      </c>
      <c r="B1342">
        <v>250</v>
      </c>
      <c r="C1342">
        <f t="shared" si="28"/>
        <v>2019</v>
      </c>
    </row>
    <row r="1343" spans="1:3" x14ac:dyDescent="0.35">
      <c r="A1343" s="41">
        <v>43585</v>
      </c>
      <c r="B1343">
        <v>252</v>
      </c>
      <c r="C1343">
        <f t="shared" si="28"/>
        <v>2019</v>
      </c>
    </row>
    <row r="1344" spans="1:3" x14ac:dyDescent="0.35">
      <c r="A1344" s="41">
        <v>43584</v>
      </c>
      <c r="B1344">
        <v>248</v>
      </c>
      <c r="C1344">
        <f t="shared" si="28"/>
        <v>2019</v>
      </c>
    </row>
    <row r="1345" spans="1:3" x14ac:dyDescent="0.35">
      <c r="A1345" s="41">
        <v>43581</v>
      </c>
      <c r="B1345">
        <v>252</v>
      </c>
      <c r="C1345">
        <f t="shared" si="28"/>
        <v>2019</v>
      </c>
    </row>
    <row r="1346" spans="1:3" x14ac:dyDescent="0.35">
      <c r="A1346" s="41">
        <v>43580</v>
      </c>
      <c r="B1346">
        <v>252</v>
      </c>
      <c r="C1346">
        <f t="shared" si="28"/>
        <v>2019</v>
      </c>
    </row>
    <row r="1347" spans="1:3" x14ac:dyDescent="0.35">
      <c r="A1347" s="41">
        <v>43579</v>
      </c>
      <c r="B1347">
        <v>251</v>
      </c>
      <c r="C1347">
        <f t="shared" ref="C1347:C1410" si="29">YEAR(A1347)</f>
        <v>2019</v>
      </c>
    </row>
    <row r="1348" spans="1:3" x14ac:dyDescent="0.35">
      <c r="A1348" s="41">
        <v>43578</v>
      </c>
      <c r="B1348">
        <v>247</v>
      </c>
      <c r="C1348">
        <f t="shared" si="29"/>
        <v>2019</v>
      </c>
    </row>
    <row r="1349" spans="1:3" x14ac:dyDescent="0.35">
      <c r="A1349" s="41">
        <v>43577</v>
      </c>
      <c r="B1349">
        <v>250</v>
      </c>
      <c r="C1349">
        <f t="shared" si="29"/>
        <v>2019</v>
      </c>
    </row>
    <row r="1350" spans="1:3" x14ac:dyDescent="0.35">
      <c r="A1350" s="41">
        <v>43574</v>
      </c>
      <c r="B1350">
        <v>253</v>
      </c>
      <c r="C1350">
        <f t="shared" si="29"/>
        <v>2019</v>
      </c>
    </row>
    <row r="1351" spans="1:3" x14ac:dyDescent="0.35">
      <c r="A1351" s="41">
        <v>43573</v>
      </c>
      <c r="B1351">
        <v>253</v>
      </c>
      <c r="C1351">
        <f t="shared" si="29"/>
        <v>2019</v>
      </c>
    </row>
    <row r="1352" spans="1:3" x14ac:dyDescent="0.35">
      <c r="A1352" s="41">
        <v>43572</v>
      </c>
      <c r="B1352">
        <v>249</v>
      </c>
      <c r="C1352">
        <f t="shared" si="29"/>
        <v>2019</v>
      </c>
    </row>
    <row r="1353" spans="1:3" x14ac:dyDescent="0.35">
      <c r="A1353" s="41">
        <v>43571</v>
      </c>
      <c r="B1353">
        <v>248</v>
      </c>
      <c r="C1353">
        <f t="shared" si="29"/>
        <v>2019</v>
      </c>
    </row>
    <row r="1354" spans="1:3" x14ac:dyDescent="0.35">
      <c r="A1354" s="41">
        <v>43570</v>
      </c>
      <c r="B1354">
        <v>254</v>
      </c>
      <c r="C1354">
        <f t="shared" si="29"/>
        <v>2019</v>
      </c>
    </row>
    <row r="1355" spans="1:3" x14ac:dyDescent="0.35">
      <c r="A1355" s="41">
        <v>43567</v>
      </c>
      <c r="B1355">
        <v>252</v>
      </c>
      <c r="C1355">
        <f t="shared" si="29"/>
        <v>2019</v>
      </c>
    </row>
    <row r="1356" spans="1:3" x14ac:dyDescent="0.35">
      <c r="A1356" s="41">
        <v>43566</v>
      </c>
      <c r="B1356">
        <v>253</v>
      </c>
      <c r="C1356">
        <f t="shared" si="29"/>
        <v>2019</v>
      </c>
    </row>
    <row r="1357" spans="1:3" x14ac:dyDescent="0.35">
      <c r="A1357" s="41">
        <v>43565</v>
      </c>
      <c r="B1357">
        <v>253</v>
      </c>
      <c r="C1357">
        <f t="shared" si="29"/>
        <v>2019</v>
      </c>
    </row>
    <row r="1358" spans="1:3" x14ac:dyDescent="0.35">
      <c r="A1358" s="41">
        <v>43564</v>
      </c>
      <c r="B1358">
        <v>251</v>
      </c>
      <c r="C1358">
        <f t="shared" si="29"/>
        <v>2019</v>
      </c>
    </row>
    <row r="1359" spans="1:3" x14ac:dyDescent="0.35">
      <c r="A1359" s="41">
        <v>43563</v>
      </c>
      <c r="B1359">
        <v>250</v>
      </c>
      <c r="C1359">
        <f t="shared" si="29"/>
        <v>2019</v>
      </c>
    </row>
    <row r="1360" spans="1:3" x14ac:dyDescent="0.35">
      <c r="A1360" s="41">
        <v>43560</v>
      </c>
      <c r="B1360">
        <v>250</v>
      </c>
      <c r="C1360">
        <f t="shared" si="29"/>
        <v>2019</v>
      </c>
    </row>
    <row r="1361" spans="1:3" x14ac:dyDescent="0.35">
      <c r="A1361" s="41">
        <v>43559</v>
      </c>
      <c r="B1361">
        <v>250</v>
      </c>
      <c r="C1361">
        <f t="shared" si="29"/>
        <v>2019</v>
      </c>
    </row>
    <row r="1362" spans="1:3" x14ac:dyDescent="0.35">
      <c r="A1362" s="41">
        <v>43558</v>
      </c>
      <c r="B1362">
        <v>249</v>
      </c>
      <c r="C1362">
        <f t="shared" si="29"/>
        <v>2019</v>
      </c>
    </row>
    <row r="1363" spans="1:3" x14ac:dyDescent="0.35">
      <c r="A1363" s="41">
        <v>43557</v>
      </c>
      <c r="B1363">
        <v>253</v>
      </c>
      <c r="C1363">
        <f t="shared" si="29"/>
        <v>2019</v>
      </c>
    </row>
    <row r="1364" spans="1:3" x14ac:dyDescent="0.35">
      <c r="A1364" s="41">
        <v>43556</v>
      </c>
      <c r="B1364">
        <v>248</v>
      </c>
      <c r="C1364">
        <f t="shared" si="29"/>
        <v>2019</v>
      </c>
    </row>
    <row r="1365" spans="1:3" x14ac:dyDescent="0.35">
      <c r="A1365" s="41">
        <v>43553</v>
      </c>
      <c r="B1365">
        <v>253</v>
      </c>
      <c r="C1365">
        <f t="shared" si="29"/>
        <v>2019</v>
      </c>
    </row>
    <row r="1366" spans="1:3" x14ac:dyDescent="0.35">
      <c r="A1366" s="41">
        <v>43552</v>
      </c>
      <c r="B1366">
        <v>258</v>
      </c>
      <c r="C1366">
        <f t="shared" si="29"/>
        <v>2019</v>
      </c>
    </row>
    <row r="1367" spans="1:3" x14ac:dyDescent="0.35">
      <c r="A1367" s="41">
        <v>43551</v>
      </c>
      <c r="B1367">
        <v>262</v>
      </c>
      <c r="C1367">
        <f t="shared" si="29"/>
        <v>2019</v>
      </c>
    </row>
    <row r="1368" spans="1:3" x14ac:dyDescent="0.35">
      <c r="A1368" s="41">
        <v>43550</v>
      </c>
      <c r="B1368">
        <v>255</v>
      </c>
      <c r="C1368">
        <f t="shared" si="29"/>
        <v>2019</v>
      </c>
    </row>
    <row r="1369" spans="1:3" x14ac:dyDescent="0.35">
      <c r="A1369" s="41">
        <v>43549</v>
      </c>
      <c r="B1369">
        <v>255</v>
      </c>
      <c r="C1369">
        <f t="shared" si="29"/>
        <v>2019</v>
      </c>
    </row>
    <row r="1370" spans="1:3" x14ac:dyDescent="0.35">
      <c r="A1370" s="41">
        <v>43546</v>
      </c>
      <c r="B1370">
        <v>255</v>
      </c>
      <c r="C1370">
        <f t="shared" si="29"/>
        <v>2019</v>
      </c>
    </row>
    <row r="1371" spans="1:3" x14ac:dyDescent="0.35">
      <c r="A1371" s="41">
        <v>43545</v>
      </c>
      <c r="B1371">
        <v>239</v>
      </c>
      <c r="C1371">
        <f t="shared" si="29"/>
        <v>2019</v>
      </c>
    </row>
    <row r="1372" spans="1:3" x14ac:dyDescent="0.35">
      <c r="A1372" s="41">
        <v>43544</v>
      </c>
      <c r="B1372">
        <v>240</v>
      </c>
      <c r="C1372">
        <f t="shared" si="29"/>
        <v>2019</v>
      </c>
    </row>
    <row r="1373" spans="1:3" x14ac:dyDescent="0.35">
      <c r="A1373" s="41">
        <v>43543</v>
      </c>
      <c r="B1373">
        <v>240</v>
      </c>
      <c r="C1373">
        <f t="shared" si="29"/>
        <v>2019</v>
      </c>
    </row>
    <row r="1374" spans="1:3" x14ac:dyDescent="0.35">
      <c r="A1374" s="41">
        <v>43542</v>
      </c>
      <c r="B1374">
        <v>242</v>
      </c>
      <c r="C1374">
        <f t="shared" si="29"/>
        <v>2019</v>
      </c>
    </row>
    <row r="1375" spans="1:3" x14ac:dyDescent="0.35">
      <c r="A1375" s="41">
        <v>43539</v>
      </c>
      <c r="B1375">
        <v>246</v>
      </c>
      <c r="C1375">
        <f t="shared" si="29"/>
        <v>2019</v>
      </c>
    </row>
    <row r="1376" spans="1:3" x14ac:dyDescent="0.35">
      <c r="A1376" s="41">
        <v>43538</v>
      </c>
      <c r="B1376">
        <v>245</v>
      </c>
      <c r="C1376">
        <f t="shared" si="29"/>
        <v>2019</v>
      </c>
    </row>
    <row r="1377" spans="1:3" x14ac:dyDescent="0.35">
      <c r="A1377" s="41">
        <v>43537</v>
      </c>
      <c r="B1377">
        <v>249</v>
      </c>
      <c r="C1377">
        <f t="shared" si="29"/>
        <v>2019</v>
      </c>
    </row>
    <row r="1378" spans="1:3" x14ac:dyDescent="0.35">
      <c r="A1378" s="41">
        <v>43536</v>
      </c>
      <c r="B1378">
        <v>245</v>
      </c>
      <c r="C1378">
        <f t="shared" si="29"/>
        <v>2019</v>
      </c>
    </row>
    <row r="1379" spans="1:3" x14ac:dyDescent="0.35">
      <c r="A1379" s="41">
        <v>43535</v>
      </c>
      <c r="B1379">
        <v>243</v>
      </c>
      <c r="C1379">
        <f t="shared" si="29"/>
        <v>2019</v>
      </c>
    </row>
    <row r="1380" spans="1:3" x14ac:dyDescent="0.35">
      <c r="A1380" s="41">
        <v>43532</v>
      </c>
      <c r="B1380">
        <v>251</v>
      </c>
      <c r="C1380">
        <f t="shared" si="29"/>
        <v>2019</v>
      </c>
    </row>
    <row r="1381" spans="1:3" x14ac:dyDescent="0.35">
      <c r="A1381" s="41">
        <v>43531</v>
      </c>
      <c r="B1381">
        <v>249</v>
      </c>
      <c r="C1381">
        <f t="shared" si="29"/>
        <v>2019</v>
      </c>
    </row>
    <row r="1382" spans="1:3" x14ac:dyDescent="0.35">
      <c r="A1382" s="41">
        <v>43530</v>
      </c>
      <c r="B1382">
        <v>245</v>
      </c>
      <c r="C1382">
        <f t="shared" si="29"/>
        <v>2019</v>
      </c>
    </row>
    <row r="1383" spans="1:3" x14ac:dyDescent="0.35">
      <c r="A1383" s="41">
        <v>43529</v>
      </c>
      <c r="B1383">
        <v>242</v>
      </c>
      <c r="C1383">
        <f t="shared" si="29"/>
        <v>2019</v>
      </c>
    </row>
    <row r="1384" spans="1:3" x14ac:dyDescent="0.35">
      <c r="A1384" s="41">
        <v>43528</v>
      </c>
      <c r="B1384">
        <v>240</v>
      </c>
      <c r="C1384">
        <f t="shared" si="29"/>
        <v>2019</v>
      </c>
    </row>
    <row r="1385" spans="1:3" x14ac:dyDescent="0.35">
      <c r="A1385" s="41">
        <v>43525</v>
      </c>
      <c r="B1385">
        <v>236</v>
      </c>
      <c r="C1385">
        <f t="shared" si="29"/>
        <v>2019</v>
      </c>
    </row>
    <row r="1386" spans="1:3" x14ac:dyDescent="0.35">
      <c r="A1386" s="41">
        <v>43524</v>
      </c>
      <c r="B1386">
        <v>235</v>
      </c>
      <c r="C1386">
        <f t="shared" si="29"/>
        <v>2019</v>
      </c>
    </row>
    <row r="1387" spans="1:3" x14ac:dyDescent="0.35">
      <c r="A1387" s="41">
        <v>43523</v>
      </c>
      <c r="B1387">
        <v>236</v>
      </c>
      <c r="C1387">
        <f t="shared" si="29"/>
        <v>2019</v>
      </c>
    </row>
    <row r="1388" spans="1:3" x14ac:dyDescent="0.35">
      <c r="A1388" s="41">
        <v>43522</v>
      </c>
      <c r="B1388">
        <v>239</v>
      </c>
      <c r="C1388">
        <f t="shared" si="29"/>
        <v>2019</v>
      </c>
    </row>
    <row r="1389" spans="1:3" x14ac:dyDescent="0.35">
      <c r="A1389" s="41">
        <v>43521</v>
      </c>
      <c r="B1389">
        <v>240</v>
      </c>
      <c r="C1389">
        <f t="shared" si="29"/>
        <v>2019</v>
      </c>
    </row>
    <row r="1390" spans="1:3" x14ac:dyDescent="0.35">
      <c r="A1390" s="41">
        <v>43518</v>
      </c>
      <c r="B1390">
        <v>241</v>
      </c>
      <c r="C1390">
        <f t="shared" si="29"/>
        <v>2019</v>
      </c>
    </row>
    <row r="1391" spans="1:3" x14ac:dyDescent="0.35">
      <c r="A1391" s="41">
        <v>43517</v>
      </c>
      <c r="B1391">
        <v>242</v>
      </c>
      <c r="C1391">
        <f t="shared" si="29"/>
        <v>2019</v>
      </c>
    </row>
    <row r="1392" spans="1:3" x14ac:dyDescent="0.35">
      <c r="A1392" s="41">
        <v>43516</v>
      </c>
      <c r="B1392">
        <v>241</v>
      </c>
      <c r="C1392">
        <f t="shared" si="29"/>
        <v>2019</v>
      </c>
    </row>
    <row r="1393" spans="1:3" x14ac:dyDescent="0.35">
      <c r="A1393" s="41">
        <v>43515</v>
      </c>
      <c r="B1393">
        <v>241</v>
      </c>
      <c r="C1393">
        <f t="shared" si="29"/>
        <v>2019</v>
      </c>
    </row>
    <row r="1394" spans="1:3" x14ac:dyDescent="0.35">
      <c r="A1394" s="41">
        <v>43514</v>
      </c>
      <c r="B1394">
        <v>241</v>
      </c>
      <c r="C1394">
        <f t="shared" si="29"/>
        <v>2019</v>
      </c>
    </row>
    <row r="1395" spans="1:3" x14ac:dyDescent="0.35">
      <c r="A1395" s="41">
        <v>43511</v>
      </c>
      <c r="B1395">
        <v>241</v>
      </c>
      <c r="C1395">
        <f t="shared" si="29"/>
        <v>2019</v>
      </c>
    </row>
    <row r="1396" spans="1:3" x14ac:dyDescent="0.35">
      <c r="A1396" s="41">
        <v>43510</v>
      </c>
      <c r="B1396">
        <v>240</v>
      </c>
      <c r="C1396">
        <f t="shared" si="29"/>
        <v>2019</v>
      </c>
    </row>
    <row r="1397" spans="1:3" x14ac:dyDescent="0.35">
      <c r="A1397" s="41">
        <v>43509</v>
      </c>
      <c r="B1397">
        <v>242</v>
      </c>
      <c r="C1397">
        <f t="shared" si="29"/>
        <v>2019</v>
      </c>
    </row>
    <row r="1398" spans="1:3" x14ac:dyDescent="0.35">
      <c r="A1398" s="41">
        <v>43508</v>
      </c>
      <c r="B1398">
        <v>244</v>
      </c>
      <c r="C1398">
        <f t="shared" si="29"/>
        <v>2019</v>
      </c>
    </row>
    <row r="1399" spans="1:3" x14ac:dyDescent="0.35">
      <c r="A1399" s="41">
        <v>43507</v>
      </c>
      <c r="B1399">
        <v>250</v>
      </c>
      <c r="C1399">
        <f t="shared" si="29"/>
        <v>2019</v>
      </c>
    </row>
    <row r="1400" spans="1:3" x14ac:dyDescent="0.35">
      <c r="A1400" s="41">
        <v>43504</v>
      </c>
      <c r="B1400">
        <v>249</v>
      </c>
      <c r="C1400">
        <f t="shared" si="29"/>
        <v>2019</v>
      </c>
    </row>
    <row r="1401" spans="1:3" x14ac:dyDescent="0.35">
      <c r="A1401" s="41">
        <v>43503</v>
      </c>
      <c r="B1401">
        <v>245</v>
      </c>
      <c r="C1401">
        <f t="shared" si="29"/>
        <v>2019</v>
      </c>
    </row>
    <row r="1402" spans="1:3" x14ac:dyDescent="0.35">
      <c r="A1402" s="41">
        <v>43502</v>
      </c>
      <c r="B1402">
        <v>239</v>
      </c>
      <c r="C1402">
        <f t="shared" si="29"/>
        <v>2019</v>
      </c>
    </row>
    <row r="1403" spans="1:3" x14ac:dyDescent="0.35">
      <c r="A1403" s="41">
        <v>43501</v>
      </c>
      <c r="B1403">
        <v>232</v>
      </c>
      <c r="C1403">
        <f t="shared" si="29"/>
        <v>2019</v>
      </c>
    </row>
    <row r="1404" spans="1:3" x14ac:dyDescent="0.35">
      <c r="A1404" s="41">
        <v>43500</v>
      </c>
      <c r="B1404">
        <v>234</v>
      </c>
      <c r="C1404">
        <f t="shared" si="29"/>
        <v>2019</v>
      </c>
    </row>
    <row r="1405" spans="1:3" x14ac:dyDescent="0.35">
      <c r="A1405" s="41">
        <v>43497</v>
      </c>
      <c r="B1405">
        <v>237</v>
      </c>
      <c r="C1405">
        <f t="shared" si="29"/>
        <v>2019</v>
      </c>
    </row>
    <row r="1406" spans="1:3" x14ac:dyDescent="0.35">
      <c r="A1406" s="41">
        <v>43496</v>
      </c>
      <c r="B1406">
        <v>238</v>
      </c>
      <c r="C1406">
        <f t="shared" si="29"/>
        <v>2019</v>
      </c>
    </row>
    <row r="1407" spans="1:3" x14ac:dyDescent="0.35">
      <c r="A1407" s="41">
        <v>43495</v>
      </c>
      <c r="B1407">
        <v>240</v>
      </c>
      <c r="C1407">
        <f t="shared" si="29"/>
        <v>2019</v>
      </c>
    </row>
    <row r="1408" spans="1:3" x14ac:dyDescent="0.35">
      <c r="A1408" s="41">
        <v>43494</v>
      </c>
      <c r="B1408">
        <v>244</v>
      </c>
      <c r="C1408">
        <f t="shared" si="29"/>
        <v>2019</v>
      </c>
    </row>
    <row r="1409" spans="1:3" x14ac:dyDescent="0.35">
      <c r="A1409" s="41">
        <v>43493</v>
      </c>
      <c r="B1409">
        <v>240</v>
      </c>
      <c r="C1409">
        <f t="shared" si="29"/>
        <v>2019</v>
      </c>
    </row>
    <row r="1410" spans="1:3" x14ac:dyDescent="0.35">
      <c r="A1410" s="41">
        <v>43490</v>
      </c>
      <c r="B1410">
        <v>239</v>
      </c>
      <c r="C1410">
        <f t="shared" si="29"/>
        <v>2019</v>
      </c>
    </row>
    <row r="1411" spans="1:3" x14ac:dyDescent="0.35">
      <c r="A1411" s="41">
        <v>43489</v>
      </c>
      <c r="B1411">
        <v>246</v>
      </c>
      <c r="C1411">
        <f t="shared" ref="C1411:C1474" si="30">YEAR(A1411)</f>
        <v>2019</v>
      </c>
    </row>
    <row r="1412" spans="1:3" x14ac:dyDescent="0.35">
      <c r="A1412" s="41">
        <v>43488</v>
      </c>
      <c r="B1412">
        <v>247</v>
      </c>
      <c r="C1412">
        <f t="shared" si="30"/>
        <v>2019</v>
      </c>
    </row>
    <row r="1413" spans="1:3" x14ac:dyDescent="0.35">
      <c r="A1413" s="41">
        <v>43487</v>
      </c>
      <c r="B1413">
        <v>252</v>
      </c>
      <c r="C1413">
        <f t="shared" si="30"/>
        <v>2019</v>
      </c>
    </row>
    <row r="1414" spans="1:3" x14ac:dyDescent="0.35">
      <c r="A1414" s="41">
        <v>43486</v>
      </c>
      <c r="B1414">
        <v>245</v>
      </c>
      <c r="C1414">
        <f t="shared" si="30"/>
        <v>2019</v>
      </c>
    </row>
    <row r="1415" spans="1:3" x14ac:dyDescent="0.35">
      <c r="A1415" s="41">
        <v>43483</v>
      </c>
      <c r="B1415">
        <v>245</v>
      </c>
      <c r="C1415">
        <f t="shared" si="30"/>
        <v>2019</v>
      </c>
    </row>
    <row r="1416" spans="1:3" x14ac:dyDescent="0.35">
      <c r="A1416" s="41">
        <v>43482</v>
      </c>
      <c r="B1416">
        <v>255</v>
      </c>
      <c r="C1416">
        <f t="shared" si="30"/>
        <v>2019</v>
      </c>
    </row>
    <row r="1417" spans="1:3" x14ac:dyDescent="0.35">
      <c r="A1417" s="41">
        <v>43481</v>
      </c>
      <c r="B1417">
        <v>255</v>
      </c>
      <c r="C1417">
        <f t="shared" si="30"/>
        <v>2019</v>
      </c>
    </row>
    <row r="1418" spans="1:3" x14ac:dyDescent="0.35">
      <c r="A1418" s="41">
        <v>43480</v>
      </c>
      <c r="B1418">
        <v>255</v>
      </c>
      <c r="C1418">
        <f t="shared" si="30"/>
        <v>2019</v>
      </c>
    </row>
    <row r="1419" spans="1:3" x14ac:dyDescent="0.35">
      <c r="A1419" s="41">
        <v>43479</v>
      </c>
      <c r="B1419">
        <v>258</v>
      </c>
      <c r="C1419">
        <f t="shared" si="30"/>
        <v>2019</v>
      </c>
    </row>
    <row r="1420" spans="1:3" x14ac:dyDescent="0.35">
      <c r="A1420" s="41">
        <v>43476</v>
      </c>
      <c r="B1420">
        <v>258</v>
      </c>
      <c r="C1420">
        <f t="shared" si="30"/>
        <v>2019</v>
      </c>
    </row>
    <row r="1421" spans="1:3" x14ac:dyDescent="0.35">
      <c r="A1421" s="41">
        <v>43475</v>
      </c>
      <c r="B1421">
        <v>254</v>
      </c>
      <c r="C1421">
        <f t="shared" si="30"/>
        <v>2019</v>
      </c>
    </row>
    <row r="1422" spans="1:3" x14ac:dyDescent="0.35">
      <c r="A1422" s="41">
        <v>43474</v>
      </c>
      <c r="B1422">
        <v>250</v>
      </c>
      <c r="C1422">
        <f t="shared" si="30"/>
        <v>2019</v>
      </c>
    </row>
    <row r="1423" spans="1:3" x14ac:dyDescent="0.35">
      <c r="A1423" s="41">
        <v>43473</v>
      </c>
      <c r="B1423">
        <v>254</v>
      </c>
      <c r="C1423">
        <f t="shared" si="30"/>
        <v>2019</v>
      </c>
    </row>
    <row r="1424" spans="1:3" x14ac:dyDescent="0.35">
      <c r="A1424" s="41">
        <v>43472</v>
      </c>
      <c r="B1424">
        <v>256</v>
      </c>
      <c r="C1424">
        <f t="shared" si="30"/>
        <v>2019</v>
      </c>
    </row>
    <row r="1425" spans="1:3" x14ac:dyDescent="0.35">
      <c r="A1425" s="41">
        <v>43469</v>
      </c>
      <c r="B1425">
        <v>264</v>
      </c>
      <c r="C1425">
        <f t="shared" si="30"/>
        <v>2019</v>
      </c>
    </row>
    <row r="1426" spans="1:3" x14ac:dyDescent="0.35">
      <c r="A1426" s="41">
        <v>43468</v>
      </c>
      <c r="B1426">
        <v>278</v>
      </c>
      <c r="C1426">
        <f t="shared" si="30"/>
        <v>2019</v>
      </c>
    </row>
    <row r="1427" spans="1:3" x14ac:dyDescent="0.35">
      <c r="A1427" s="41">
        <v>43467</v>
      </c>
      <c r="B1427">
        <v>275</v>
      </c>
      <c r="C1427">
        <f t="shared" si="30"/>
        <v>2019</v>
      </c>
    </row>
    <row r="1428" spans="1:3" x14ac:dyDescent="0.35">
      <c r="A1428" s="41">
        <v>43465</v>
      </c>
      <c r="B1428">
        <v>276</v>
      </c>
      <c r="C1428">
        <f t="shared" si="30"/>
        <v>2018</v>
      </c>
    </row>
    <row r="1429" spans="1:3" x14ac:dyDescent="0.35">
      <c r="A1429" s="41">
        <v>43462</v>
      </c>
      <c r="B1429">
        <v>272</v>
      </c>
      <c r="C1429">
        <f t="shared" si="30"/>
        <v>2018</v>
      </c>
    </row>
    <row r="1430" spans="1:3" x14ac:dyDescent="0.35">
      <c r="A1430" s="41">
        <v>43461</v>
      </c>
      <c r="B1430">
        <v>274</v>
      </c>
      <c r="C1430">
        <f t="shared" si="30"/>
        <v>2018</v>
      </c>
    </row>
    <row r="1431" spans="1:3" x14ac:dyDescent="0.35">
      <c r="A1431" s="41">
        <v>43460</v>
      </c>
      <c r="B1431">
        <v>273</v>
      </c>
      <c r="C1431">
        <f t="shared" si="30"/>
        <v>2018</v>
      </c>
    </row>
    <row r="1432" spans="1:3" x14ac:dyDescent="0.35">
      <c r="A1432" s="41">
        <v>43458</v>
      </c>
      <c r="B1432">
        <v>276</v>
      </c>
      <c r="C1432">
        <f t="shared" si="30"/>
        <v>2018</v>
      </c>
    </row>
    <row r="1433" spans="1:3" x14ac:dyDescent="0.35">
      <c r="A1433" s="41">
        <v>43455</v>
      </c>
      <c r="B1433">
        <v>273</v>
      </c>
      <c r="C1433">
        <f t="shared" si="30"/>
        <v>2018</v>
      </c>
    </row>
    <row r="1434" spans="1:3" x14ac:dyDescent="0.35">
      <c r="A1434" s="41">
        <v>43454</v>
      </c>
      <c r="B1434">
        <v>268</v>
      </c>
      <c r="C1434">
        <f t="shared" si="30"/>
        <v>2018</v>
      </c>
    </row>
    <row r="1435" spans="1:3" x14ac:dyDescent="0.35">
      <c r="A1435" s="41">
        <v>43453</v>
      </c>
      <c r="B1435">
        <v>270</v>
      </c>
      <c r="C1435">
        <f t="shared" si="30"/>
        <v>2018</v>
      </c>
    </row>
    <row r="1436" spans="1:3" x14ac:dyDescent="0.35">
      <c r="A1436" s="41">
        <v>43452</v>
      </c>
      <c r="B1436">
        <v>265</v>
      </c>
      <c r="C1436">
        <f t="shared" si="30"/>
        <v>2018</v>
      </c>
    </row>
    <row r="1437" spans="1:3" x14ac:dyDescent="0.35">
      <c r="A1437" s="41">
        <v>43451</v>
      </c>
      <c r="B1437">
        <v>260</v>
      </c>
      <c r="C1437">
        <f t="shared" si="30"/>
        <v>2018</v>
      </c>
    </row>
    <row r="1438" spans="1:3" x14ac:dyDescent="0.35">
      <c r="A1438" s="41">
        <v>43448</v>
      </c>
      <c r="B1438">
        <v>261</v>
      </c>
      <c r="C1438">
        <f t="shared" si="30"/>
        <v>2018</v>
      </c>
    </row>
    <row r="1439" spans="1:3" x14ac:dyDescent="0.35">
      <c r="A1439" s="41">
        <v>43447</v>
      </c>
      <c r="B1439">
        <v>258</v>
      </c>
      <c r="C1439">
        <f t="shared" si="30"/>
        <v>2018</v>
      </c>
    </row>
    <row r="1440" spans="1:3" x14ac:dyDescent="0.35">
      <c r="A1440" s="41">
        <v>43446</v>
      </c>
      <c r="B1440">
        <v>261</v>
      </c>
      <c r="C1440">
        <f t="shared" si="30"/>
        <v>2018</v>
      </c>
    </row>
    <row r="1441" spans="1:3" x14ac:dyDescent="0.35">
      <c r="A1441" s="41">
        <v>43445</v>
      </c>
      <c r="B1441">
        <v>270</v>
      </c>
      <c r="C1441">
        <f t="shared" si="30"/>
        <v>2018</v>
      </c>
    </row>
    <row r="1442" spans="1:3" x14ac:dyDescent="0.35">
      <c r="A1442" s="41">
        <v>43444</v>
      </c>
      <c r="B1442">
        <v>276</v>
      </c>
      <c r="C1442">
        <f t="shared" si="30"/>
        <v>2018</v>
      </c>
    </row>
    <row r="1443" spans="1:3" x14ac:dyDescent="0.35">
      <c r="A1443" s="41">
        <v>43441</v>
      </c>
      <c r="B1443">
        <v>274</v>
      </c>
      <c r="C1443">
        <f t="shared" si="30"/>
        <v>2018</v>
      </c>
    </row>
    <row r="1444" spans="1:3" x14ac:dyDescent="0.35">
      <c r="A1444" s="41">
        <v>43440</v>
      </c>
      <c r="B1444">
        <v>277</v>
      </c>
      <c r="C1444">
        <f t="shared" si="30"/>
        <v>2018</v>
      </c>
    </row>
    <row r="1445" spans="1:3" x14ac:dyDescent="0.35">
      <c r="A1445" s="41">
        <v>43439</v>
      </c>
      <c r="B1445">
        <v>274</v>
      </c>
      <c r="C1445">
        <f t="shared" si="30"/>
        <v>2018</v>
      </c>
    </row>
    <row r="1446" spans="1:3" x14ac:dyDescent="0.35">
      <c r="A1446" s="41">
        <v>43438</v>
      </c>
      <c r="B1446">
        <v>274</v>
      </c>
      <c r="C1446">
        <f t="shared" si="30"/>
        <v>2018</v>
      </c>
    </row>
    <row r="1447" spans="1:3" x14ac:dyDescent="0.35">
      <c r="A1447" s="41">
        <v>43437</v>
      </c>
      <c r="B1447">
        <v>267</v>
      </c>
      <c r="C1447">
        <f t="shared" si="30"/>
        <v>2018</v>
      </c>
    </row>
    <row r="1448" spans="1:3" x14ac:dyDescent="0.35">
      <c r="A1448" s="41">
        <v>43434</v>
      </c>
      <c r="B1448">
        <v>270</v>
      </c>
      <c r="C1448">
        <f t="shared" si="30"/>
        <v>2018</v>
      </c>
    </row>
    <row r="1449" spans="1:3" x14ac:dyDescent="0.35">
      <c r="A1449" s="41">
        <v>43433</v>
      </c>
      <c r="B1449">
        <v>272</v>
      </c>
      <c r="C1449">
        <f t="shared" si="30"/>
        <v>2018</v>
      </c>
    </row>
    <row r="1450" spans="1:3" x14ac:dyDescent="0.35">
      <c r="A1450" s="41">
        <v>43432</v>
      </c>
      <c r="B1450">
        <v>272</v>
      </c>
      <c r="C1450">
        <f t="shared" si="30"/>
        <v>2018</v>
      </c>
    </row>
    <row r="1451" spans="1:3" x14ac:dyDescent="0.35">
      <c r="A1451" s="41">
        <v>43431</v>
      </c>
      <c r="B1451">
        <v>280</v>
      </c>
      <c r="C1451">
        <f t="shared" si="30"/>
        <v>2018</v>
      </c>
    </row>
    <row r="1452" spans="1:3" x14ac:dyDescent="0.35">
      <c r="A1452" s="41">
        <v>43430</v>
      </c>
      <c r="B1452">
        <v>276</v>
      </c>
      <c r="C1452">
        <f t="shared" si="30"/>
        <v>2018</v>
      </c>
    </row>
    <row r="1453" spans="1:3" x14ac:dyDescent="0.35">
      <c r="A1453" s="41">
        <v>43427</v>
      </c>
      <c r="B1453">
        <v>274</v>
      </c>
      <c r="C1453">
        <f t="shared" si="30"/>
        <v>2018</v>
      </c>
    </row>
    <row r="1454" spans="1:3" x14ac:dyDescent="0.35">
      <c r="A1454" s="41">
        <v>43426</v>
      </c>
      <c r="B1454">
        <v>271</v>
      </c>
      <c r="C1454">
        <f t="shared" si="30"/>
        <v>2018</v>
      </c>
    </row>
    <row r="1455" spans="1:3" x14ac:dyDescent="0.35">
      <c r="A1455" s="41">
        <v>43425</v>
      </c>
      <c r="B1455">
        <v>271</v>
      </c>
      <c r="C1455">
        <f t="shared" si="30"/>
        <v>2018</v>
      </c>
    </row>
    <row r="1456" spans="1:3" x14ac:dyDescent="0.35">
      <c r="A1456" s="41">
        <v>43424</v>
      </c>
      <c r="B1456">
        <v>273</v>
      </c>
      <c r="C1456">
        <f t="shared" si="30"/>
        <v>2018</v>
      </c>
    </row>
    <row r="1457" spans="1:3" x14ac:dyDescent="0.35">
      <c r="A1457" s="41">
        <v>43423</v>
      </c>
      <c r="B1457">
        <v>267</v>
      </c>
      <c r="C1457">
        <f t="shared" si="30"/>
        <v>2018</v>
      </c>
    </row>
    <row r="1458" spans="1:3" x14ac:dyDescent="0.35">
      <c r="A1458" s="41">
        <v>43420</v>
      </c>
      <c r="B1458">
        <v>263</v>
      </c>
      <c r="C1458">
        <f t="shared" si="30"/>
        <v>2018</v>
      </c>
    </row>
    <row r="1459" spans="1:3" x14ac:dyDescent="0.35">
      <c r="A1459" s="41">
        <v>43419</v>
      </c>
      <c r="B1459">
        <v>261</v>
      </c>
      <c r="C1459">
        <f t="shared" si="30"/>
        <v>2018</v>
      </c>
    </row>
    <row r="1460" spans="1:3" x14ac:dyDescent="0.35">
      <c r="A1460" s="41">
        <v>43418</v>
      </c>
      <c r="B1460">
        <v>263</v>
      </c>
      <c r="C1460">
        <f t="shared" si="30"/>
        <v>2018</v>
      </c>
    </row>
    <row r="1461" spans="1:3" x14ac:dyDescent="0.35">
      <c r="A1461" s="41">
        <v>43417</v>
      </c>
      <c r="B1461">
        <v>262</v>
      </c>
      <c r="C1461">
        <f t="shared" si="30"/>
        <v>2018</v>
      </c>
    </row>
    <row r="1462" spans="1:3" x14ac:dyDescent="0.35">
      <c r="A1462" s="41">
        <v>43416</v>
      </c>
      <c r="B1462">
        <v>254</v>
      </c>
      <c r="C1462">
        <f t="shared" si="30"/>
        <v>2018</v>
      </c>
    </row>
    <row r="1463" spans="1:3" x14ac:dyDescent="0.35">
      <c r="A1463" s="41">
        <v>43413</v>
      </c>
      <c r="B1463">
        <v>254</v>
      </c>
      <c r="C1463">
        <f t="shared" si="30"/>
        <v>2018</v>
      </c>
    </row>
    <row r="1464" spans="1:3" x14ac:dyDescent="0.35">
      <c r="A1464" s="41">
        <v>43412</v>
      </c>
      <c r="B1464">
        <v>251</v>
      </c>
      <c r="C1464">
        <f t="shared" si="30"/>
        <v>2018</v>
      </c>
    </row>
    <row r="1465" spans="1:3" x14ac:dyDescent="0.35">
      <c r="A1465" s="41">
        <v>43411</v>
      </c>
      <c r="B1465">
        <v>247</v>
      </c>
      <c r="C1465">
        <f t="shared" si="30"/>
        <v>2018</v>
      </c>
    </row>
    <row r="1466" spans="1:3" x14ac:dyDescent="0.35">
      <c r="A1466" s="41">
        <v>43410</v>
      </c>
      <c r="B1466">
        <v>249</v>
      </c>
      <c r="C1466">
        <f t="shared" si="30"/>
        <v>2018</v>
      </c>
    </row>
    <row r="1467" spans="1:3" x14ac:dyDescent="0.35">
      <c r="A1467" s="41">
        <v>43409</v>
      </c>
      <c r="B1467">
        <v>247</v>
      </c>
      <c r="C1467">
        <f t="shared" si="30"/>
        <v>2018</v>
      </c>
    </row>
    <row r="1468" spans="1:3" x14ac:dyDescent="0.35">
      <c r="A1468" s="41">
        <v>43406</v>
      </c>
      <c r="B1468">
        <v>248</v>
      </c>
      <c r="C1468">
        <f t="shared" si="30"/>
        <v>2018</v>
      </c>
    </row>
    <row r="1469" spans="1:3" x14ac:dyDescent="0.35">
      <c r="A1469" s="41">
        <v>43405</v>
      </c>
      <c r="B1469">
        <v>254</v>
      </c>
      <c r="C1469">
        <f t="shared" si="30"/>
        <v>2018</v>
      </c>
    </row>
    <row r="1470" spans="1:3" x14ac:dyDescent="0.35">
      <c r="A1470" s="41">
        <v>43404</v>
      </c>
      <c r="B1470">
        <v>260</v>
      </c>
      <c r="C1470">
        <f t="shared" si="30"/>
        <v>2018</v>
      </c>
    </row>
    <row r="1471" spans="1:3" x14ac:dyDescent="0.35">
      <c r="A1471" s="41">
        <v>43403</v>
      </c>
      <c r="B1471">
        <v>263</v>
      </c>
      <c r="C1471">
        <f t="shared" si="30"/>
        <v>2018</v>
      </c>
    </row>
    <row r="1472" spans="1:3" x14ac:dyDescent="0.35">
      <c r="A1472" s="41">
        <v>43402</v>
      </c>
      <c r="B1472">
        <v>267</v>
      </c>
      <c r="C1472">
        <f t="shared" si="30"/>
        <v>2018</v>
      </c>
    </row>
    <row r="1473" spans="1:3" x14ac:dyDescent="0.35">
      <c r="A1473" s="41">
        <v>43399</v>
      </c>
      <c r="B1473">
        <v>266</v>
      </c>
      <c r="C1473">
        <f t="shared" si="30"/>
        <v>2018</v>
      </c>
    </row>
    <row r="1474" spans="1:3" x14ac:dyDescent="0.35">
      <c r="A1474" s="41">
        <v>43398</v>
      </c>
      <c r="B1474">
        <v>264</v>
      </c>
      <c r="C1474">
        <f t="shared" si="30"/>
        <v>2018</v>
      </c>
    </row>
    <row r="1475" spans="1:3" x14ac:dyDescent="0.35">
      <c r="A1475" s="41">
        <v>43397</v>
      </c>
      <c r="B1475">
        <v>269</v>
      </c>
      <c r="C1475">
        <f t="shared" ref="C1475:C1538" si="31">YEAR(A1475)</f>
        <v>2018</v>
      </c>
    </row>
    <row r="1476" spans="1:3" x14ac:dyDescent="0.35">
      <c r="A1476" s="41">
        <v>43396</v>
      </c>
      <c r="B1476">
        <v>260</v>
      </c>
      <c r="C1476">
        <f t="shared" si="31"/>
        <v>2018</v>
      </c>
    </row>
    <row r="1477" spans="1:3" x14ac:dyDescent="0.35">
      <c r="A1477" s="41">
        <v>43395</v>
      </c>
      <c r="B1477">
        <v>260</v>
      </c>
      <c r="C1477">
        <f t="shared" si="31"/>
        <v>2018</v>
      </c>
    </row>
    <row r="1478" spans="1:3" x14ac:dyDescent="0.35">
      <c r="A1478" s="41">
        <v>43392</v>
      </c>
      <c r="B1478">
        <v>262</v>
      </c>
      <c r="C1478">
        <f t="shared" si="31"/>
        <v>2018</v>
      </c>
    </row>
    <row r="1479" spans="1:3" x14ac:dyDescent="0.35">
      <c r="A1479" s="41">
        <v>43391</v>
      </c>
      <c r="B1479">
        <v>264</v>
      </c>
      <c r="C1479">
        <f t="shared" si="31"/>
        <v>2018</v>
      </c>
    </row>
    <row r="1480" spans="1:3" x14ac:dyDescent="0.35">
      <c r="A1480" s="41">
        <v>43390</v>
      </c>
      <c r="B1480">
        <v>255</v>
      </c>
      <c r="C1480">
        <f t="shared" si="31"/>
        <v>2018</v>
      </c>
    </row>
    <row r="1481" spans="1:3" x14ac:dyDescent="0.35">
      <c r="A1481" s="41">
        <v>43389</v>
      </c>
      <c r="B1481">
        <v>256</v>
      </c>
      <c r="C1481">
        <f t="shared" si="31"/>
        <v>2018</v>
      </c>
    </row>
    <row r="1482" spans="1:3" x14ac:dyDescent="0.35">
      <c r="A1482" s="41">
        <v>43388</v>
      </c>
      <c r="B1482">
        <v>261</v>
      </c>
      <c r="C1482">
        <f t="shared" si="31"/>
        <v>2018</v>
      </c>
    </row>
    <row r="1483" spans="1:3" x14ac:dyDescent="0.35">
      <c r="A1483" s="41">
        <v>43385</v>
      </c>
      <c r="B1483">
        <v>266</v>
      </c>
      <c r="C1483">
        <f t="shared" si="31"/>
        <v>2018</v>
      </c>
    </row>
    <row r="1484" spans="1:3" x14ac:dyDescent="0.35">
      <c r="A1484" s="41">
        <v>43384</v>
      </c>
      <c r="B1484">
        <v>272</v>
      </c>
      <c r="C1484">
        <f t="shared" si="31"/>
        <v>2018</v>
      </c>
    </row>
    <row r="1485" spans="1:3" x14ac:dyDescent="0.35">
      <c r="A1485" s="41">
        <v>43383</v>
      </c>
      <c r="B1485">
        <v>268</v>
      </c>
      <c r="C1485">
        <f t="shared" si="31"/>
        <v>2018</v>
      </c>
    </row>
    <row r="1486" spans="1:3" x14ac:dyDescent="0.35">
      <c r="A1486" s="41">
        <v>43382</v>
      </c>
      <c r="B1486">
        <v>260</v>
      </c>
      <c r="C1486">
        <f t="shared" si="31"/>
        <v>2018</v>
      </c>
    </row>
    <row r="1487" spans="1:3" x14ac:dyDescent="0.35">
      <c r="A1487" s="41">
        <v>43381</v>
      </c>
      <c r="B1487">
        <v>272</v>
      </c>
      <c r="C1487">
        <f t="shared" si="31"/>
        <v>2018</v>
      </c>
    </row>
    <row r="1488" spans="1:3" x14ac:dyDescent="0.35">
      <c r="A1488" s="41">
        <v>43378</v>
      </c>
      <c r="B1488">
        <v>272</v>
      </c>
      <c r="C1488">
        <f t="shared" si="31"/>
        <v>2018</v>
      </c>
    </row>
    <row r="1489" spans="1:3" x14ac:dyDescent="0.35">
      <c r="A1489" s="41">
        <v>43377</v>
      </c>
      <c r="B1489">
        <v>278</v>
      </c>
      <c r="C1489">
        <f t="shared" si="31"/>
        <v>2018</v>
      </c>
    </row>
    <row r="1490" spans="1:3" x14ac:dyDescent="0.35">
      <c r="A1490" s="41">
        <v>43376</v>
      </c>
      <c r="B1490">
        <v>273</v>
      </c>
      <c r="C1490">
        <f t="shared" si="31"/>
        <v>2018</v>
      </c>
    </row>
    <row r="1491" spans="1:3" x14ac:dyDescent="0.35">
      <c r="A1491" s="41">
        <v>43375</v>
      </c>
      <c r="B1491">
        <v>285</v>
      </c>
      <c r="C1491">
        <f t="shared" si="31"/>
        <v>2018</v>
      </c>
    </row>
    <row r="1492" spans="1:3" x14ac:dyDescent="0.35">
      <c r="A1492" s="41">
        <v>43374</v>
      </c>
      <c r="B1492">
        <v>296</v>
      </c>
      <c r="C1492">
        <f t="shared" si="31"/>
        <v>2018</v>
      </c>
    </row>
    <row r="1493" spans="1:3" x14ac:dyDescent="0.35">
      <c r="A1493" s="41">
        <v>43371</v>
      </c>
      <c r="B1493">
        <v>293</v>
      </c>
      <c r="C1493">
        <f t="shared" si="31"/>
        <v>2018</v>
      </c>
    </row>
    <row r="1494" spans="1:3" x14ac:dyDescent="0.35">
      <c r="A1494" s="41">
        <v>43370</v>
      </c>
      <c r="B1494">
        <v>291</v>
      </c>
      <c r="C1494">
        <f t="shared" si="31"/>
        <v>2018</v>
      </c>
    </row>
    <row r="1495" spans="1:3" x14ac:dyDescent="0.35">
      <c r="A1495" s="41">
        <v>43369</v>
      </c>
      <c r="B1495">
        <v>294</v>
      </c>
      <c r="C1495">
        <f t="shared" si="31"/>
        <v>2018</v>
      </c>
    </row>
    <row r="1496" spans="1:3" x14ac:dyDescent="0.35">
      <c r="A1496" s="41">
        <v>43368</v>
      </c>
      <c r="B1496">
        <v>295</v>
      </c>
      <c r="C1496">
        <f t="shared" si="31"/>
        <v>2018</v>
      </c>
    </row>
    <row r="1497" spans="1:3" x14ac:dyDescent="0.35">
      <c r="A1497" s="41">
        <v>43367</v>
      </c>
      <c r="B1497">
        <v>293</v>
      </c>
      <c r="C1497">
        <f t="shared" si="31"/>
        <v>2018</v>
      </c>
    </row>
    <row r="1498" spans="1:3" x14ac:dyDescent="0.35">
      <c r="A1498" s="41">
        <v>43364</v>
      </c>
      <c r="B1498">
        <v>287</v>
      </c>
      <c r="C1498">
        <f t="shared" si="31"/>
        <v>2018</v>
      </c>
    </row>
    <row r="1499" spans="1:3" x14ac:dyDescent="0.35">
      <c r="A1499" s="41">
        <v>43363</v>
      </c>
      <c r="B1499">
        <v>309</v>
      </c>
      <c r="C1499">
        <f t="shared" si="31"/>
        <v>2018</v>
      </c>
    </row>
    <row r="1500" spans="1:3" x14ac:dyDescent="0.35">
      <c r="A1500" s="41">
        <v>43362</v>
      </c>
      <c r="B1500">
        <v>328</v>
      </c>
      <c r="C1500">
        <f t="shared" si="31"/>
        <v>2018</v>
      </c>
    </row>
    <row r="1501" spans="1:3" x14ac:dyDescent="0.35">
      <c r="A1501" s="41">
        <v>43361</v>
      </c>
      <c r="B1501">
        <v>335</v>
      </c>
      <c r="C1501">
        <f t="shared" si="31"/>
        <v>2018</v>
      </c>
    </row>
    <row r="1502" spans="1:3" x14ac:dyDescent="0.35">
      <c r="A1502" s="41">
        <v>43360</v>
      </c>
      <c r="B1502">
        <v>337</v>
      </c>
      <c r="C1502">
        <f t="shared" si="31"/>
        <v>2018</v>
      </c>
    </row>
    <row r="1503" spans="1:3" x14ac:dyDescent="0.35">
      <c r="A1503" s="41">
        <v>43357</v>
      </c>
      <c r="B1503">
        <v>334</v>
      </c>
      <c r="C1503">
        <f t="shared" si="31"/>
        <v>2018</v>
      </c>
    </row>
    <row r="1504" spans="1:3" x14ac:dyDescent="0.35">
      <c r="A1504" s="41">
        <v>43356</v>
      </c>
      <c r="B1504">
        <v>334</v>
      </c>
      <c r="C1504">
        <f t="shared" si="31"/>
        <v>2018</v>
      </c>
    </row>
    <row r="1505" spans="1:3" x14ac:dyDescent="0.35">
      <c r="A1505" s="41">
        <v>43355</v>
      </c>
      <c r="B1505">
        <v>332</v>
      </c>
      <c r="C1505">
        <f t="shared" si="31"/>
        <v>2018</v>
      </c>
    </row>
    <row r="1506" spans="1:3" x14ac:dyDescent="0.35">
      <c r="A1506" s="41">
        <v>43354</v>
      </c>
      <c r="B1506">
        <v>336</v>
      </c>
      <c r="C1506">
        <f t="shared" si="31"/>
        <v>2018</v>
      </c>
    </row>
    <row r="1507" spans="1:3" x14ac:dyDescent="0.35">
      <c r="A1507" s="41">
        <v>43353</v>
      </c>
      <c r="B1507">
        <v>329</v>
      </c>
      <c r="C1507">
        <f t="shared" si="31"/>
        <v>2018</v>
      </c>
    </row>
    <row r="1508" spans="1:3" x14ac:dyDescent="0.35">
      <c r="A1508" s="41">
        <v>43350</v>
      </c>
      <c r="B1508">
        <v>323</v>
      </c>
      <c r="C1508">
        <f t="shared" si="31"/>
        <v>2018</v>
      </c>
    </row>
    <row r="1509" spans="1:3" x14ac:dyDescent="0.35">
      <c r="A1509" s="41">
        <v>43349</v>
      </c>
      <c r="B1509">
        <v>332</v>
      </c>
      <c r="C1509">
        <f t="shared" si="31"/>
        <v>2018</v>
      </c>
    </row>
    <row r="1510" spans="1:3" x14ac:dyDescent="0.35">
      <c r="A1510" s="41">
        <v>43348</v>
      </c>
      <c r="B1510">
        <v>338</v>
      </c>
      <c r="C1510">
        <f t="shared" si="31"/>
        <v>2018</v>
      </c>
    </row>
    <row r="1511" spans="1:3" x14ac:dyDescent="0.35">
      <c r="A1511" s="41">
        <v>43347</v>
      </c>
      <c r="B1511">
        <v>349</v>
      </c>
      <c r="C1511">
        <f t="shared" si="31"/>
        <v>2018</v>
      </c>
    </row>
    <row r="1512" spans="1:3" x14ac:dyDescent="0.35">
      <c r="A1512" s="41">
        <v>43346</v>
      </c>
      <c r="B1512">
        <v>345</v>
      </c>
      <c r="C1512">
        <f t="shared" si="31"/>
        <v>2018</v>
      </c>
    </row>
    <row r="1513" spans="1:3" x14ac:dyDescent="0.35">
      <c r="A1513" s="41">
        <v>43343</v>
      </c>
      <c r="B1513">
        <v>345</v>
      </c>
      <c r="C1513">
        <f t="shared" si="31"/>
        <v>2018</v>
      </c>
    </row>
    <row r="1514" spans="1:3" x14ac:dyDescent="0.35">
      <c r="A1514" s="41">
        <v>43342</v>
      </c>
      <c r="B1514">
        <v>343</v>
      </c>
      <c r="C1514">
        <f t="shared" si="31"/>
        <v>2018</v>
      </c>
    </row>
    <row r="1515" spans="1:3" x14ac:dyDescent="0.35">
      <c r="A1515" s="41">
        <v>43341</v>
      </c>
      <c r="B1515">
        <v>335</v>
      </c>
      <c r="C1515">
        <f t="shared" si="31"/>
        <v>2018</v>
      </c>
    </row>
    <row r="1516" spans="1:3" x14ac:dyDescent="0.35">
      <c r="A1516" s="41">
        <v>43340</v>
      </c>
      <c r="B1516">
        <v>330</v>
      </c>
      <c r="C1516">
        <f t="shared" si="31"/>
        <v>2018</v>
      </c>
    </row>
    <row r="1517" spans="1:3" x14ac:dyDescent="0.35">
      <c r="A1517" s="41">
        <v>43339</v>
      </c>
      <c r="B1517">
        <v>329</v>
      </c>
      <c r="C1517">
        <f t="shared" si="31"/>
        <v>2018</v>
      </c>
    </row>
    <row r="1518" spans="1:3" x14ac:dyDescent="0.35">
      <c r="A1518" s="41">
        <v>43336</v>
      </c>
      <c r="B1518">
        <v>332</v>
      </c>
      <c r="C1518">
        <f t="shared" si="31"/>
        <v>2018</v>
      </c>
    </row>
    <row r="1519" spans="1:3" x14ac:dyDescent="0.35">
      <c r="A1519" s="41">
        <v>43335</v>
      </c>
      <c r="B1519">
        <v>332</v>
      </c>
      <c r="C1519">
        <f t="shared" si="31"/>
        <v>2018</v>
      </c>
    </row>
    <row r="1520" spans="1:3" x14ac:dyDescent="0.35">
      <c r="A1520" s="41">
        <v>43334</v>
      </c>
      <c r="B1520">
        <v>323</v>
      </c>
      <c r="C1520">
        <f t="shared" si="31"/>
        <v>2018</v>
      </c>
    </row>
    <row r="1521" spans="1:3" x14ac:dyDescent="0.35">
      <c r="A1521" s="41">
        <v>43333</v>
      </c>
      <c r="B1521">
        <v>311</v>
      </c>
      <c r="C1521">
        <f t="shared" si="31"/>
        <v>2018</v>
      </c>
    </row>
    <row r="1522" spans="1:3" x14ac:dyDescent="0.35">
      <c r="A1522" s="41">
        <v>43332</v>
      </c>
      <c r="B1522">
        <v>308</v>
      </c>
      <c r="C1522">
        <f t="shared" si="31"/>
        <v>2018</v>
      </c>
    </row>
    <row r="1523" spans="1:3" x14ac:dyDescent="0.35">
      <c r="A1523" s="41">
        <v>43329</v>
      </c>
      <c r="B1523">
        <v>305</v>
      </c>
      <c r="C1523">
        <f t="shared" si="31"/>
        <v>2018</v>
      </c>
    </row>
    <row r="1524" spans="1:3" x14ac:dyDescent="0.35">
      <c r="A1524" s="41">
        <v>43328</v>
      </c>
      <c r="B1524">
        <v>302</v>
      </c>
      <c r="C1524">
        <f t="shared" si="31"/>
        <v>2018</v>
      </c>
    </row>
    <row r="1525" spans="1:3" x14ac:dyDescent="0.35">
      <c r="A1525" s="41">
        <v>43327</v>
      </c>
      <c r="B1525">
        <v>306</v>
      </c>
      <c r="C1525">
        <f t="shared" si="31"/>
        <v>2018</v>
      </c>
    </row>
    <row r="1526" spans="1:3" x14ac:dyDescent="0.35">
      <c r="A1526" s="41">
        <v>43326</v>
      </c>
      <c r="B1526">
        <v>300</v>
      </c>
      <c r="C1526">
        <f t="shared" si="31"/>
        <v>2018</v>
      </c>
    </row>
    <row r="1527" spans="1:3" x14ac:dyDescent="0.35">
      <c r="A1527" s="41">
        <v>43325</v>
      </c>
      <c r="B1527">
        <v>306</v>
      </c>
      <c r="C1527">
        <f t="shared" si="31"/>
        <v>2018</v>
      </c>
    </row>
    <row r="1528" spans="1:3" x14ac:dyDescent="0.35">
      <c r="A1528" s="41">
        <v>43322</v>
      </c>
      <c r="B1528">
        <v>301</v>
      </c>
      <c r="C1528">
        <f t="shared" si="31"/>
        <v>2018</v>
      </c>
    </row>
    <row r="1529" spans="1:3" x14ac:dyDescent="0.35">
      <c r="A1529" s="41">
        <v>43321</v>
      </c>
      <c r="B1529">
        <v>285</v>
      </c>
      <c r="C1529">
        <f t="shared" si="31"/>
        <v>2018</v>
      </c>
    </row>
    <row r="1530" spans="1:3" x14ac:dyDescent="0.35">
      <c r="A1530" s="41">
        <v>43320</v>
      </c>
      <c r="B1530">
        <v>277</v>
      </c>
      <c r="C1530">
        <f t="shared" si="31"/>
        <v>2018</v>
      </c>
    </row>
    <row r="1531" spans="1:3" x14ac:dyDescent="0.35">
      <c r="A1531" s="41">
        <v>43319</v>
      </c>
      <c r="B1531">
        <v>275</v>
      </c>
      <c r="C1531">
        <f t="shared" si="31"/>
        <v>2018</v>
      </c>
    </row>
    <row r="1532" spans="1:3" x14ac:dyDescent="0.35">
      <c r="A1532" s="41">
        <v>43318</v>
      </c>
      <c r="B1532">
        <v>272</v>
      </c>
      <c r="C1532">
        <f t="shared" si="31"/>
        <v>2018</v>
      </c>
    </row>
    <row r="1533" spans="1:3" x14ac:dyDescent="0.35">
      <c r="A1533" s="41">
        <v>43315</v>
      </c>
      <c r="B1533">
        <v>270</v>
      </c>
      <c r="C1533">
        <f t="shared" si="31"/>
        <v>2018</v>
      </c>
    </row>
    <row r="1534" spans="1:3" x14ac:dyDescent="0.35">
      <c r="A1534" s="41">
        <v>43314</v>
      </c>
      <c r="B1534">
        <v>273</v>
      </c>
      <c r="C1534">
        <f t="shared" si="31"/>
        <v>2018</v>
      </c>
    </row>
    <row r="1535" spans="1:3" x14ac:dyDescent="0.35">
      <c r="A1535" s="41">
        <v>43313</v>
      </c>
      <c r="B1535">
        <v>271</v>
      </c>
      <c r="C1535">
        <f t="shared" si="31"/>
        <v>2018</v>
      </c>
    </row>
    <row r="1536" spans="1:3" x14ac:dyDescent="0.35">
      <c r="A1536" s="41">
        <v>43312</v>
      </c>
      <c r="B1536">
        <v>267</v>
      </c>
      <c r="C1536">
        <f t="shared" si="31"/>
        <v>2018</v>
      </c>
    </row>
    <row r="1537" spans="1:3" x14ac:dyDescent="0.35">
      <c r="A1537" s="41">
        <v>43311</v>
      </c>
      <c r="B1537">
        <v>266</v>
      </c>
      <c r="C1537">
        <f t="shared" si="31"/>
        <v>2018</v>
      </c>
    </row>
    <row r="1538" spans="1:3" x14ac:dyDescent="0.35">
      <c r="A1538" s="41">
        <v>43308</v>
      </c>
      <c r="B1538">
        <v>264</v>
      </c>
      <c r="C1538">
        <f t="shared" si="31"/>
        <v>2018</v>
      </c>
    </row>
    <row r="1539" spans="1:3" x14ac:dyDescent="0.35">
      <c r="A1539" s="41">
        <v>43307</v>
      </c>
      <c r="B1539">
        <v>267</v>
      </c>
      <c r="C1539">
        <f t="shared" ref="C1539:C1602" si="32">YEAR(A1539)</f>
        <v>2018</v>
      </c>
    </row>
    <row r="1540" spans="1:3" x14ac:dyDescent="0.35">
      <c r="A1540" s="41">
        <v>43306</v>
      </c>
      <c r="B1540">
        <v>271</v>
      </c>
      <c r="C1540">
        <f t="shared" si="32"/>
        <v>2018</v>
      </c>
    </row>
    <row r="1541" spans="1:3" x14ac:dyDescent="0.35">
      <c r="A1541" s="41">
        <v>43305</v>
      </c>
      <c r="B1541">
        <v>276</v>
      </c>
      <c r="C1541">
        <f t="shared" si="32"/>
        <v>2018</v>
      </c>
    </row>
    <row r="1542" spans="1:3" x14ac:dyDescent="0.35">
      <c r="A1542" s="41">
        <v>43304</v>
      </c>
      <c r="B1542">
        <v>277</v>
      </c>
      <c r="C1542">
        <f t="shared" si="32"/>
        <v>2018</v>
      </c>
    </row>
    <row r="1543" spans="1:3" x14ac:dyDescent="0.35">
      <c r="A1543" s="41">
        <v>43301</v>
      </c>
      <c r="B1543">
        <v>280</v>
      </c>
      <c r="C1543">
        <f t="shared" si="32"/>
        <v>2018</v>
      </c>
    </row>
    <row r="1544" spans="1:3" x14ac:dyDescent="0.35">
      <c r="A1544" s="41">
        <v>43300</v>
      </c>
      <c r="B1544">
        <v>297</v>
      </c>
      <c r="C1544">
        <f t="shared" si="32"/>
        <v>2018</v>
      </c>
    </row>
    <row r="1545" spans="1:3" x14ac:dyDescent="0.35">
      <c r="A1545" s="41">
        <v>43299</v>
      </c>
      <c r="B1545">
        <v>292</v>
      </c>
      <c r="C1545">
        <f t="shared" si="32"/>
        <v>2018</v>
      </c>
    </row>
    <row r="1546" spans="1:3" x14ac:dyDescent="0.35">
      <c r="A1546" s="41">
        <v>43298</v>
      </c>
      <c r="B1546">
        <v>295</v>
      </c>
      <c r="C1546">
        <f t="shared" si="32"/>
        <v>2018</v>
      </c>
    </row>
    <row r="1547" spans="1:3" x14ac:dyDescent="0.35">
      <c r="A1547" s="41">
        <v>43297</v>
      </c>
      <c r="B1547">
        <v>295</v>
      </c>
      <c r="C1547">
        <f t="shared" si="32"/>
        <v>2018</v>
      </c>
    </row>
    <row r="1548" spans="1:3" x14ac:dyDescent="0.35">
      <c r="A1548" s="41">
        <v>43294</v>
      </c>
      <c r="B1548">
        <v>298</v>
      </c>
      <c r="C1548">
        <f t="shared" si="32"/>
        <v>2018</v>
      </c>
    </row>
    <row r="1549" spans="1:3" x14ac:dyDescent="0.35">
      <c r="A1549" s="41">
        <v>43293</v>
      </c>
      <c r="B1549">
        <v>299</v>
      </c>
      <c r="C1549">
        <f t="shared" si="32"/>
        <v>2018</v>
      </c>
    </row>
    <row r="1550" spans="1:3" x14ac:dyDescent="0.35">
      <c r="A1550" s="41">
        <v>43292</v>
      </c>
      <c r="B1550">
        <v>301</v>
      </c>
      <c r="C1550">
        <f t="shared" si="32"/>
        <v>2018</v>
      </c>
    </row>
    <row r="1551" spans="1:3" x14ac:dyDescent="0.35">
      <c r="A1551" s="41">
        <v>43291</v>
      </c>
      <c r="B1551">
        <v>296</v>
      </c>
      <c r="C1551">
        <f t="shared" si="32"/>
        <v>2018</v>
      </c>
    </row>
    <row r="1552" spans="1:3" x14ac:dyDescent="0.35">
      <c r="A1552" s="41">
        <v>43290</v>
      </c>
      <c r="B1552">
        <v>303</v>
      </c>
      <c r="C1552">
        <f t="shared" si="32"/>
        <v>2018</v>
      </c>
    </row>
    <row r="1553" spans="1:3" x14ac:dyDescent="0.35">
      <c r="A1553" s="41">
        <v>43287</v>
      </c>
      <c r="B1553">
        <v>312</v>
      </c>
      <c r="C1553">
        <f t="shared" si="32"/>
        <v>2018</v>
      </c>
    </row>
    <row r="1554" spans="1:3" x14ac:dyDescent="0.35">
      <c r="A1554" s="41">
        <v>43286</v>
      </c>
      <c r="B1554">
        <v>319</v>
      </c>
      <c r="C1554">
        <f t="shared" si="32"/>
        <v>2018</v>
      </c>
    </row>
    <row r="1555" spans="1:3" x14ac:dyDescent="0.35">
      <c r="A1555" s="41">
        <v>43285</v>
      </c>
      <c r="B1555">
        <v>327</v>
      </c>
      <c r="C1555">
        <f t="shared" si="32"/>
        <v>2018</v>
      </c>
    </row>
    <row r="1556" spans="1:3" x14ac:dyDescent="0.35">
      <c r="A1556" s="41">
        <v>43284</v>
      </c>
      <c r="B1556">
        <v>327</v>
      </c>
      <c r="C1556">
        <f t="shared" si="32"/>
        <v>2018</v>
      </c>
    </row>
    <row r="1557" spans="1:3" x14ac:dyDescent="0.35">
      <c r="A1557" s="41">
        <v>43283</v>
      </c>
      <c r="B1557">
        <v>331</v>
      </c>
      <c r="C1557">
        <f t="shared" si="32"/>
        <v>2018</v>
      </c>
    </row>
    <row r="1558" spans="1:3" x14ac:dyDescent="0.35">
      <c r="A1558" s="41">
        <v>43280</v>
      </c>
      <c r="B1558">
        <v>332</v>
      </c>
      <c r="C1558">
        <f t="shared" si="32"/>
        <v>2018</v>
      </c>
    </row>
    <row r="1559" spans="1:3" x14ac:dyDescent="0.35">
      <c r="A1559" s="41">
        <v>43279</v>
      </c>
      <c r="B1559">
        <v>332</v>
      </c>
      <c r="C1559">
        <f t="shared" si="32"/>
        <v>2018</v>
      </c>
    </row>
    <row r="1560" spans="1:3" x14ac:dyDescent="0.35">
      <c r="A1560" s="41">
        <v>43278</v>
      </c>
      <c r="B1560">
        <v>332</v>
      </c>
      <c r="C1560">
        <f t="shared" si="32"/>
        <v>2018</v>
      </c>
    </row>
    <row r="1561" spans="1:3" x14ac:dyDescent="0.35">
      <c r="A1561" s="41">
        <v>43277</v>
      </c>
      <c r="B1561">
        <v>320</v>
      </c>
      <c r="C1561">
        <f t="shared" si="32"/>
        <v>2018</v>
      </c>
    </row>
    <row r="1562" spans="1:3" x14ac:dyDescent="0.35">
      <c r="A1562" s="41">
        <v>43276</v>
      </c>
      <c r="B1562">
        <v>323</v>
      </c>
      <c r="C1562">
        <f t="shared" si="32"/>
        <v>2018</v>
      </c>
    </row>
    <row r="1563" spans="1:3" x14ac:dyDescent="0.35">
      <c r="A1563" s="41">
        <v>43273</v>
      </c>
      <c r="B1563">
        <v>318</v>
      </c>
      <c r="C1563">
        <f t="shared" si="32"/>
        <v>2018</v>
      </c>
    </row>
    <row r="1564" spans="1:3" x14ac:dyDescent="0.35">
      <c r="A1564" s="41">
        <v>43272</v>
      </c>
      <c r="B1564">
        <v>325</v>
      </c>
      <c r="C1564">
        <f t="shared" si="32"/>
        <v>2018</v>
      </c>
    </row>
    <row r="1565" spans="1:3" x14ac:dyDescent="0.35">
      <c r="A1565" s="41">
        <v>43271</v>
      </c>
      <c r="B1565">
        <v>333</v>
      </c>
      <c r="C1565">
        <f t="shared" si="32"/>
        <v>2018</v>
      </c>
    </row>
    <row r="1566" spans="1:3" x14ac:dyDescent="0.35">
      <c r="A1566" s="41">
        <v>43270</v>
      </c>
      <c r="B1566">
        <v>345</v>
      </c>
      <c r="C1566">
        <f t="shared" si="32"/>
        <v>2018</v>
      </c>
    </row>
    <row r="1567" spans="1:3" x14ac:dyDescent="0.35">
      <c r="A1567" s="41">
        <v>43269</v>
      </c>
      <c r="B1567">
        <v>343</v>
      </c>
      <c r="C1567">
        <f t="shared" si="32"/>
        <v>2018</v>
      </c>
    </row>
    <row r="1568" spans="1:3" x14ac:dyDescent="0.35">
      <c r="A1568" s="41">
        <v>43266</v>
      </c>
      <c r="B1568">
        <v>333</v>
      </c>
      <c r="C1568">
        <f t="shared" si="32"/>
        <v>2018</v>
      </c>
    </row>
    <row r="1569" spans="1:3" x14ac:dyDescent="0.35">
      <c r="A1569" s="41">
        <v>43265</v>
      </c>
      <c r="B1569">
        <v>334</v>
      </c>
      <c r="C1569">
        <f t="shared" si="32"/>
        <v>2018</v>
      </c>
    </row>
    <row r="1570" spans="1:3" x14ac:dyDescent="0.35">
      <c r="A1570" s="41">
        <v>43264</v>
      </c>
      <c r="B1570">
        <v>330</v>
      </c>
      <c r="C1570">
        <f t="shared" si="32"/>
        <v>2018</v>
      </c>
    </row>
    <row r="1571" spans="1:3" x14ac:dyDescent="0.35">
      <c r="A1571" s="41">
        <v>43263</v>
      </c>
      <c r="B1571">
        <v>332</v>
      </c>
      <c r="C1571">
        <f t="shared" si="32"/>
        <v>2018</v>
      </c>
    </row>
    <row r="1572" spans="1:3" x14ac:dyDescent="0.35">
      <c r="A1572" s="41">
        <v>43262</v>
      </c>
      <c r="B1572">
        <v>330</v>
      </c>
      <c r="C1572">
        <f t="shared" si="32"/>
        <v>2018</v>
      </c>
    </row>
    <row r="1573" spans="1:3" x14ac:dyDescent="0.35">
      <c r="A1573" s="41">
        <v>43259</v>
      </c>
      <c r="B1573">
        <v>325</v>
      </c>
      <c r="C1573">
        <f t="shared" si="32"/>
        <v>2018</v>
      </c>
    </row>
    <row r="1574" spans="1:3" x14ac:dyDescent="0.35">
      <c r="A1574" s="41">
        <v>43258</v>
      </c>
      <c r="B1574">
        <v>330</v>
      </c>
      <c r="C1574">
        <f t="shared" si="32"/>
        <v>2018</v>
      </c>
    </row>
    <row r="1575" spans="1:3" x14ac:dyDescent="0.35">
      <c r="A1575" s="41">
        <v>43257</v>
      </c>
      <c r="B1575">
        <v>311</v>
      </c>
      <c r="C1575">
        <f t="shared" si="32"/>
        <v>2018</v>
      </c>
    </row>
    <row r="1576" spans="1:3" x14ac:dyDescent="0.35">
      <c r="A1576" s="41">
        <v>43256</v>
      </c>
      <c r="B1576">
        <v>304</v>
      </c>
      <c r="C1576">
        <f t="shared" si="32"/>
        <v>2018</v>
      </c>
    </row>
    <row r="1577" spans="1:3" x14ac:dyDescent="0.35">
      <c r="A1577" s="41">
        <v>43255</v>
      </c>
      <c r="B1577">
        <v>300</v>
      </c>
      <c r="C1577">
        <f t="shared" si="32"/>
        <v>2018</v>
      </c>
    </row>
    <row r="1578" spans="1:3" x14ac:dyDescent="0.35">
      <c r="A1578" s="41">
        <v>43252</v>
      </c>
      <c r="B1578">
        <v>309</v>
      </c>
      <c r="C1578">
        <f t="shared" si="32"/>
        <v>2018</v>
      </c>
    </row>
    <row r="1579" spans="1:3" x14ac:dyDescent="0.35">
      <c r="A1579" s="41">
        <v>43251</v>
      </c>
      <c r="B1579">
        <v>307</v>
      </c>
      <c r="C1579">
        <f t="shared" si="32"/>
        <v>2018</v>
      </c>
    </row>
    <row r="1580" spans="1:3" x14ac:dyDescent="0.35">
      <c r="A1580" s="41">
        <v>43250</v>
      </c>
      <c r="B1580">
        <v>295</v>
      </c>
      <c r="C1580">
        <f t="shared" si="32"/>
        <v>2018</v>
      </c>
    </row>
    <row r="1581" spans="1:3" x14ac:dyDescent="0.35">
      <c r="A1581" s="41">
        <v>43249</v>
      </c>
      <c r="B1581">
        <v>297</v>
      </c>
      <c r="C1581">
        <f t="shared" si="32"/>
        <v>2018</v>
      </c>
    </row>
    <row r="1582" spans="1:3" x14ac:dyDescent="0.35">
      <c r="A1582" s="41">
        <v>43248</v>
      </c>
      <c r="B1582">
        <v>271</v>
      </c>
      <c r="C1582">
        <f t="shared" si="32"/>
        <v>2018</v>
      </c>
    </row>
    <row r="1583" spans="1:3" x14ac:dyDescent="0.35">
      <c r="A1583" s="41">
        <v>43245</v>
      </c>
      <c r="B1583">
        <v>271</v>
      </c>
      <c r="C1583">
        <f t="shared" si="32"/>
        <v>2018</v>
      </c>
    </row>
    <row r="1584" spans="1:3" x14ac:dyDescent="0.35">
      <c r="A1584" s="41">
        <v>43244</v>
      </c>
      <c r="B1584">
        <v>268</v>
      </c>
      <c r="C1584">
        <f t="shared" si="32"/>
        <v>2018</v>
      </c>
    </row>
    <row r="1585" spans="1:3" x14ac:dyDescent="0.35">
      <c r="A1585" s="41">
        <v>43243</v>
      </c>
      <c r="B1585">
        <v>265</v>
      </c>
      <c r="C1585">
        <f t="shared" si="32"/>
        <v>2018</v>
      </c>
    </row>
    <row r="1586" spans="1:3" x14ac:dyDescent="0.35">
      <c r="A1586" s="41">
        <v>43242</v>
      </c>
      <c r="B1586">
        <v>265</v>
      </c>
      <c r="C1586">
        <f t="shared" si="32"/>
        <v>2018</v>
      </c>
    </row>
    <row r="1587" spans="1:3" x14ac:dyDescent="0.35">
      <c r="A1587" s="41">
        <v>43241</v>
      </c>
      <c r="B1587">
        <v>270</v>
      </c>
      <c r="C1587">
        <f t="shared" si="32"/>
        <v>2018</v>
      </c>
    </row>
    <row r="1588" spans="1:3" x14ac:dyDescent="0.35">
      <c r="A1588" s="41">
        <v>43238</v>
      </c>
      <c r="B1588">
        <v>274</v>
      </c>
      <c r="C1588">
        <f t="shared" si="32"/>
        <v>2018</v>
      </c>
    </row>
    <row r="1589" spans="1:3" x14ac:dyDescent="0.35">
      <c r="A1589" s="41">
        <v>43237</v>
      </c>
      <c r="B1589">
        <v>261</v>
      </c>
      <c r="C1589">
        <f t="shared" si="32"/>
        <v>2018</v>
      </c>
    </row>
    <row r="1590" spans="1:3" x14ac:dyDescent="0.35">
      <c r="A1590" s="41">
        <v>43236</v>
      </c>
      <c r="B1590">
        <v>257</v>
      </c>
      <c r="C1590">
        <f t="shared" si="32"/>
        <v>2018</v>
      </c>
    </row>
    <row r="1591" spans="1:3" x14ac:dyDescent="0.35">
      <c r="A1591" s="41">
        <v>43235</v>
      </c>
      <c r="B1591">
        <v>260</v>
      </c>
      <c r="C1591">
        <f t="shared" si="32"/>
        <v>2018</v>
      </c>
    </row>
    <row r="1592" spans="1:3" x14ac:dyDescent="0.35">
      <c r="A1592" s="41">
        <v>43234</v>
      </c>
      <c r="B1592">
        <v>255</v>
      </c>
      <c r="C1592">
        <f t="shared" si="32"/>
        <v>2018</v>
      </c>
    </row>
    <row r="1593" spans="1:3" x14ac:dyDescent="0.35">
      <c r="A1593" s="41">
        <v>43231</v>
      </c>
      <c r="B1593">
        <v>254</v>
      </c>
      <c r="C1593">
        <f t="shared" si="32"/>
        <v>2018</v>
      </c>
    </row>
    <row r="1594" spans="1:3" x14ac:dyDescent="0.35">
      <c r="A1594" s="41">
        <v>43230</v>
      </c>
      <c r="B1594">
        <v>252</v>
      </c>
      <c r="C1594">
        <f t="shared" si="32"/>
        <v>2018</v>
      </c>
    </row>
    <row r="1595" spans="1:3" x14ac:dyDescent="0.35">
      <c r="A1595" s="41">
        <v>43229</v>
      </c>
      <c r="B1595">
        <v>264</v>
      </c>
      <c r="C1595">
        <f t="shared" si="32"/>
        <v>2018</v>
      </c>
    </row>
    <row r="1596" spans="1:3" x14ac:dyDescent="0.35">
      <c r="A1596" s="41">
        <v>43228</v>
      </c>
      <c r="B1596">
        <v>269</v>
      </c>
      <c r="C1596">
        <f t="shared" si="32"/>
        <v>2018</v>
      </c>
    </row>
    <row r="1597" spans="1:3" x14ac:dyDescent="0.35">
      <c r="A1597" s="41">
        <v>43227</v>
      </c>
      <c r="B1597">
        <v>262</v>
      </c>
      <c r="C1597">
        <f t="shared" si="32"/>
        <v>2018</v>
      </c>
    </row>
    <row r="1598" spans="1:3" x14ac:dyDescent="0.35">
      <c r="A1598" s="41">
        <v>43224</v>
      </c>
      <c r="B1598">
        <v>261</v>
      </c>
      <c r="C1598">
        <f t="shared" si="32"/>
        <v>2018</v>
      </c>
    </row>
    <row r="1599" spans="1:3" x14ac:dyDescent="0.35">
      <c r="A1599" s="41">
        <v>43223</v>
      </c>
      <c r="B1599">
        <v>263</v>
      </c>
      <c r="C1599">
        <f t="shared" si="32"/>
        <v>2018</v>
      </c>
    </row>
    <row r="1600" spans="1:3" x14ac:dyDescent="0.35">
      <c r="A1600" s="41">
        <v>43222</v>
      </c>
      <c r="B1600">
        <v>256</v>
      </c>
      <c r="C1600">
        <f t="shared" si="32"/>
        <v>2018</v>
      </c>
    </row>
    <row r="1601" spans="1:3" x14ac:dyDescent="0.35">
      <c r="A1601" s="41">
        <v>43221</v>
      </c>
      <c r="B1601">
        <v>250</v>
      </c>
      <c r="C1601">
        <f t="shared" si="32"/>
        <v>2018</v>
      </c>
    </row>
    <row r="1602" spans="1:3" x14ac:dyDescent="0.35">
      <c r="A1602" s="41">
        <v>43220</v>
      </c>
      <c r="B1602">
        <v>250</v>
      </c>
      <c r="C1602">
        <f t="shared" si="32"/>
        <v>2018</v>
      </c>
    </row>
    <row r="1603" spans="1:3" x14ac:dyDescent="0.35">
      <c r="A1603" s="41">
        <v>43217</v>
      </c>
      <c r="B1603">
        <v>249</v>
      </c>
      <c r="C1603">
        <f t="shared" ref="C1603:C1666" si="33">YEAR(A1603)</f>
        <v>2018</v>
      </c>
    </row>
    <row r="1604" spans="1:3" x14ac:dyDescent="0.35">
      <c r="A1604" s="41">
        <v>43216</v>
      </c>
      <c r="B1604">
        <v>244</v>
      </c>
      <c r="C1604">
        <f t="shared" si="33"/>
        <v>2018</v>
      </c>
    </row>
    <row r="1605" spans="1:3" x14ac:dyDescent="0.35">
      <c r="A1605" s="41">
        <v>43215</v>
      </c>
      <c r="B1605">
        <v>243</v>
      </c>
      <c r="C1605">
        <f t="shared" si="33"/>
        <v>2018</v>
      </c>
    </row>
    <row r="1606" spans="1:3" x14ac:dyDescent="0.35">
      <c r="A1606" s="41">
        <v>43214</v>
      </c>
      <c r="B1606">
        <v>242</v>
      </c>
      <c r="C1606">
        <f t="shared" si="33"/>
        <v>2018</v>
      </c>
    </row>
    <row r="1607" spans="1:3" x14ac:dyDescent="0.35">
      <c r="A1607" s="41">
        <v>43213</v>
      </c>
      <c r="B1607">
        <v>243</v>
      </c>
      <c r="C1607">
        <f t="shared" si="33"/>
        <v>2018</v>
      </c>
    </row>
    <row r="1608" spans="1:3" x14ac:dyDescent="0.35">
      <c r="A1608" s="41">
        <v>43210</v>
      </c>
      <c r="B1608">
        <v>243</v>
      </c>
      <c r="C1608">
        <f t="shared" si="33"/>
        <v>2018</v>
      </c>
    </row>
    <row r="1609" spans="1:3" x14ac:dyDescent="0.35">
      <c r="A1609" s="41">
        <v>43209</v>
      </c>
      <c r="B1609">
        <v>245</v>
      </c>
      <c r="C1609">
        <f t="shared" si="33"/>
        <v>2018</v>
      </c>
    </row>
    <row r="1610" spans="1:3" x14ac:dyDescent="0.35">
      <c r="A1610" s="41">
        <v>43208</v>
      </c>
      <c r="B1610">
        <v>244</v>
      </c>
      <c r="C1610">
        <f t="shared" si="33"/>
        <v>2018</v>
      </c>
    </row>
    <row r="1611" spans="1:3" x14ac:dyDescent="0.35">
      <c r="A1611" s="41">
        <v>43207</v>
      </c>
      <c r="B1611">
        <v>247</v>
      </c>
      <c r="C1611">
        <f t="shared" si="33"/>
        <v>2018</v>
      </c>
    </row>
    <row r="1612" spans="1:3" x14ac:dyDescent="0.35">
      <c r="A1612" s="41">
        <v>43206</v>
      </c>
      <c r="B1612">
        <v>248</v>
      </c>
      <c r="C1612">
        <f t="shared" si="33"/>
        <v>2018</v>
      </c>
    </row>
    <row r="1613" spans="1:3" x14ac:dyDescent="0.35">
      <c r="A1613" s="41">
        <v>43203</v>
      </c>
      <c r="B1613">
        <v>245</v>
      </c>
      <c r="C1613">
        <f t="shared" si="33"/>
        <v>2018</v>
      </c>
    </row>
    <row r="1614" spans="1:3" x14ac:dyDescent="0.35">
      <c r="A1614" s="41">
        <v>43202</v>
      </c>
      <c r="B1614">
        <v>244</v>
      </c>
      <c r="C1614">
        <f t="shared" si="33"/>
        <v>2018</v>
      </c>
    </row>
    <row r="1615" spans="1:3" x14ac:dyDescent="0.35">
      <c r="A1615" s="41">
        <v>43201</v>
      </c>
      <c r="B1615">
        <v>246</v>
      </c>
      <c r="C1615">
        <f t="shared" si="33"/>
        <v>2018</v>
      </c>
    </row>
    <row r="1616" spans="1:3" x14ac:dyDescent="0.35">
      <c r="A1616" s="41">
        <v>43200</v>
      </c>
      <c r="B1616">
        <v>246</v>
      </c>
      <c r="C1616">
        <f t="shared" si="33"/>
        <v>2018</v>
      </c>
    </row>
    <row r="1617" spans="1:3" x14ac:dyDescent="0.35">
      <c r="A1617" s="41">
        <v>43199</v>
      </c>
      <c r="B1617">
        <v>247</v>
      </c>
      <c r="C1617">
        <f t="shared" si="33"/>
        <v>2018</v>
      </c>
    </row>
    <row r="1618" spans="1:3" x14ac:dyDescent="0.35">
      <c r="A1618" s="41">
        <v>43196</v>
      </c>
      <c r="B1618">
        <v>247</v>
      </c>
      <c r="C1618">
        <f t="shared" si="33"/>
        <v>2018</v>
      </c>
    </row>
    <row r="1619" spans="1:3" x14ac:dyDescent="0.35">
      <c r="A1619" s="41">
        <v>43195</v>
      </c>
      <c r="B1619">
        <v>239</v>
      </c>
      <c r="C1619">
        <f t="shared" si="33"/>
        <v>2018</v>
      </c>
    </row>
    <row r="1620" spans="1:3" x14ac:dyDescent="0.35">
      <c r="A1620" s="41">
        <v>43194</v>
      </c>
      <c r="B1620">
        <v>244</v>
      </c>
      <c r="C1620">
        <f t="shared" si="33"/>
        <v>2018</v>
      </c>
    </row>
    <row r="1621" spans="1:3" x14ac:dyDescent="0.35">
      <c r="A1621" s="41">
        <v>43193</v>
      </c>
      <c r="B1621">
        <v>243</v>
      </c>
      <c r="C1621">
        <f t="shared" si="33"/>
        <v>2018</v>
      </c>
    </row>
    <row r="1622" spans="1:3" x14ac:dyDescent="0.35">
      <c r="A1622" s="41">
        <v>43192</v>
      </c>
      <c r="B1622">
        <v>251</v>
      </c>
      <c r="C1622">
        <f t="shared" si="33"/>
        <v>2018</v>
      </c>
    </row>
    <row r="1623" spans="1:3" x14ac:dyDescent="0.35">
      <c r="A1623" s="41">
        <v>43188</v>
      </c>
      <c r="B1623">
        <v>248</v>
      </c>
      <c r="C1623">
        <f t="shared" si="33"/>
        <v>2018</v>
      </c>
    </row>
    <row r="1624" spans="1:3" x14ac:dyDescent="0.35">
      <c r="A1624" s="41">
        <v>43187</v>
      </c>
      <c r="B1624">
        <v>250</v>
      </c>
      <c r="C1624">
        <f t="shared" si="33"/>
        <v>2018</v>
      </c>
    </row>
    <row r="1625" spans="1:3" x14ac:dyDescent="0.35">
      <c r="A1625" s="41">
        <v>43186</v>
      </c>
      <c r="B1625">
        <v>251</v>
      </c>
      <c r="C1625">
        <f t="shared" si="33"/>
        <v>2018</v>
      </c>
    </row>
    <row r="1626" spans="1:3" x14ac:dyDescent="0.35">
      <c r="A1626" s="41">
        <v>43185</v>
      </c>
      <c r="B1626">
        <v>248</v>
      </c>
      <c r="C1626">
        <f t="shared" si="33"/>
        <v>2018</v>
      </c>
    </row>
    <row r="1627" spans="1:3" x14ac:dyDescent="0.35">
      <c r="A1627" s="41">
        <v>43182</v>
      </c>
      <c r="B1627">
        <v>252</v>
      </c>
      <c r="C1627">
        <f t="shared" si="33"/>
        <v>2018</v>
      </c>
    </row>
    <row r="1628" spans="1:3" x14ac:dyDescent="0.35">
      <c r="A1628" s="41">
        <v>43181</v>
      </c>
      <c r="B1628">
        <v>250</v>
      </c>
      <c r="C1628">
        <f t="shared" si="33"/>
        <v>2018</v>
      </c>
    </row>
    <row r="1629" spans="1:3" x14ac:dyDescent="0.35">
      <c r="A1629" s="41">
        <v>43180</v>
      </c>
      <c r="B1629">
        <v>246</v>
      </c>
      <c r="C1629">
        <f t="shared" si="33"/>
        <v>2018</v>
      </c>
    </row>
    <row r="1630" spans="1:3" x14ac:dyDescent="0.35">
      <c r="A1630" s="41">
        <v>43179</v>
      </c>
      <c r="B1630">
        <v>246</v>
      </c>
      <c r="C1630">
        <f t="shared" si="33"/>
        <v>2018</v>
      </c>
    </row>
    <row r="1631" spans="1:3" x14ac:dyDescent="0.35">
      <c r="A1631" s="41">
        <v>43178</v>
      </c>
      <c r="B1631">
        <v>249</v>
      </c>
      <c r="C1631">
        <f t="shared" si="33"/>
        <v>2018</v>
      </c>
    </row>
    <row r="1632" spans="1:3" x14ac:dyDescent="0.35">
      <c r="A1632" s="41">
        <v>43175</v>
      </c>
      <c r="B1632">
        <v>244</v>
      </c>
      <c r="C1632">
        <f t="shared" si="33"/>
        <v>2018</v>
      </c>
    </row>
    <row r="1633" spans="1:3" x14ac:dyDescent="0.35">
      <c r="A1633" s="41">
        <v>43174</v>
      </c>
      <c r="B1633">
        <v>247</v>
      </c>
      <c r="C1633">
        <f t="shared" si="33"/>
        <v>2018</v>
      </c>
    </row>
    <row r="1634" spans="1:3" x14ac:dyDescent="0.35">
      <c r="A1634" s="41">
        <v>43173</v>
      </c>
      <c r="B1634">
        <v>245</v>
      </c>
      <c r="C1634">
        <f t="shared" si="33"/>
        <v>2018</v>
      </c>
    </row>
    <row r="1635" spans="1:3" x14ac:dyDescent="0.35">
      <c r="A1635" s="41">
        <v>43172</v>
      </c>
      <c r="B1635">
        <v>243</v>
      </c>
      <c r="C1635">
        <f t="shared" si="33"/>
        <v>2018</v>
      </c>
    </row>
    <row r="1636" spans="1:3" x14ac:dyDescent="0.35">
      <c r="A1636" s="41">
        <v>43171</v>
      </c>
      <c r="B1636">
        <v>235</v>
      </c>
      <c r="C1636">
        <f t="shared" si="33"/>
        <v>2018</v>
      </c>
    </row>
    <row r="1637" spans="1:3" x14ac:dyDescent="0.35">
      <c r="A1637" s="41">
        <v>43168</v>
      </c>
      <c r="B1637">
        <v>233</v>
      </c>
      <c r="C1637">
        <f t="shared" si="33"/>
        <v>2018</v>
      </c>
    </row>
    <row r="1638" spans="1:3" x14ac:dyDescent="0.35">
      <c r="A1638" s="41">
        <v>43167</v>
      </c>
      <c r="B1638">
        <v>242</v>
      </c>
      <c r="C1638">
        <f t="shared" si="33"/>
        <v>2018</v>
      </c>
    </row>
    <row r="1639" spans="1:3" x14ac:dyDescent="0.35">
      <c r="A1639" s="41">
        <v>43166</v>
      </c>
      <c r="B1639">
        <v>239</v>
      </c>
      <c r="C1639">
        <f t="shared" si="33"/>
        <v>2018</v>
      </c>
    </row>
    <row r="1640" spans="1:3" x14ac:dyDescent="0.35">
      <c r="A1640" s="41">
        <v>43165</v>
      </c>
      <c r="B1640">
        <v>235</v>
      </c>
      <c r="C1640">
        <f t="shared" si="33"/>
        <v>2018</v>
      </c>
    </row>
    <row r="1641" spans="1:3" x14ac:dyDescent="0.35">
      <c r="A1641" s="41">
        <v>43164</v>
      </c>
      <c r="B1641">
        <v>237</v>
      </c>
      <c r="C1641">
        <f t="shared" si="33"/>
        <v>2018</v>
      </c>
    </row>
    <row r="1642" spans="1:3" x14ac:dyDescent="0.35">
      <c r="A1642" s="41">
        <v>43161</v>
      </c>
      <c r="B1642">
        <v>240</v>
      </c>
      <c r="C1642">
        <f t="shared" si="33"/>
        <v>2018</v>
      </c>
    </row>
    <row r="1643" spans="1:3" x14ac:dyDescent="0.35">
      <c r="A1643" s="41">
        <v>43160</v>
      </c>
      <c r="B1643">
        <v>243</v>
      </c>
      <c r="C1643">
        <f t="shared" si="33"/>
        <v>2018</v>
      </c>
    </row>
    <row r="1644" spans="1:3" x14ac:dyDescent="0.35">
      <c r="A1644" s="41">
        <v>43159</v>
      </c>
      <c r="B1644">
        <v>236</v>
      </c>
      <c r="C1644">
        <f t="shared" si="33"/>
        <v>2018</v>
      </c>
    </row>
    <row r="1645" spans="1:3" x14ac:dyDescent="0.35">
      <c r="A1645" s="41">
        <v>43158</v>
      </c>
      <c r="B1645">
        <v>229</v>
      </c>
      <c r="C1645">
        <f t="shared" si="33"/>
        <v>2018</v>
      </c>
    </row>
    <row r="1646" spans="1:3" x14ac:dyDescent="0.35">
      <c r="A1646" s="41">
        <v>43157</v>
      </c>
      <c r="B1646">
        <v>231</v>
      </c>
      <c r="C1646">
        <f t="shared" si="33"/>
        <v>2018</v>
      </c>
    </row>
    <row r="1647" spans="1:3" x14ac:dyDescent="0.35">
      <c r="A1647" s="41">
        <v>43154</v>
      </c>
      <c r="B1647">
        <v>236</v>
      </c>
      <c r="C1647">
        <f t="shared" si="33"/>
        <v>2018</v>
      </c>
    </row>
    <row r="1648" spans="1:3" x14ac:dyDescent="0.35">
      <c r="A1648" s="41">
        <v>43153</v>
      </c>
      <c r="B1648">
        <v>238</v>
      </c>
      <c r="C1648">
        <f t="shared" si="33"/>
        <v>2018</v>
      </c>
    </row>
    <row r="1649" spans="1:3" x14ac:dyDescent="0.35">
      <c r="A1649" s="41">
        <v>43152</v>
      </c>
      <c r="B1649">
        <v>233</v>
      </c>
      <c r="C1649">
        <f t="shared" si="33"/>
        <v>2018</v>
      </c>
    </row>
    <row r="1650" spans="1:3" x14ac:dyDescent="0.35">
      <c r="A1650" s="41">
        <v>43151</v>
      </c>
      <c r="B1650">
        <v>235</v>
      </c>
      <c r="C1650">
        <f t="shared" si="33"/>
        <v>2018</v>
      </c>
    </row>
    <row r="1651" spans="1:3" x14ac:dyDescent="0.35">
      <c r="A1651" s="41">
        <v>43147</v>
      </c>
      <c r="B1651">
        <v>228</v>
      </c>
      <c r="C1651">
        <f t="shared" si="33"/>
        <v>2018</v>
      </c>
    </row>
    <row r="1652" spans="1:3" x14ac:dyDescent="0.35">
      <c r="A1652" s="41">
        <v>43146</v>
      </c>
      <c r="B1652">
        <v>233</v>
      </c>
      <c r="C1652">
        <f t="shared" si="33"/>
        <v>2018</v>
      </c>
    </row>
    <row r="1653" spans="1:3" x14ac:dyDescent="0.35">
      <c r="A1653" s="41">
        <v>43145</v>
      </c>
      <c r="B1653">
        <v>249</v>
      </c>
      <c r="C1653">
        <f t="shared" si="33"/>
        <v>2018</v>
      </c>
    </row>
    <row r="1654" spans="1:3" x14ac:dyDescent="0.35">
      <c r="A1654" s="41">
        <v>43144</v>
      </c>
      <c r="B1654">
        <v>255</v>
      </c>
      <c r="C1654">
        <f t="shared" si="33"/>
        <v>2018</v>
      </c>
    </row>
    <row r="1655" spans="1:3" x14ac:dyDescent="0.35">
      <c r="A1655" s="41">
        <v>43143</v>
      </c>
      <c r="B1655">
        <v>245</v>
      </c>
      <c r="C1655">
        <f t="shared" si="33"/>
        <v>2018</v>
      </c>
    </row>
    <row r="1656" spans="1:3" x14ac:dyDescent="0.35">
      <c r="A1656" s="41">
        <v>43140</v>
      </c>
      <c r="B1656">
        <v>256</v>
      </c>
      <c r="C1656">
        <f t="shared" si="33"/>
        <v>2018</v>
      </c>
    </row>
    <row r="1657" spans="1:3" x14ac:dyDescent="0.35">
      <c r="A1657" s="41">
        <v>43139</v>
      </c>
      <c r="B1657">
        <v>241</v>
      </c>
      <c r="C1657">
        <f t="shared" si="33"/>
        <v>2018</v>
      </c>
    </row>
    <row r="1658" spans="1:3" x14ac:dyDescent="0.35">
      <c r="A1658" s="41">
        <v>43138</v>
      </c>
      <c r="B1658">
        <v>226</v>
      </c>
      <c r="C1658">
        <f t="shared" si="33"/>
        <v>2018</v>
      </c>
    </row>
    <row r="1659" spans="1:3" x14ac:dyDescent="0.35">
      <c r="A1659" s="41">
        <v>43137</v>
      </c>
      <c r="B1659">
        <v>235</v>
      </c>
      <c r="C1659">
        <f t="shared" si="33"/>
        <v>2018</v>
      </c>
    </row>
    <row r="1660" spans="1:3" x14ac:dyDescent="0.35">
      <c r="A1660" s="41">
        <v>43136</v>
      </c>
      <c r="B1660">
        <v>243</v>
      </c>
      <c r="C1660">
        <f t="shared" si="33"/>
        <v>2018</v>
      </c>
    </row>
    <row r="1661" spans="1:3" x14ac:dyDescent="0.35">
      <c r="A1661" s="41">
        <v>43133</v>
      </c>
      <c r="B1661">
        <v>229</v>
      </c>
      <c r="C1661">
        <f t="shared" si="33"/>
        <v>2018</v>
      </c>
    </row>
    <row r="1662" spans="1:3" x14ac:dyDescent="0.35">
      <c r="A1662" s="41">
        <v>43132</v>
      </c>
      <c r="B1662">
        <v>227</v>
      </c>
      <c r="C1662">
        <f t="shared" si="33"/>
        <v>2018</v>
      </c>
    </row>
    <row r="1663" spans="1:3" x14ac:dyDescent="0.35">
      <c r="A1663" s="41">
        <v>43131</v>
      </c>
      <c r="B1663">
        <v>227</v>
      </c>
      <c r="C1663">
        <f t="shared" si="33"/>
        <v>2018</v>
      </c>
    </row>
    <row r="1664" spans="1:3" x14ac:dyDescent="0.35">
      <c r="A1664" s="41">
        <v>43130</v>
      </c>
      <c r="B1664">
        <v>224</v>
      </c>
      <c r="C1664">
        <f t="shared" si="33"/>
        <v>2018</v>
      </c>
    </row>
    <row r="1665" spans="1:3" x14ac:dyDescent="0.35">
      <c r="A1665" s="41">
        <v>43129</v>
      </c>
      <c r="B1665">
        <v>224</v>
      </c>
      <c r="C1665">
        <f t="shared" si="33"/>
        <v>2018</v>
      </c>
    </row>
    <row r="1666" spans="1:3" x14ac:dyDescent="0.35">
      <c r="A1666" s="41">
        <v>43126</v>
      </c>
      <c r="B1666">
        <v>222</v>
      </c>
      <c r="C1666">
        <f t="shared" si="33"/>
        <v>2018</v>
      </c>
    </row>
    <row r="1667" spans="1:3" x14ac:dyDescent="0.35">
      <c r="A1667" s="41">
        <v>43125</v>
      </c>
      <c r="B1667">
        <v>225</v>
      </c>
      <c r="C1667">
        <f t="shared" ref="C1667:C1730" si="34">YEAR(A1667)</f>
        <v>2018</v>
      </c>
    </row>
    <row r="1668" spans="1:3" x14ac:dyDescent="0.35">
      <c r="A1668" s="41">
        <v>43124</v>
      </c>
      <c r="B1668">
        <v>226</v>
      </c>
      <c r="C1668">
        <f t="shared" si="34"/>
        <v>2018</v>
      </c>
    </row>
    <row r="1669" spans="1:3" x14ac:dyDescent="0.35">
      <c r="A1669" s="41">
        <v>43123</v>
      </c>
      <c r="B1669">
        <v>233</v>
      </c>
      <c r="C1669">
        <f t="shared" si="34"/>
        <v>2018</v>
      </c>
    </row>
    <row r="1670" spans="1:3" x14ac:dyDescent="0.35">
      <c r="A1670" s="41">
        <v>43122</v>
      </c>
      <c r="B1670">
        <v>231</v>
      </c>
      <c r="C1670">
        <f t="shared" si="34"/>
        <v>2018</v>
      </c>
    </row>
    <row r="1671" spans="1:3" x14ac:dyDescent="0.35">
      <c r="A1671" s="41">
        <v>43119</v>
      </c>
      <c r="B1671">
        <v>231</v>
      </c>
      <c r="C1671">
        <f t="shared" si="34"/>
        <v>2018</v>
      </c>
    </row>
    <row r="1672" spans="1:3" x14ac:dyDescent="0.35">
      <c r="A1672" s="41">
        <v>43118</v>
      </c>
      <c r="B1672">
        <v>231</v>
      </c>
      <c r="C1672">
        <f t="shared" si="34"/>
        <v>2018</v>
      </c>
    </row>
    <row r="1673" spans="1:3" x14ac:dyDescent="0.35">
      <c r="A1673" s="41">
        <v>43117</v>
      </c>
      <c r="B1673">
        <v>228</v>
      </c>
      <c r="C1673">
        <f t="shared" si="34"/>
        <v>2018</v>
      </c>
    </row>
    <row r="1674" spans="1:3" x14ac:dyDescent="0.35">
      <c r="A1674" s="41">
        <v>43116</v>
      </c>
      <c r="B1674">
        <v>226</v>
      </c>
      <c r="C1674">
        <f t="shared" si="34"/>
        <v>2018</v>
      </c>
    </row>
    <row r="1675" spans="1:3" x14ac:dyDescent="0.35">
      <c r="A1675" s="41">
        <v>43115</v>
      </c>
      <c r="B1675">
        <v>225</v>
      </c>
      <c r="C1675">
        <f t="shared" si="34"/>
        <v>2018</v>
      </c>
    </row>
    <row r="1676" spans="1:3" x14ac:dyDescent="0.35">
      <c r="A1676" s="41">
        <v>43112</v>
      </c>
      <c r="B1676">
        <v>225</v>
      </c>
      <c r="C1676">
        <f t="shared" si="34"/>
        <v>2018</v>
      </c>
    </row>
    <row r="1677" spans="1:3" x14ac:dyDescent="0.35">
      <c r="A1677" s="41">
        <v>43111</v>
      </c>
      <c r="B1677">
        <v>223</v>
      </c>
      <c r="C1677">
        <f t="shared" si="34"/>
        <v>2018</v>
      </c>
    </row>
    <row r="1678" spans="1:3" x14ac:dyDescent="0.35">
      <c r="A1678" s="41">
        <v>43110</v>
      </c>
      <c r="B1678">
        <v>222</v>
      </c>
      <c r="C1678">
        <f t="shared" si="34"/>
        <v>2018</v>
      </c>
    </row>
    <row r="1679" spans="1:3" x14ac:dyDescent="0.35">
      <c r="A1679" s="41">
        <v>43109</v>
      </c>
      <c r="B1679">
        <v>218</v>
      </c>
      <c r="C1679">
        <f t="shared" si="34"/>
        <v>2018</v>
      </c>
    </row>
    <row r="1680" spans="1:3" x14ac:dyDescent="0.35">
      <c r="A1680" s="41">
        <v>43108</v>
      </c>
      <c r="B1680">
        <v>222</v>
      </c>
      <c r="C1680">
        <f t="shared" si="34"/>
        <v>2018</v>
      </c>
    </row>
    <row r="1681" spans="1:3" x14ac:dyDescent="0.35">
      <c r="A1681" s="41">
        <v>43105</v>
      </c>
      <c r="B1681">
        <v>221</v>
      </c>
      <c r="C1681">
        <f t="shared" si="34"/>
        <v>2018</v>
      </c>
    </row>
    <row r="1682" spans="1:3" x14ac:dyDescent="0.35">
      <c r="A1682" s="41">
        <v>43104</v>
      </c>
      <c r="B1682">
        <v>225</v>
      </c>
      <c r="C1682">
        <f t="shared" si="34"/>
        <v>2018</v>
      </c>
    </row>
    <row r="1683" spans="1:3" x14ac:dyDescent="0.35">
      <c r="A1683" s="41">
        <v>43103</v>
      </c>
      <c r="B1683">
        <v>228</v>
      </c>
      <c r="C1683">
        <f t="shared" si="34"/>
        <v>2018</v>
      </c>
    </row>
    <row r="1684" spans="1:3" x14ac:dyDescent="0.35">
      <c r="A1684" s="41">
        <v>43102</v>
      </c>
      <c r="B1684">
        <v>234</v>
      </c>
      <c r="C1684">
        <f t="shared" si="34"/>
        <v>2018</v>
      </c>
    </row>
    <row r="1685" spans="1:3" x14ac:dyDescent="0.35">
      <c r="A1685" s="41">
        <v>43098</v>
      </c>
      <c r="B1685">
        <v>240</v>
      </c>
      <c r="C1685">
        <f t="shared" si="34"/>
        <v>2017</v>
      </c>
    </row>
    <row r="1686" spans="1:3" x14ac:dyDescent="0.35">
      <c r="A1686" s="41">
        <v>43097</v>
      </c>
      <c r="B1686">
        <v>239</v>
      </c>
      <c r="C1686">
        <f t="shared" si="34"/>
        <v>2017</v>
      </c>
    </row>
    <row r="1687" spans="1:3" x14ac:dyDescent="0.35">
      <c r="A1687" s="41">
        <v>43096</v>
      </c>
      <c r="B1687">
        <v>240</v>
      </c>
      <c r="C1687">
        <f t="shared" si="34"/>
        <v>2017</v>
      </c>
    </row>
    <row r="1688" spans="1:3" x14ac:dyDescent="0.35">
      <c r="A1688" s="41">
        <v>43095</v>
      </c>
      <c r="B1688">
        <v>237</v>
      </c>
      <c r="C1688">
        <f t="shared" si="34"/>
        <v>2017</v>
      </c>
    </row>
    <row r="1689" spans="1:3" x14ac:dyDescent="0.35">
      <c r="A1689" s="41">
        <v>43091</v>
      </c>
      <c r="B1689">
        <v>235</v>
      </c>
      <c r="C1689">
        <f t="shared" si="34"/>
        <v>2017</v>
      </c>
    </row>
    <row r="1690" spans="1:3" x14ac:dyDescent="0.35">
      <c r="A1690" s="41">
        <v>43090</v>
      </c>
      <c r="B1690">
        <v>233</v>
      </c>
      <c r="C1690">
        <f t="shared" si="34"/>
        <v>2017</v>
      </c>
    </row>
    <row r="1691" spans="1:3" x14ac:dyDescent="0.35">
      <c r="A1691" s="41">
        <v>43089</v>
      </c>
      <c r="B1691">
        <v>231</v>
      </c>
      <c r="C1691">
        <f t="shared" si="34"/>
        <v>2017</v>
      </c>
    </row>
    <row r="1692" spans="1:3" x14ac:dyDescent="0.35">
      <c r="A1692" s="41">
        <v>43088</v>
      </c>
      <c r="B1692">
        <v>234</v>
      </c>
      <c r="C1692">
        <f t="shared" si="34"/>
        <v>2017</v>
      </c>
    </row>
    <row r="1693" spans="1:3" x14ac:dyDescent="0.35">
      <c r="A1693" s="41">
        <v>43087</v>
      </c>
      <c r="B1693">
        <v>238</v>
      </c>
      <c r="C1693">
        <f t="shared" si="34"/>
        <v>2017</v>
      </c>
    </row>
    <row r="1694" spans="1:3" x14ac:dyDescent="0.35">
      <c r="A1694" s="41">
        <v>43084</v>
      </c>
      <c r="B1694">
        <v>244</v>
      </c>
      <c r="C1694">
        <f t="shared" si="34"/>
        <v>2017</v>
      </c>
    </row>
    <row r="1695" spans="1:3" x14ac:dyDescent="0.35">
      <c r="A1695" s="41">
        <v>43083</v>
      </c>
      <c r="B1695">
        <v>245</v>
      </c>
      <c r="C1695">
        <f t="shared" si="34"/>
        <v>2017</v>
      </c>
    </row>
    <row r="1696" spans="1:3" x14ac:dyDescent="0.35">
      <c r="A1696" s="41">
        <v>43082</v>
      </c>
      <c r="B1696">
        <v>243</v>
      </c>
      <c r="C1696">
        <f t="shared" si="34"/>
        <v>2017</v>
      </c>
    </row>
    <row r="1697" spans="1:3" x14ac:dyDescent="0.35">
      <c r="A1697" s="41">
        <v>43081</v>
      </c>
      <c r="B1697">
        <v>239</v>
      </c>
      <c r="C1697">
        <f t="shared" si="34"/>
        <v>2017</v>
      </c>
    </row>
    <row r="1698" spans="1:3" x14ac:dyDescent="0.35">
      <c r="A1698" s="41">
        <v>43080</v>
      </c>
      <c r="B1698">
        <v>239</v>
      </c>
      <c r="C1698">
        <f t="shared" si="34"/>
        <v>2017</v>
      </c>
    </row>
    <row r="1699" spans="1:3" x14ac:dyDescent="0.35">
      <c r="A1699" s="41">
        <v>43077</v>
      </c>
      <c r="B1699">
        <v>240</v>
      </c>
      <c r="C1699">
        <f t="shared" si="34"/>
        <v>2017</v>
      </c>
    </row>
    <row r="1700" spans="1:3" x14ac:dyDescent="0.35">
      <c r="A1700" s="41">
        <v>43076</v>
      </c>
      <c r="B1700">
        <v>242</v>
      </c>
      <c r="C1700">
        <f t="shared" si="34"/>
        <v>2017</v>
      </c>
    </row>
    <row r="1701" spans="1:3" x14ac:dyDescent="0.35">
      <c r="A1701" s="41">
        <v>43075</v>
      </c>
      <c r="B1701">
        <v>238</v>
      </c>
      <c r="C1701">
        <f t="shared" si="34"/>
        <v>2017</v>
      </c>
    </row>
    <row r="1702" spans="1:3" x14ac:dyDescent="0.35">
      <c r="A1702" s="41">
        <v>43074</v>
      </c>
      <c r="B1702">
        <v>236</v>
      </c>
      <c r="C1702">
        <f t="shared" si="34"/>
        <v>2017</v>
      </c>
    </row>
    <row r="1703" spans="1:3" x14ac:dyDescent="0.35">
      <c r="A1703" s="41">
        <v>43073</v>
      </c>
      <c r="B1703">
        <v>242</v>
      </c>
      <c r="C1703">
        <f t="shared" si="34"/>
        <v>2017</v>
      </c>
    </row>
    <row r="1704" spans="1:3" x14ac:dyDescent="0.35">
      <c r="A1704" s="41">
        <v>43070</v>
      </c>
      <c r="B1704">
        <v>244</v>
      </c>
      <c r="C1704">
        <f t="shared" si="34"/>
        <v>2017</v>
      </c>
    </row>
    <row r="1705" spans="1:3" x14ac:dyDescent="0.35">
      <c r="A1705" s="41">
        <v>43069</v>
      </c>
      <c r="B1705">
        <v>241</v>
      </c>
      <c r="C1705">
        <f t="shared" si="34"/>
        <v>2017</v>
      </c>
    </row>
    <row r="1706" spans="1:3" x14ac:dyDescent="0.35">
      <c r="A1706" s="41">
        <v>43068</v>
      </c>
      <c r="B1706">
        <v>240</v>
      </c>
      <c r="C1706">
        <f t="shared" si="34"/>
        <v>2017</v>
      </c>
    </row>
    <row r="1707" spans="1:3" x14ac:dyDescent="0.35">
      <c r="A1707" s="41">
        <v>43067</v>
      </c>
      <c r="B1707">
        <v>239</v>
      </c>
      <c r="C1707">
        <f t="shared" si="34"/>
        <v>2017</v>
      </c>
    </row>
    <row r="1708" spans="1:3" x14ac:dyDescent="0.35">
      <c r="A1708" s="41">
        <v>43066</v>
      </c>
      <c r="B1708">
        <v>242</v>
      </c>
      <c r="C1708">
        <f t="shared" si="34"/>
        <v>2017</v>
      </c>
    </row>
    <row r="1709" spans="1:3" x14ac:dyDescent="0.35">
      <c r="A1709" s="41">
        <v>43063</v>
      </c>
      <c r="B1709">
        <v>243</v>
      </c>
      <c r="C1709">
        <f t="shared" si="34"/>
        <v>2017</v>
      </c>
    </row>
    <row r="1710" spans="1:3" x14ac:dyDescent="0.35">
      <c r="A1710" s="41">
        <v>43062</v>
      </c>
      <c r="B1710">
        <v>246</v>
      </c>
      <c r="C1710">
        <f t="shared" si="34"/>
        <v>2017</v>
      </c>
    </row>
    <row r="1711" spans="1:3" x14ac:dyDescent="0.35">
      <c r="A1711" s="41">
        <v>43061</v>
      </c>
      <c r="B1711">
        <v>246</v>
      </c>
      <c r="C1711">
        <f t="shared" si="34"/>
        <v>2017</v>
      </c>
    </row>
    <row r="1712" spans="1:3" x14ac:dyDescent="0.35">
      <c r="A1712" s="41">
        <v>43060</v>
      </c>
      <c r="B1712">
        <v>247</v>
      </c>
      <c r="C1712">
        <f t="shared" si="34"/>
        <v>2017</v>
      </c>
    </row>
    <row r="1713" spans="1:3" x14ac:dyDescent="0.35">
      <c r="A1713" s="41">
        <v>43059</v>
      </c>
      <c r="B1713">
        <v>248</v>
      </c>
      <c r="C1713">
        <f t="shared" si="34"/>
        <v>2017</v>
      </c>
    </row>
    <row r="1714" spans="1:3" x14ac:dyDescent="0.35">
      <c r="A1714" s="41">
        <v>43056</v>
      </c>
      <c r="B1714">
        <v>246</v>
      </c>
      <c r="C1714">
        <f t="shared" si="34"/>
        <v>2017</v>
      </c>
    </row>
    <row r="1715" spans="1:3" x14ac:dyDescent="0.35">
      <c r="A1715" s="41">
        <v>43055</v>
      </c>
      <c r="B1715">
        <v>251</v>
      </c>
      <c r="C1715">
        <f t="shared" si="34"/>
        <v>2017</v>
      </c>
    </row>
    <row r="1716" spans="1:3" x14ac:dyDescent="0.35">
      <c r="A1716" s="41">
        <v>43054</v>
      </c>
      <c r="B1716">
        <v>260</v>
      </c>
      <c r="C1716">
        <f t="shared" si="34"/>
        <v>2017</v>
      </c>
    </row>
    <row r="1717" spans="1:3" x14ac:dyDescent="0.35">
      <c r="A1717" s="41">
        <v>43053</v>
      </c>
      <c r="B1717">
        <v>256</v>
      </c>
      <c r="C1717">
        <f t="shared" si="34"/>
        <v>2017</v>
      </c>
    </row>
    <row r="1718" spans="1:3" x14ac:dyDescent="0.35">
      <c r="A1718" s="41">
        <v>43052</v>
      </c>
      <c r="B1718">
        <v>251</v>
      </c>
      <c r="C1718">
        <f t="shared" si="34"/>
        <v>2017</v>
      </c>
    </row>
    <row r="1719" spans="1:3" x14ac:dyDescent="0.35">
      <c r="A1719" s="41">
        <v>43049</v>
      </c>
      <c r="B1719">
        <v>253</v>
      </c>
      <c r="C1719">
        <f t="shared" si="34"/>
        <v>2017</v>
      </c>
    </row>
    <row r="1720" spans="1:3" x14ac:dyDescent="0.35">
      <c r="A1720" s="41">
        <v>43048</v>
      </c>
      <c r="B1720">
        <v>255</v>
      </c>
      <c r="C1720">
        <f t="shared" si="34"/>
        <v>2017</v>
      </c>
    </row>
    <row r="1721" spans="1:3" x14ac:dyDescent="0.35">
      <c r="A1721" s="41">
        <v>43047</v>
      </c>
      <c r="B1721">
        <v>253</v>
      </c>
      <c r="C1721">
        <f t="shared" si="34"/>
        <v>2017</v>
      </c>
    </row>
    <row r="1722" spans="1:3" x14ac:dyDescent="0.35">
      <c r="A1722" s="41">
        <v>43046</v>
      </c>
      <c r="B1722">
        <v>253</v>
      </c>
      <c r="C1722">
        <f t="shared" si="34"/>
        <v>2017</v>
      </c>
    </row>
    <row r="1723" spans="1:3" x14ac:dyDescent="0.35">
      <c r="A1723" s="41">
        <v>43045</v>
      </c>
      <c r="B1723">
        <v>247</v>
      </c>
      <c r="C1723">
        <f t="shared" si="34"/>
        <v>2017</v>
      </c>
    </row>
    <row r="1724" spans="1:3" x14ac:dyDescent="0.35">
      <c r="A1724" s="41">
        <v>43042</v>
      </c>
      <c r="B1724">
        <v>249</v>
      </c>
      <c r="C1724">
        <f t="shared" si="34"/>
        <v>2017</v>
      </c>
    </row>
    <row r="1725" spans="1:3" x14ac:dyDescent="0.35">
      <c r="A1725" s="41">
        <v>43041</v>
      </c>
      <c r="B1725">
        <v>245</v>
      </c>
      <c r="C1725">
        <f t="shared" si="34"/>
        <v>2017</v>
      </c>
    </row>
    <row r="1726" spans="1:3" x14ac:dyDescent="0.35">
      <c r="A1726" s="41">
        <v>43040</v>
      </c>
      <c r="B1726">
        <v>244</v>
      </c>
      <c r="C1726">
        <f t="shared" si="34"/>
        <v>2017</v>
      </c>
    </row>
    <row r="1727" spans="1:3" x14ac:dyDescent="0.35">
      <c r="A1727" s="41">
        <v>43039</v>
      </c>
      <c r="B1727">
        <v>243</v>
      </c>
      <c r="C1727">
        <f t="shared" si="34"/>
        <v>2017</v>
      </c>
    </row>
    <row r="1728" spans="1:3" x14ac:dyDescent="0.35">
      <c r="A1728" s="41">
        <v>43038</v>
      </c>
      <c r="B1728">
        <v>239</v>
      </c>
      <c r="C1728">
        <f t="shared" si="34"/>
        <v>2017</v>
      </c>
    </row>
    <row r="1729" spans="1:3" x14ac:dyDescent="0.35">
      <c r="A1729" s="41">
        <v>43035</v>
      </c>
      <c r="B1729">
        <v>238</v>
      </c>
      <c r="C1729">
        <f t="shared" si="34"/>
        <v>2017</v>
      </c>
    </row>
    <row r="1730" spans="1:3" x14ac:dyDescent="0.35">
      <c r="A1730" s="41">
        <v>43034</v>
      </c>
      <c r="B1730">
        <v>242</v>
      </c>
      <c r="C1730">
        <f t="shared" si="34"/>
        <v>2017</v>
      </c>
    </row>
    <row r="1731" spans="1:3" x14ac:dyDescent="0.35">
      <c r="A1731" s="41">
        <v>43033</v>
      </c>
      <c r="B1731">
        <v>234</v>
      </c>
      <c r="C1731">
        <f t="shared" ref="C1731:C1794" si="35">YEAR(A1731)</f>
        <v>2017</v>
      </c>
    </row>
    <row r="1732" spans="1:3" x14ac:dyDescent="0.35">
      <c r="A1732" s="41">
        <v>43032</v>
      </c>
      <c r="B1732">
        <v>234</v>
      </c>
      <c r="C1732">
        <f t="shared" si="35"/>
        <v>2017</v>
      </c>
    </row>
    <row r="1733" spans="1:3" x14ac:dyDescent="0.35">
      <c r="A1733" s="41">
        <v>43031</v>
      </c>
      <c r="B1733">
        <v>233</v>
      </c>
      <c r="C1733">
        <f t="shared" si="35"/>
        <v>2017</v>
      </c>
    </row>
    <row r="1734" spans="1:3" x14ac:dyDescent="0.35">
      <c r="A1734" s="41">
        <v>43028</v>
      </c>
      <c r="B1734">
        <v>233</v>
      </c>
      <c r="C1734">
        <f t="shared" si="35"/>
        <v>2017</v>
      </c>
    </row>
    <row r="1735" spans="1:3" x14ac:dyDescent="0.35">
      <c r="A1735" s="41">
        <v>43027</v>
      </c>
      <c r="B1735">
        <v>236</v>
      </c>
      <c r="C1735">
        <f t="shared" si="35"/>
        <v>2017</v>
      </c>
    </row>
    <row r="1736" spans="1:3" x14ac:dyDescent="0.35">
      <c r="A1736" s="41">
        <v>43026</v>
      </c>
      <c r="B1736">
        <v>236</v>
      </c>
      <c r="C1736">
        <f t="shared" si="35"/>
        <v>2017</v>
      </c>
    </row>
    <row r="1737" spans="1:3" x14ac:dyDescent="0.35">
      <c r="A1737" s="41">
        <v>43025</v>
      </c>
      <c r="B1737">
        <v>240</v>
      </c>
      <c r="C1737">
        <f t="shared" si="35"/>
        <v>2017</v>
      </c>
    </row>
    <row r="1738" spans="1:3" x14ac:dyDescent="0.35">
      <c r="A1738" s="41">
        <v>43024</v>
      </c>
      <c r="B1738">
        <v>242</v>
      </c>
      <c r="C1738">
        <f t="shared" si="35"/>
        <v>2017</v>
      </c>
    </row>
    <row r="1739" spans="1:3" x14ac:dyDescent="0.35">
      <c r="A1739" s="41">
        <v>43021</v>
      </c>
      <c r="B1739">
        <v>244</v>
      </c>
      <c r="C1739">
        <f t="shared" si="35"/>
        <v>2017</v>
      </c>
    </row>
    <row r="1740" spans="1:3" x14ac:dyDescent="0.35">
      <c r="A1740" s="41">
        <v>43020</v>
      </c>
      <c r="B1740">
        <v>245</v>
      </c>
      <c r="C1740">
        <f t="shared" si="35"/>
        <v>2017</v>
      </c>
    </row>
    <row r="1741" spans="1:3" x14ac:dyDescent="0.35">
      <c r="A1741" s="41">
        <v>43019</v>
      </c>
      <c r="B1741">
        <v>247</v>
      </c>
      <c r="C1741">
        <f t="shared" si="35"/>
        <v>2017</v>
      </c>
    </row>
    <row r="1742" spans="1:3" x14ac:dyDescent="0.35">
      <c r="A1742" s="41">
        <v>43018</v>
      </c>
      <c r="B1742">
        <v>248</v>
      </c>
      <c r="C1742">
        <f t="shared" si="35"/>
        <v>2017</v>
      </c>
    </row>
    <row r="1743" spans="1:3" x14ac:dyDescent="0.35">
      <c r="A1743" s="41">
        <v>43017</v>
      </c>
      <c r="B1743">
        <v>244</v>
      </c>
      <c r="C1743">
        <f t="shared" si="35"/>
        <v>2017</v>
      </c>
    </row>
    <row r="1744" spans="1:3" x14ac:dyDescent="0.35">
      <c r="A1744" s="41">
        <v>43014</v>
      </c>
      <c r="B1744">
        <v>244</v>
      </c>
      <c r="C1744">
        <f t="shared" si="35"/>
        <v>2017</v>
      </c>
    </row>
    <row r="1745" spans="1:3" x14ac:dyDescent="0.35">
      <c r="A1745" s="41">
        <v>43013</v>
      </c>
      <c r="B1745">
        <v>241</v>
      </c>
      <c r="C1745">
        <f t="shared" si="35"/>
        <v>2017</v>
      </c>
    </row>
    <row r="1746" spans="1:3" x14ac:dyDescent="0.35">
      <c r="A1746" s="41">
        <v>43012</v>
      </c>
      <c r="B1746">
        <v>245</v>
      </c>
      <c r="C1746">
        <f t="shared" si="35"/>
        <v>2017</v>
      </c>
    </row>
    <row r="1747" spans="1:3" x14ac:dyDescent="0.35">
      <c r="A1747" s="41">
        <v>43011</v>
      </c>
      <c r="B1747">
        <v>245</v>
      </c>
      <c r="C1747">
        <f t="shared" si="35"/>
        <v>2017</v>
      </c>
    </row>
    <row r="1748" spans="1:3" x14ac:dyDescent="0.35">
      <c r="A1748" s="41">
        <v>43010</v>
      </c>
      <c r="B1748">
        <v>246</v>
      </c>
      <c r="C1748">
        <f t="shared" si="35"/>
        <v>2017</v>
      </c>
    </row>
    <row r="1749" spans="1:3" x14ac:dyDescent="0.35">
      <c r="A1749" s="41">
        <v>43007</v>
      </c>
      <c r="B1749">
        <v>247</v>
      </c>
      <c r="C1749">
        <f t="shared" si="35"/>
        <v>2017</v>
      </c>
    </row>
    <row r="1750" spans="1:3" x14ac:dyDescent="0.35">
      <c r="A1750" s="41">
        <v>43006</v>
      </c>
      <c r="B1750">
        <v>253</v>
      </c>
      <c r="C1750">
        <f t="shared" si="35"/>
        <v>2017</v>
      </c>
    </row>
    <row r="1751" spans="1:3" x14ac:dyDescent="0.35">
      <c r="A1751" s="41">
        <v>43005</v>
      </c>
      <c r="B1751">
        <v>256</v>
      </c>
      <c r="C1751">
        <f t="shared" si="35"/>
        <v>2017</v>
      </c>
    </row>
    <row r="1752" spans="1:3" x14ac:dyDescent="0.35">
      <c r="A1752" s="41">
        <v>43004</v>
      </c>
      <c r="B1752">
        <v>256</v>
      </c>
      <c r="C1752">
        <f t="shared" si="35"/>
        <v>2017</v>
      </c>
    </row>
    <row r="1753" spans="1:3" x14ac:dyDescent="0.35">
      <c r="A1753" s="41">
        <v>43003</v>
      </c>
      <c r="B1753">
        <v>257</v>
      </c>
      <c r="C1753">
        <f t="shared" si="35"/>
        <v>2017</v>
      </c>
    </row>
    <row r="1754" spans="1:3" x14ac:dyDescent="0.35">
      <c r="A1754" s="41">
        <v>43000</v>
      </c>
      <c r="B1754">
        <v>253</v>
      </c>
      <c r="C1754">
        <f t="shared" si="35"/>
        <v>2017</v>
      </c>
    </row>
    <row r="1755" spans="1:3" x14ac:dyDescent="0.35">
      <c r="A1755" s="41">
        <v>42999</v>
      </c>
      <c r="B1755">
        <v>255</v>
      </c>
      <c r="C1755">
        <f t="shared" si="35"/>
        <v>2017</v>
      </c>
    </row>
    <row r="1756" spans="1:3" x14ac:dyDescent="0.35">
      <c r="A1756" s="41">
        <v>42998</v>
      </c>
      <c r="B1756">
        <v>254</v>
      </c>
      <c r="C1756">
        <f t="shared" si="35"/>
        <v>2017</v>
      </c>
    </row>
    <row r="1757" spans="1:3" x14ac:dyDescent="0.35">
      <c r="A1757" s="41">
        <v>42997</v>
      </c>
      <c r="B1757">
        <v>252</v>
      </c>
      <c r="C1757">
        <f t="shared" si="35"/>
        <v>2017</v>
      </c>
    </row>
    <row r="1758" spans="1:3" x14ac:dyDescent="0.35">
      <c r="A1758" s="41">
        <v>42996</v>
      </c>
      <c r="B1758">
        <v>252</v>
      </c>
      <c r="C1758">
        <f t="shared" si="35"/>
        <v>2017</v>
      </c>
    </row>
    <row r="1759" spans="1:3" x14ac:dyDescent="0.35">
      <c r="A1759" s="41">
        <v>42993</v>
      </c>
      <c r="B1759">
        <v>255</v>
      </c>
      <c r="C1759">
        <f t="shared" si="35"/>
        <v>2017</v>
      </c>
    </row>
    <row r="1760" spans="1:3" x14ac:dyDescent="0.35">
      <c r="A1760" s="41">
        <v>42992</v>
      </c>
      <c r="B1760">
        <v>256</v>
      </c>
      <c r="C1760">
        <f t="shared" si="35"/>
        <v>2017</v>
      </c>
    </row>
    <row r="1761" spans="1:3" x14ac:dyDescent="0.35">
      <c r="A1761" s="41">
        <v>42991</v>
      </c>
      <c r="B1761">
        <v>257</v>
      </c>
      <c r="C1761">
        <f t="shared" si="35"/>
        <v>2017</v>
      </c>
    </row>
    <row r="1762" spans="1:3" x14ac:dyDescent="0.35">
      <c r="A1762" s="41">
        <v>42990</v>
      </c>
      <c r="B1762">
        <v>260</v>
      </c>
      <c r="C1762">
        <f t="shared" si="35"/>
        <v>2017</v>
      </c>
    </row>
    <row r="1763" spans="1:3" x14ac:dyDescent="0.35">
      <c r="A1763" s="41">
        <v>42989</v>
      </c>
      <c r="B1763">
        <v>259</v>
      </c>
      <c r="C1763">
        <f t="shared" si="35"/>
        <v>2017</v>
      </c>
    </row>
    <row r="1764" spans="1:3" x14ac:dyDescent="0.35">
      <c r="A1764" s="41">
        <v>42986</v>
      </c>
      <c r="B1764">
        <v>264</v>
      </c>
      <c r="C1764">
        <f t="shared" si="35"/>
        <v>2017</v>
      </c>
    </row>
    <row r="1765" spans="1:3" x14ac:dyDescent="0.35">
      <c r="A1765" s="41">
        <v>42985</v>
      </c>
      <c r="B1765">
        <v>265</v>
      </c>
      <c r="C1765">
        <f t="shared" si="35"/>
        <v>2017</v>
      </c>
    </row>
    <row r="1766" spans="1:3" x14ac:dyDescent="0.35">
      <c r="A1766" s="41">
        <v>42984</v>
      </c>
      <c r="B1766">
        <v>267</v>
      </c>
      <c r="C1766">
        <f t="shared" si="35"/>
        <v>2017</v>
      </c>
    </row>
    <row r="1767" spans="1:3" x14ac:dyDescent="0.35">
      <c r="A1767" s="41">
        <v>42983</v>
      </c>
      <c r="B1767">
        <v>268</v>
      </c>
      <c r="C1767">
        <f t="shared" si="35"/>
        <v>2017</v>
      </c>
    </row>
    <row r="1768" spans="1:3" x14ac:dyDescent="0.35">
      <c r="A1768" s="41">
        <v>42982</v>
      </c>
      <c r="B1768">
        <v>265</v>
      </c>
      <c r="C1768">
        <f t="shared" si="35"/>
        <v>2017</v>
      </c>
    </row>
    <row r="1769" spans="1:3" x14ac:dyDescent="0.35">
      <c r="A1769" s="41">
        <v>42979</v>
      </c>
      <c r="B1769">
        <v>265</v>
      </c>
      <c r="C1769">
        <f t="shared" si="35"/>
        <v>2017</v>
      </c>
    </row>
    <row r="1770" spans="1:3" x14ac:dyDescent="0.35">
      <c r="A1770" s="41">
        <v>42978</v>
      </c>
      <c r="B1770">
        <v>272</v>
      </c>
      <c r="C1770">
        <f t="shared" si="35"/>
        <v>2017</v>
      </c>
    </row>
    <row r="1771" spans="1:3" x14ac:dyDescent="0.35">
      <c r="A1771" s="41">
        <v>42977</v>
      </c>
      <c r="B1771">
        <v>272</v>
      </c>
      <c r="C1771">
        <f t="shared" si="35"/>
        <v>2017</v>
      </c>
    </row>
    <row r="1772" spans="1:3" x14ac:dyDescent="0.35">
      <c r="A1772" s="41">
        <v>42976</v>
      </c>
      <c r="B1772">
        <v>274</v>
      </c>
      <c r="C1772">
        <f t="shared" si="35"/>
        <v>2017</v>
      </c>
    </row>
    <row r="1773" spans="1:3" x14ac:dyDescent="0.35">
      <c r="A1773" s="41">
        <v>42975</v>
      </c>
      <c r="B1773">
        <v>273</v>
      </c>
      <c r="C1773">
        <f t="shared" si="35"/>
        <v>2017</v>
      </c>
    </row>
    <row r="1774" spans="1:3" x14ac:dyDescent="0.35">
      <c r="A1774" s="41">
        <v>42972</v>
      </c>
      <c r="B1774">
        <v>270</v>
      </c>
      <c r="C1774">
        <f t="shared" si="35"/>
        <v>2017</v>
      </c>
    </row>
    <row r="1775" spans="1:3" x14ac:dyDescent="0.35">
      <c r="A1775" s="41">
        <v>42971</v>
      </c>
      <c r="B1775">
        <v>269</v>
      </c>
      <c r="C1775">
        <f t="shared" si="35"/>
        <v>2017</v>
      </c>
    </row>
    <row r="1776" spans="1:3" x14ac:dyDescent="0.35">
      <c r="A1776" s="41">
        <v>42970</v>
      </c>
      <c r="B1776">
        <v>274</v>
      </c>
      <c r="C1776">
        <f t="shared" si="35"/>
        <v>2017</v>
      </c>
    </row>
    <row r="1777" spans="1:3" x14ac:dyDescent="0.35">
      <c r="A1777" s="41">
        <v>42969</v>
      </c>
      <c r="B1777">
        <v>276</v>
      </c>
      <c r="C1777">
        <f t="shared" si="35"/>
        <v>2017</v>
      </c>
    </row>
    <row r="1778" spans="1:3" x14ac:dyDescent="0.35">
      <c r="A1778" s="41">
        <v>42968</v>
      </c>
      <c r="B1778">
        <v>279</v>
      </c>
      <c r="C1778">
        <f t="shared" si="35"/>
        <v>2017</v>
      </c>
    </row>
    <row r="1779" spans="1:3" x14ac:dyDescent="0.35">
      <c r="A1779" s="41">
        <v>42965</v>
      </c>
      <c r="B1779">
        <v>277</v>
      </c>
      <c r="C1779">
        <f t="shared" si="35"/>
        <v>2017</v>
      </c>
    </row>
    <row r="1780" spans="1:3" x14ac:dyDescent="0.35">
      <c r="A1780" s="41">
        <v>42964</v>
      </c>
      <c r="B1780">
        <v>279</v>
      </c>
      <c r="C1780">
        <f t="shared" si="35"/>
        <v>2017</v>
      </c>
    </row>
    <row r="1781" spans="1:3" x14ac:dyDescent="0.35">
      <c r="A1781" s="41">
        <v>42963</v>
      </c>
      <c r="B1781">
        <v>271</v>
      </c>
      <c r="C1781">
        <f t="shared" si="35"/>
        <v>2017</v>
      </c>
    </row>
    <row r="1782" spans="1:3" x14ac:dyDescent="0.35">
      <c r="A1782" s="41">
        <v>42962</v>
      </c>
      <c r="B1782">
        <v>269</v>
      </c>
      <c r="C1782">
        <f t="shared" si="35"/>
        <v>2017</v>
      </c>
    </row>
    <row r="1783" spans="1:3" x14ac:dyDescent="0.35">
      <c r="A1783" s="41">
        <v>42961</v>
      </c>
      <c r="B1783">
        <v>276</v>
      </c>
      <c r="C1783">
        <f t="shared" si="35"/>
        <v>2017</v>
      </c>
    </row>
    <row r="1784" spans="1:3" x14ac:dyDescent="0.35">
      <c r="A1784" s="41">
        <v>42958</v>
      </c>
      <c r="B1784">
        <v>281</v>
      </c>
      <c r="C1784">
        <f t="shared" si="35"/>
        <v>2017</v>
      </c>
    </row>
    <row r="1785" spans="1:3" x14ac:dyDescent="0.35">
      <c r="A1785" s="41">
        <v>42957</v>
      </c>
      <c r="B1785">
        <v>281</v>
      </c>
      <c r="C1785">
        <f t="shared" si="35"/>
        <v>2017</v>
      </c>
    </row>
    <row r="1786" spans="1:3" x14ac:dyDescent="0.35">
      <c r="A1786" s="41">
        <v>42956</v>
      </c>
      <c r="B1786">
        <v>269</v>
      </c>
      <c r="C1786">
        <f t="shared" si="35"/>
        <v>2017</v>
      </c>
    </row>
    <row r="1787" spans="1:3" x14ac:dyDescent="0.35">
      <c r="A1787" s="41">
        <v>42955</v>
      </c>
      <c r="B1787">
        <v>262</v>
      </c>
      <c r="C1787">
        <f t="shared" si="35"/>
        <v>2017</v>
      </c>
    </row>
    <row r="1788" spans="1:3" x14ac:dyDescent="0.35">
      <c r="A1788" s="41">
        <v>42954</v>
      </c>
      <c r="B1788">
        <v>263</v>
      </c>
      <c r="C1788">
        <f t="shared" si="35"/>
        <v>2017</v>
      </c>
    </row>
    <row r="1789" spans="1:3" x14ac:dyDescent="0.35">
      <c r="A1789" s="41">
        <v>42951</v>
      </c>
      <c r="B1789">
        <v>262</v>
      </c>
      <c r="C1789">
        <f t="shared" si="35"/>
        <v>2017</v>
      </c>
    </row>
    <row r="1790" spans="1:3" x14ac:dyDescent="0.35">
      <c r="A1790" s="41">
        <v>42950</v>
      </c>
      <c r="B1790">
        <v>264</v>
      </c>
      <c r="C1790">
        <f t="shared" si="35"/>
        <v>2017</v>
      </c>
    </row>
    <row r="1791" spans="1:3" x14ac:dyDescent="0.35">
      <c r="A1791" s="41">
        <v>42949</v>
      </c>
      <c r="B1791">
        <v>268</v>
      </c>
      <c r="C1791">
        <f t="shared" si="35"/>
        <v>2017</v>
      </c>
    </row>
    <row r="1792" spans="1:3" x14ac:dyDescent="0.35">
      <c r="A1792" s="41">
        <v>42948</v>
      </c>
      <c r="B1792">
        <v>267</v>
      </c>
      <c r="C1792">
        <f t="shared" si="35"/>
        <v>2017</v>
      </c>
    </row>
    <row r="1793" spans="1:3" x14ac:dyDescent="0.35">
      <c r="A1793" s="41">
        <v>42947</v>
      </c>
      <c r="B1793">
        <v>268</v>
      </c>
      <c r="C1793">
        <f t="shared" si="35"/>
        <v>2017</v>
      </c>
    </row>
    <row r="1794" spans="1:3" x14ac:dyDescent="0.35">
      <c r="A1794" s="41">
        <v>42944</v>
      </c>
      <c r="B1794">
        <v>271</v>
      </c>
      <c r="C1794">
        <f t="shared" si="35"/>
        <v>2017</v>
      </c>
    </row>
    <row r="1795" spans="1:3" x14ac:dyDescent="0.35">
      <c r="A1795" s="41">
        <v>42943</v>
      </c>
      <c r="B1795">
        <v>268</v>
      </c>
      <c r="C1795">
        <f t="shared" ref="C1795:C1858" si="36">YEAR(A1795)</f>
        <v>2017</v>
      </c>
    </row>
    <row r="1796" spans="1:3" x14ac:dyDescent="0.35">
      <c r="A1796" s="41">
        <v>42942</v>
      </c>
      <c r="B1796">
        <v>269</v>
      </c>
      <c r="C1796">
        <f t="shared" si="36"/>
        <v>2017</v>
      </c>
    </row>
    <row r="1797" spans="1:3" x14ac:dyDescent="0.35">
      <c r="A1797" s="41">
        <v>42941</v>
      </c>
      <c r="B1797">
        <v>272</v>
      </c>
      <c r="C1797">
        <f t="shared" si="36"/>
        <v>2017</v>
      </c>
    </row>
    <row r="1798" spans="1:3" x14ac:dyDescent="0.35">
      <c r="A1798" s="41">
        <v>42940</v>
      </c>
      <c r="B1798">
        <v>270</v>
      </c>
      <c r="C1798">
        <f t="shared" si="36"/>
        <v>2017</v>
      </c>
    </row>
    <row r="1799" spans="1:3" x14ac:dyDescent="0.35">
      <c r="A1799" s="41">
        <v>42937</v>
      </c>
      <c r="B1799">
        <v>264</v>
      </c>
      <c r="C1799">
        <f t="shared" si="36"/>
        <v>2017</v>
      </c>
    </row>
    <row r="1800" spans="1:3" x14ac:dyDescent="0.35">
      <c r="A1800" s="41">
        <v>42936</v>
      </c>
      <c r="B1800">
        <v>266</v>
      </c>
      <c r="C1800">
        <f t="shared" si="36"/>
        <v>2017</v>
      </c>
    </row>
    <row r="1801" spans="1:3" x14ac:dyDescent="0.35">
      <c r="A1801" s="41">
        <v>42935</v>
      </c>
      <c r="B1801">
        <v>271</v>
      </c>
      <c r="C1801">
        <f t="shared" si="36"/>
        <v>2017</v>
      </c>
    </row>
    <row r="1802" spans="1:3" x14ac:dyDescent="0.35">
      <c r="A1802" s="41">
        <v>42934</v>
      </c>
      <c r="B1802">
        <v>273</v>
      </c>
      <c r="C1802">
        <f t="shared" si="36"/>
        <v>2017</v>
      </c>
    </row>
    <row r="1803" spans="1:3" x14ac:dyDescent="0.35">
      <c r="A1803" s="41">
        <v>42933</v>
      </c>
      <c r="B1803">
        <v>273</v>
      </c>
      <c r="C1803">
        <f t="shared" si="36"/>
        <v>2017</v>
      </c>
    </row>
    <row r="1804" spans="1:3" x14ac:dyDescent="0.35">
      <c r="A1804" s="41">
        <v>42930</v>
      </c>
      <c r="B1804">
        <v>274</v>
      </c>
      <c r="C1804">
        <f t="shared" si="36"/>
        <v>2017</v>
      </c>
    </row>
    <row r="1805" spans="1:3" x14ac:dyDescent="0.35">
      <c r="A1805" s="41">
        <v>42929</v>
      </c>
      <c r="B1805">
        <v>277</v>
      </c>
      <c r="C1805">
        <f t="shared" si="36"/>
        <v>2017</v>
      </c>
    </row>
    <row r="1806" spans="1:3" x14ac:dyDescent="0.35">
      <c r="A1806" s="41">
        <v>42928</v>
      </c>
      <c r="B1806">
        <v>277</v>
      </c>
      <c r="C1806">
        <f t="shared" si="36"/>
        <v>2017</v>
      </c>
    </row>
    <row r="1807" spans="1:3" x14ac:dyDescent="0.35">
      <c r="A1807" s="41">
        <v>42927</v>
      </c>
      <c r="B1807">
        <v>282</v>
      </c>
      <c r="C1807">
        <f t="shared" si="36"/>
        <v>2017</v>
      </c>
    </row>
    <row r="1808" spans="1:3" x14ac:dyDescent="0.35">
      <c r="A1808" s="41">
        <v>42926</v>
      </c>
      <c r="B1808">
        <v>286</v>
      </c>
      <c r="C1808">
        <f t="shared" si="36"/>
        <v>2017</v>
      </c>
    </row>
    <row r="1809" spans="1:3" x14ac:dyDescent="0.35">
      <c r="A1809" s="41">
        <v>42923</v>
      </c>
      <c r="B1809">
        <v>293</v>
      </c>
      <c r="C1809">
        <f t="shared" si="36"/>
        <v>2017</v>
      </c>
    </row>
    <row r="1810" spans="1:3" x14ac:dyDescent="0.35">
      <c r="A1810" s="41">
        <v>42922</v>
      </c>
      <c r="B1810">
        <v>297</v>
      </c>
      <c r="C1810">
        <f t="shared" si="36"/>
        <v>2017</v>
      </c>
    </row>
    <row r="1811" spans="1:3" x14ac:dyDescent="0.35">
      <c r="A1811" s="41">
        <v>42921</v>
      </c>
      <c r="B1811">
        <v>291</v>
      </c>
      <c r="C1811">
        <f t="shared" si="36"/>
        <v>2017</v>
      </c>
    </row>
    <row r="1812" spans="1:3" x14ac:dyDescent="0.35">
      <c r="A1812" s="41">
        <v>42919</v>
      </c>
      <c r="B1812">
        <v>286</v>
      </c>
      <c r="C1812">
        <f t="shared" si="36"/>
        <v>2017</v>
      </c>
    </row>
    <row r="1813" spans="1:3" x14ac:dyDescent="0.35">
      <c r="A1813" s="41">
        <v>42916</v>
      </c>
      <c r="B1813">
        <v>289</v>
      </c>
      <c r="C1813">
        <f t="shared" si="36"/>
        <v>2017</v>
      </c>
    </row>
    <row r="1814" spans="1:3" x14ac:dyDescent="0.35">
      <c r="A1814" s="41">
        <v>42915</v>
      </c>
      <c r="B1814">
        <v>294</v>
      </c>
      <c r="C1814">
        <f t="shared" si="36"/>
        <v>2017</v>
      </c>
    </row>
    <row r="1815" spans="1:3" x14ac:dyDescent="0.35">
      <c r="A1815" s="41">
        <v>42914</v>
      </c>
      <c r="B1815">
        <v>290</v>
      </c>
      <c r="C1815">
        <f t="shared" si="36"/>
        <v>2017</v>
      </c>
    </row>
    <row r="1816" spans="1:3" x14ac:dyDescent="0.35">
      <c r="A1816" s="41">
        <v>42913</v>
      </c>
      <c r="B1816">
        <v>298</v>
      </c>
      <c r="C1816">
        <f t="shared" si="36"/>
        <v>2017</v>
      </c>
    </row>
    <row r="1817" spans="1:3" x14ac:dyDescent="0.35">
      <c r="A1817" s="41">
        <v>42912</v>
      </c>
      <c r="B1817">
        <v>290</v>
      </c>
      <c r="C1817">
        <f t="shared" si="36"/>
        <v>2017</v>
      </c>
    </row>
    <row r="1818" spans="1:3" x14ac:dyDescent="0.35">
      <c r="A1818" s="41">
        <v>42909</v>
      </c>
      <c r="B1818">
        <v>294</v>
      </c>
      <c r="C1818">
        <f t="shared" si="36"/>
        <v>2017</v>
      </c>
    </row>
    <row r="1819" spans="1:3" x14ac:dyDescent="0.35">
      <c r="A1819" s="41">
        <v>42908</v>
      </c>
      <c r="B1819">
        <v>298</v>
      </c>
      <c r="C1819">
        <f t="shared" si="36"/>
        <v>2017</v>
      </c>
    </row>
    <row r="1820" spans="1:3" x14ac:dyDescent="0.35">
      <c r="A1820" s="41">
        <v>42907</v>
      </c>
      <c r="B1820">
        <v>302</v>
      </c>
      <c r="C1820">
        <f t="shared" si="36"/>
        <v>2017</v>
      </c>
    </row>
    <row r="1821" spans="1:3" x14ac:dyDescent="0.35">
      <c r="A1821" s="41">
        <v>42906</v>
      </c>
      <c r="B1821">
        <v>299</v>
      </c>
      <c r="C1821">
        <f t="shared" si="36"/>
        <v>2017</v>
      </c>
    </row>
    <row r="1822" spans="1:3" x14ac:dyDescent="0.35">
      <c r="A1822" s="41">
        <v>42905</v>
      </c>
      <c r="B1822">
        <v>289</v>
      </c>
      <c r="C1822">
        <f t="shared" si="36"/>
        <v>2017</v>
      </c>
    </row>
    <row r="1823" spans="1:3" x14ac:dyDescent="0.35">
      <c r="A1823" s="41">
        <v>42902</v>
      </c>
      <c r="B1823">
        <v>286</v>
      </c>
      <c r="C1823">
        <f t="shared" si="36"/>
        <v>2017</v>
      </c>
    </row>
    <row r="1824" spans="1:3" x14ac:dyDescent="0.35">
      <c r="A1824" s="41">
        <v>42901</v>
      </c>
      <c r="B1824">
        <v>286</v>
      </c>
      <c r="C1824">
        <f t="shared" si="36"/>
        <v>2017</v>
      </c>
    </row>
    <row r="1825" spans="1:3" x14ac:dyDescent="0.35">
      <c r="A1825" s="41">
        <v>42900</v>
      </c>
      <c r="B1825">
        <v>281</v>
      </c>
      <c r="C1825">
        <f t="shared" si="36"/>
        <v>2017</v>
      </c>
    </row>
    <row r="1826" spans="1:3" x14ac:dyDescent="0.35">
      <c r="A1826" s="41">
        <v>42899</v>
      </c>
      <c r="B1826">
        <v>282</v>
      </c>
      <c r="C1826">
        <f t="shared" si="36"/>
        <v>2017</v>
      </c>
    </row>
    <row r="1827" spans="1:3" x14ac:dyDescent="0.35">
      <c r="A1827" s="41">
        <v>42898</v>
      </c>
      <c r="B1827">
        <v>286</v>
      </c>
      <c r="C1827">
        <f t="shared" si="36"/>
        <v>2017</v>
      </c>
    </row>
    <row r="1828" spans="1:3" x14ac:dyDescent="0.35">
      <c r="A1828" s="41">
        <v>42895</v>
      </c>
      <c r="B1828">
        <v>285</v>
      </c>
      <c r="C1828">
        <f t="shared" si="36"/>
        <v>2017</v>
      </c>
    </row>
    <row r="1829" spans="1:3" x14ac:dyDescent="0.35">
      <c r="A1829" s="41">
        <v>42894</v>
      </c>
      <c r="B1829">
        <v>285</v>
      </c>
      <c r="C1829">
        <f t="shared" si="36"/>
        <v>2017</v>
      </c>
    </row>
    <row r="1830" spans="1:3" x14ac:dyDescent="0.35">
      <c r="A1830" s="41">
        <v>42893</v>
      </c>
      <c r="B1830">
        <v>288</v>
      </c>
      <c r="C1830">
        <f t="shared" si="36"/>
        <v>2017</v>
      </c>
    </row>
    <row r="1831" spans="1:3" x14ac:dyDescent="0.35">
      <c r="A1831" s="41">
        <v>42892</v>
      </c>
      <c r="B1831">
        <v>285</v>
      </c>
      <c r="C1831">
        <f t="shared" si="36"/>
        <v>2017</v>
      </c>
    </row>
    <row r="1832" spans="1:3" x14ac:dyDescent="0.35">
      <c r="A1832" s="41">
        <v>42891</v>
      </c>
      <c r="B1832">
        <v>283</v>
      </c>
      <c r="C1832">
        <f t="shared" si="36"/>
        <v>2017</v>
      </c>
    </row>
    <row r="1833" spans="1:3" x14ac:dyDescent="0.35">
      <c r="A1833" s="41">
        <v>42888</v>
      </c>
      <c r="B1833">
        <v>283</v>
      </c>
      <c r="C1833">
        <f t="shared" si="36"/>
        <v>2017</v>
      </c>
    </row>
    <row r="1834" spans="1:3" x14ac:dyDescent="0.35">
      <c r="A1834" s="41">
        <v>42887</v>
      </c>
      <c r="B1834">
        <v>284</v>
      </c>
      <c r="C1834">
        <f t="shared" si="36"/>
        <v>2017</v>
      </c>
    </row>
    <row r="1835" spans="1:3" x14ac:dyDescent="0.35">
      <c r="A1835" s="41">
        <v>42886</v>
      </c>
      <c r="B1835">
        <v>284</v>
      </c>
      <c r="C1835">
        <f t="shared" si="36"/>
        <v>2017</v>
      </c>
    </row>
    <row r="1836" spans="1:3" x14ac:dyDescent="0.35">
      <c r="A1836" s="41">
        <v>42885</v>
      </c>
      <c r="B1836">
        <v>284</v>
      </c>
      <c r="C1836">
        <f t="shared" si="36"/>
        <v>2017</v>
      </c>
    </row>
    <row r="1837" spans="1:3" x14ac:dyDescent="0.35">
      <c r="A1837" s="41">
        <v>42884</v>
      </c>
      <c r="B1837">
        <v>286</v>
      </c>
      <c r="C1837">
        <f t="shared" si="36"/>
        <v>2017</v>
      </c>
    </row>
    <row r="1838" spans="1:3" x14ac:dyDescent="0.35">
      <c r="A1838" s="41">
        <v>42881</v>
      </c>
      <c r="B1838">
        <v>283</v>
      </c>
      <c r="C1838">
        <f t="shared" si="36"/>
        <v>2017</v>
      </c>
    </row>
    <row r="1839" spans="1:3" x14ac:dyDescent="0.35">
      <c r="A1839" s="41">
        <v>42880</v>
      </c>
      <c r="B1839">
        <v>286</v>
      </c>
      <c r="C1839">
        <f t="shared" si="36"/>
        <v>2017</v>
      </c>
    </row>
    <row r="1840" spans="1:3" x14ac:dyDescent="0.35">
      <c r="A1840" s="41">
        <v>42879</v>
      </c>
      <c r="B1840">
        <v>281</v>
      </c>
      <c r="C1840">
        <f t="shared" si="36"/>
        <v>2017</v>
      </c>
    </row>
    <row r="1841" spans="1:3" x14ac:dyDescent="0.35">
      <c r="A1841" s="41">
        <v>42878</v>
      </c>
      <c r="B1841">
        <v>280</v>
      </c>
      <c r="C1841">
        <f t="shared" si="36"/>
        <v>2017</v>
      </c>
    </row>
    <row r="1842" spans="1:3" x14ac:dyDescent="0.35">
      <c r="A1842" s="41">
        <v>42877</v>
      </c>
      <c r="B1842">
        <v>288</v>
      </c>
      <c r="C1842">
        <f t="shared" si="36"/>
        <v>2017</v>
      </c>
    </row>
    <row r="1843" spans="1:3" x14ac:dyDescent="0.35">
      <c r="A1843" s="41">
        <v>42874</v>
      </c>
      <c r="B1843">
        <v>282</v>
      </c>
      <c r="C1843">
        <f t="shared" si="36"/>
        <v>2017</v>
      </c>
    </row>
    <row r="1844" spans="1:3" x14ac:dyDescent="0.35">
      <c r="A1844" s="41">
        <v>42873</v>
      </c>
      <c r="B1844">
        <v>300</v>
      </c>
      <c r="C1844">
        <f t="shared" si="36"/>
        <v>2017</v>
      </c>
    </row>
    <row r="1845" spans="1:3" x14ac:dyDescent="0.35">
      <c r="A1845" s="41">
        <v>42872</v>
      </c>
      <c r="B1845">
        <v>258</v>
      </c>
      <c r="C1845">
        <f t="shared" si="36"/>
        <v>2017</v>
      </c>
    </row>
    <row r="1846" spans="1:3" x14ac:dyDescent="0.35">
      <c r="A1846" s="41">
        <v>42871</v>
      </c>
      <c r="B1846">
        <v>250</v>
      </c>
      <c r="C1846">
        <f t="shared" si="36"/>
        <v>2017</v>
      </c>
    </row>
    <row r="1847" spans="1:3" x14ac:dyDescent="0.35">
      <c r="A1847" s="41">
        <v>42870</v>
      </c>
      <c r="B1847">
        <v>251</v>
      </c>
      <c r="C1847">
        <f t="shared" si="36"/>
        <v>2017</v>
      </c>
    </row>
    <row r="1848" spans="1:3" x14ac:dyDescent="0.35">
      <c r="A1848" s="41">
        <v>42867</v>
      </c>
      <c r="B1848">
        <v>255</v>
      </c>
      <c r="C1848">
        <f t="shared" si="36"/>
        <v>2017</v>
      </c>
    </row>
    <row r="1849" spans="1:3" x14ac:dyDescent="0.35">
      <c r="A1849" s="41">
        <v>42866</v>
      </c>
      <c r="B1849">
        <v>255</v>
      </c>
      <c r="C1849">
        <f t="shared" si="36"/>
        <v>2017</v>
      </c>
    </row>
    <row r="1850" spans="1:3" x14ac:dyDescent="0.35">
      <c r="A1850" s="41">
        <v>42865</v>
      </c>
      <c r="B1850">
        <v>257</v>
      </c>
      <c r="C1850">
        <f t="shared" si="36"/>
        <v>2017</v>
      </c>
    </row>
    <row r="1851" spans="1:3" x14ac:dyDescent="0.35">
      <c r="A1851" s="41">
        <v>42864</v>
      </c>
      <c r="B1851">
        <v>264</v>
      </c>
      <c r="C1851">
        <f t="shared" si="36"/>
        <v>2017</v>
      </c>
    </row>
    <row r="1852" spans="1:3" x14ac:dyDescent="0.35">
      <c r="A1852" s="41">
        <v>42863</v>
      </c>
      <c r="B1852">
        <v>262</v>
      </c>
      <c r="C1852">
        <f t="shared" si="36"/>
        <v>2017</v>
      </c>
    </row>
    <row r="1853" spans="1:3" x14ac:dyDescent="0.35">
      <c r="A1853" s="41">
        <v>42860</v>
      </c>
      <c r="B1853">
        <v>262</v>
      </c>
      <c r="C1853">
        <f t="shared" si="36"/>
        <v>2017</v>
      </c>
    </row>
    <row r="1854" spans="1:3" x14ac:dyDescent="0.35">
      <c r="A1854" s="41">
        <v>42859</v>
      </c>
      <c r="B1854">
        <v>264</v>
      </c>
      <c r="C1854">
        <f t="shared" si="36"/>
        <v>2017</v>
      </c>
    </row>
    <row r="1855" spans="1:3" x14ac:dyDescent="0.35">
      <c r="A1855" s="41">
        <v>42858</v>
      </c>
      <c r="B1855">
        <v>256</v>
      </c>
      <c r="C1855">
        <f t="shared" si="36"/>
        <v>2017</v>
      </c>
    </row>
    <row r="1856" spans="1:3" x14ac:dyDescent="0.35">
      <c r="A1856" s="41">
        <v>42857</v>
      </c>
      <c r="B1856">
        <v>258</v>
      </c>
      <c r="C1856">
        <f t="shared" si="36"/>
        <v>2017</v>
      </c>
    </row>
    <row r="1857" spans="1:3" x14ac:dyDescent="0.35">
      <c r="A1857" s="41">
        <v>42856</v>
      </c>
      <c r="B1857">
        <v>260</v>
      </c>
      <c r="C1857">
        <f t="shared" si="36"/>
        <v>2017</v>
      </c>
    </row>
    <row r="1858" spans="1:3" x14ac:dyDescent="0.35">
      <c r="A1858" s="41">
        <v>42853</v>
      </c>
      <c r="B1858">
        <v>263</v>
      </c>
      <c r="C1858">
        <f t="shared" si="36"/>
        <v>2017</v>
      </c>
    </row>
    <row r="1859" spans="1:3" x14ac:dyDescent="0.35">
      <c r="A1859" s="41">
        <v>42852</v>
      </c>
      <c r="B1859">
        <v>264</v>
      </c>
      <c r="C1859">
        <f t="shared" ref="C1859:C1922" si="37">YEAR(A1859)</f>
        <v>2017</v>
      </c>
    </row>
    <row r="1860" spans="1:3" x14ac:dyDescent="0.35">
      <c r="A1860" s="41">
        <v>42851</v>
      </c>
      <c r="B1860">
        <v>268</v>
      </c>
      <c r="C1860">
        <f t="shared" si="37"/>
        <v>2017</v>
      </c>
    </row>
    <row r="1861" spans="1:3" x14ac:dyDescent="0.35">
      <c r="A1861" s="41">
        <v>42850</v>
      </c>
      <c r="B1861">
        <v>263</v>
      </c>
      <c r="C1861">
        <f t="shared" si="37"/>
        <v>2017</v>
      </c>
    </row>
    <row r="1862" spans="1:3" x14ac:dyDescent="0.35">
      <c r="A1862" s="41">
        <v>42849</v>
      </c>
      <c r="B1862">
        <v>263</v>
      </c>
      <c r="C1862">
        <f t="shared" si="37"/>
        <v>2017</v>
      </c>
    </row>
    <row r="1863" spans="1:3" x14ac:dyDescent="0.35">
      <c r="A1863" s="41">
        <v>42846</v>
      </c>
      <c r="B1863">
        <v>272</v>
      </c>
      <c r="C1863">
        <f t="shared" si="37"/>
        <v>2017</v>
      </c>
    </row>
    <row r="1864" spans="1:3" x14ac:dyDescent="0.35">
      <c r="A1864" s="41">
        <v>42845</v>
      </c>
      <c r="B1864">
        <v>275</v>
      </c>
      <c r="C1864">
        <f t="shared" si="37"/>
        <v>2017</v>
      </c>
    </row>
    <row r="1865" spans="1:3" x14ac:dyDescent="0.35">
      <c r="A1865" s="41">
        <v>42844</v>
      </c>
      <c r="B1865">
        <v>273</v>
      </c>
      <c r="C1865">
        <f t="shared" si="37"/>
        <v>2017</v>
      </c>
    </row>
    <row r="1866" spans="1:3" x14ac:dyDescent="0.35">
      <c r="A1866" s="41">
        <v>42843</v>
      </c>
      <c r="B1866">
        <v>275</v>
      </c>
      <c r="C1866">
        <f t="shared" si="37"/>
        <v>2017</v>
      </c>
    </row>
    <row r="1867" spans="1:3" x14ac:dyDescent="0.35">
      <c r="A1867" s="41">
        <v>42842</v>
      </c>
      <c r="B1867">
        <v>270</v>
      </c>
      <c r="C1867">
        <f t="shared" si="37"/>
        <v>2017</v>
      </c>
    </row>
    <row r="1868" spans="1:3" x14ac:dyDescent="0.35">
      <c r="A1868" s="41">
        <v>42838</v>
      </c>
      <c r="B1868">
        <v>271</v>
      </c>
      <c r="C1868">
        <f t="shared" si="37"/>
        <v>2017</v>
      </c>
    </row>
    <row r="1869" spans="1:3" x14ac:dyDescent="0.35">
      <c r="A1869" s="41">
        <v>42837</v>
      </c>
      <c r="B1869">
        <v>271</v>
      </c>
      <c r="C1869">
        <f t="shared" si="37"/>
        <v>2017</v>
      </c>
    </row>
    <row r="1870" spans="1:3" x14ac:dyDescent="0.35">
      <c r="A1870" s="41">
        <v>42836</v>
      </c>
      <c r="B1870">
        <v>272</v>
      </c>
      <c r="C1870">
        <f t="shared" si="37"/>
        <v>2017</v>
      </c>
    </row>
    <row r="1871" spans="1:3" x14ac:dyDescent="0.35">
      <c r="A1871" s="41">
        <v>42835</v>
      </c>
      <c r="B1871">
        <v>267</v>
      </c>
      <c r="C1871">
        <f t="shared" si="37"/>
        <v>2017</v>
      </c>
    </row>
    <row r="1872" spans="1:3" x14ac:dyDescent="0.35">
      <c r="A1872" s="41">
        <v>42832</v>
      </c>
      <c r="B1872">
        <v>271</v>
      </c>
      <c r="C1872">
        <f t="shared" si="37"/>
        <v>2017</v>
      </c>
    </row>
    <row r="1873" spans="1:3" x14ac:dyDescent="0.35">
      <c r="A1873" s="41">
        <v>42831</v>
      </c>
      <c r="B1873">
        <v>269</v>
      </c>
      <c r="C1873">
        <f t="shared" si="37"/>
        <v>2017</v>
      </c>
    </row>
    <row r="1874" spans="1:3" x14ac:dyDescent="0.35">
      <c r="A1874" s="41">
        <v>42830</v>
      </c>
      <c r="B1874">
        <v>263</v>
      </c>
      <c r="C1874">
        <f t="shared" si="37"/>
        <v>2017</v>
      </c>
    </row>
    <row r="1875" spans="1:3" x14ac:dyDescent="0.35">
      <c r="A1875" s="41">
        <v>42829</v>
      </c>
      <c r="B1875">
        <v>265</v>
      </c>
      <c r="C1875">
        <f t="shared" si="37"/>
        <v>2017</v>
      </c>
    </row>
    <row r="1876" spans="1:3" x14ac:dyDescent="0.35">
      <c r="A1876" s="41">
        <v>42828</v>
      </c>
      <c r="B1876">
        <v>270</v>
      </c>
      <c r="C1876">
        <f t="shared" si="37"/>
        <v>2017</v>
      </c>
    </row>
    <row r="1877" spans="1:3" x14ac:dyDescent="0.35">
      <c r="A1877" s="41">
        <v>42825</v>
      </c>
      <c r="B1877">
        <v>270</v>
      </c>
      <c r="C1877">
        <f t="shared" si="37"/>
        <v>2017</v>
      </c>
    </row>
    <row r="1878" spans="1:3" x14ac:dyDescent="0.35">
      <c r="A1878" s="41">
        <v>42824</v>
      </c>
      <c r="B1878">
        <v>274</v>
      </c>
      <c r="C1878">
        <f t="shared" si="37"/>
        <v>2017</v>
      </c>
    </row>
    <row r="1879" spans="1:3" x14ac:dyDescent="0.35">
      <c r="A1879" s="41">
        <v>42823</v>
      </c>
      <c r="B1879">
        <v>275</v>
      </c>
      <c r="C1879">
        <f t="shared" si="37"/>
        <v>2017</v>
      </c>
    </row>
    <row r="1880" spans="1:3" x14ac:dyDescent="0.35">
      <c r="A1880" s="41">
        <v>42822</v>
      </c>
      <c r="B1880">
        <v>278</v>
      </c>
      <c r="C1880">
        <f t="shared" si="37"/>
        <v>2017</v>
      </c>
    </row>
    <row r="1881" spans="1:3" x14ac:dyDescent="0.35">
      <c r="A1881" s="41">
        <v>42821</v>
      </c>
      <c r="B1881">
        <v>279</v>
      </c>
      <c r="C1881">
        <f t="shared" si="37"/>
        <v>2017</v>
      </c>
    </row>
    <row r="1882" spans="1:3" x14ac:dyDescent="0.35">
      <c r="A1882" s="41">
        <v>42818</v>
      </c>
      <c r="B1882">
        <v>278</v>
      </c>
      <c r="C1882">
        <f t="shared" si="37"/>
        <v>2017</v>
      </c>
    </row>
    <row r="1883" spans="1:3" x14ac:dyDescent="0.35">
      <c r="A1883" s="41">
        <v>42817</v>
      </c>
      <c r="B1883">
        <v>280</v>
      </c>
      <c r="C1883">
        <f t="shared" si="37"/>
        <v>2017</v>
      </c>
    </row>
    <row r="1884" spans="1:3" x14ac:dyDescent="0.35">
      <c r="A1884" s="41">
        <v>42816</v>
      </c>
      <c r="B1884">
        <v>280</v>
      </c>
      <c r="C1884">
        <f t="shared" si="37"/>
        <v>2017</v>
      </c>
    </row>
    <row r="1885" spans="1:3" x14ac:dyDescent="0.35">
      <c r="A1885" s="41">
        <v>42815</v>
      </c>
      <c r="B1885">
        <v>277</v>
      </c>
      <c r="C1885">
        <f t="shared" si="37"/>
        <v>2017</v>
      </c>
    </row>
    <row r="1886" spans="1:3" x14ac:dyDescent="0.35">
      <c r="A1886" s="41">
        <v>42814</v>
      </c>
      <c r="B1886">
        <v>269</v>
      </c>
      <c r="C1886">
        <f t="shared" si="37"/>
        <v>2017</v>
      </c>
    </row>
    <row r="1887" spans="1:3" x14ac:dyDescent="0.35">
      <c r="A1887" s="41">
        <v>42811</v>
      </c>
      <c r="B1887">
        <v>272</v>
      </c>
      <c r="C1887">
        <f t="shared" si="37"/>
        <v>2017</v>
      </c>
    </row>
    <row r="1888" spans="1:3" x14ac:dyDescent="0.35">
      <c r="A1888" s="41">
        <v>42810</v>
      </c>
      <c r="B1888">
        <v>274</v>
      </c>
      <c r="C1888">
        <f t="shared" si="37"/>
        <v>2017</v>
      </c>
    </row>
    <row r="1889" spans="1:3" x14ac:dyDescent="0.35">
      <c r="A1889" s="41">
        <v>42809</v>
      </c>
      <c r="B1889">
        <v>282</v>
      </c>
      <c r="C1889">
        <f t="shared" si="37"/>
        <v>2017</v>
      </c>
    </row>
    <row r="1890" spans="1:3" x14ac:dyDescent="0.35">
      <c r="A1890" s="41">
        <v>42808</v>
      </c>
      <c r="B1890">
        <v>291</v>
      </c>
      <c r="C1890">
        <f t="shared" si="37"/>
        <v>2017</v>
      </c>
    </row>
    <row r="1891" spans="1:3" x14ac:dyDescent="0.35">
      <c r="A1891" s="41">
        <v>42807</v>
      </c>
      <c r="B1891">
        <v>286</v>
      </c>
      <c r="C1891">
        <f t="shared" si="37"/>
        <v>2017</v>
      </c>
    </row>
    <row r="1892" spans="1:3" x14ac:dyDescent="0.35">
      <c r="A1892" s="41">
        <v>42804</v>
      </c>
      <c r="B1892">
        <v>280</v>
      </c>
      <c r="C1892">
        <f t="shared" si="37"/>
        <v>2017</v>
      </c>
    </row>
    <row r="1893" spans="1:3" x14ac:dyDescent="0.35">
      <c r="A1893" s="41">
        <v>42803</v>
      </c>
      <c r="B1893">
        <v>290</v>
      </c>
      <c r="C1893">
        <f t="shared" si="37"/>
        <v>2017</v>
      </c>
    </row>
    <row r="1894" spans="1:3" x14ac:dyDescent="0.35">
      <c r="A1894" s="41">
        <v>42802</v>
      </c>
      <c r="B1894">
        <v>287</v>
      </c>
      <c r="C1894">
        <f t="shared" si="37"/>
        <v>2017</v>
      </c>
    </row>
    <row r="1895" spans="1:3" x14ac:dyDescent="0.35">
      <c r="A1895" s="41">
        <v>42801</v>
      </c>
      <c r="B1895">
        <v>274</v>
      </c>
      <c r="C1895">
        <f t="shared" si="37"/>
        <v>2017</v>
      </c>
    </row>
    <row r="1896" spans="1:3" x14ac:dyDescent="0.35">
      <c r="A1896" s="41">
        <v>42800</v>
      </c>
      <c r="B1896">
        <v>272</v>
      </c>
      <c r="C1896">
        <f t="shared" si="37"/>
        <v>2017</v>
      </c>
    </row>
    <row r="1897" spans="1:3" x14ac:dyDescent="0.35">
      <c r="A1897" s="41">
        <v>42797</v>
      </c>
      <c r="B1897">
        <v>273</v>
      </c>
      <c r="C1897">
        <f t="shared" si="37"/>
        <v>2017</v>
      </c>
    </row>
    <row r="1898" spans="1:3" x14ac:dyDescent="0.35">
      <c r="A1898" s="41">
        <v>42796</v>
      </c>
      <c r="B1898">
        <v>280</v>
      </c>
      <c r="C1898">
        <f t="shared" si="37"/>
        <v>2017</v>
      </c>
    </row>
    <row r="1899" spans="1:3" x14ac:dyDescent="0.35">
      <c r="A1899" s="41">
        <v>42795</v>
      </c>
      <c r="B1899">
        <v>275</v>
      </c>
      <c r="C1899">
        <f t="shared" si="37"/>
        <v>2017</v>
      </c>
    </row>
    <row r="1900" spans="1:3" x14ac:dyDescent="0.35">
      <c r="A1900" s="41">
        <v>42794</v>
      </c>
      <c r="B1900">
        <v>286</v>
      </c>
      <c r="C1900">
        <f t="shared" si="37"/>
        <v>2017</v>
      </c>
    </row>
    <row r="1901" spans="1:3" x14ac:dyDescent="0.35">
      <c r="A1901" s="41">
        <v>42793</v>
      </c>
      <c r="B1901">
        <v>277</v>
      </c>
      <c r="C1901">
        <f t="shared" si="37"/>
        <v>2017</v>
      </c>
    </row>
    <row r="1902" spans="1:3" x14ac:dyDescent="0.35">
      <c r="A1902" s="41">
        <v>42790</v>
      </c>
      <c r="B1902">
        <v>277</v>
      </c>
      <c r="C1902">
        <f t="shared" si="37"/>
        <v>2017</v>
      </c>
    </row>
    <row r="1903" spans="1:3" x14ac:dyDescent="0.35">
      <c r="A1903" s="41">
        <v>42789</v>
      </c>
      <c r="B1903">
        <v>272</v>
      </c>
      <c r="C1903">
        <f t="shared" si="37"/>
        <v>2017</v>
      </c>
    </row>
    <row r="1904" spans="1:3" x14ac:dyDescent="0.35">
      <c r="A1904" s="41">
        <v>42788</v>
      </c>
      <c r="B1904">
        <v>277</v>
      </c>
      <c r="C1904">
        <f t="shared" si="37"/>
        <v>2017</v>
      </c>
    </row>
    <row r="1905" spans="1:3" x14ac:dyDescent="0.35">
      <c r="A1905" s="41">
        <v>42787</v>
      </c>
      <c r="B1905">
        <v>279</v>
      </c>
      <c r="C1905">
        <f t="shared" si="37"/>
        <v>2017</v>
      </c>
    </row>
    <row r="1906" spans="1:3" x14ac:dyDescent="0.35">
      <c r="A1906" s="41">
        <v>42786</v>
      </c>
      <c r="B1906">
        <v>282</v>
      </c>
      <c r="C1906">
        <f t="shared" si="37"/>
        <v>2017</v>
      </c>
    </row>
    <row r="1907" spans="1:3" x14ac:dyDescent="0.35">
      <c r="A1907" s="41">
        <v>42783</v>
      </c>
      <c r="B1907">
        <v>282</v>
      </c>
      <c r="C1907">
        <f t="shared" si="37"/>
        <v>2017</v>
      </c>
    </row>
    <row r="1908" spans="1:3" x14ac:dyDescent="0.35">
      <c r="A1908" s="41">
        <v>42782</v>
      </c>
      <c r="B1908">
        <v>280</v>
      </c>
      <c r="C1908">
        <f t="shared" si="37"/>
        <v>2017</v>
      </c>
    </row>
    <row r="1909" spans="1:3" x14ac:dyDescent="0.35">
      <c r="A1909" s="41">
        <v>42781</v>
      </c>
      <c r="B1909">
        <v>271</v>
      </c>
      <c r="C1909">
        <f t="shared" si="37"/>
        <v>2017</v>
      </c>
    </row>
    <row r="1910" spans="1:3" x14ac:dyDescent="0.35">
      <c r="A1910" s="41">
        <v>42780</v>
      </c>
      <c r="B1910">
        <v>266</v>
      </c>
      <c r="C1910">
        <f t="shared" si="37"/>
        <v>2017</v>
      </c>
    </row>
    <row r="1911" spans="1:3" x14ac:dyDescent="0.35">
      <c r="A1911" s="41">
        <v>42779</v>
      </c>
      <c r="B1911">
        <v>268</v>
      </c>
      <c r="C1911">
        <f t="shared" si="37"/>
        <v>2017</v>
      </c>
    </row>
    <row r="1912" spans="1:3" x14ac:dyDescent="0.35">
      <c r="A1912" s="41">
        <v>42776</v>
      </c>
      <c r="B1912">
        <v>272</v>
      </c>
      <c r="C1912">
        <f t="shared" si="37"/>
        <v>2017</v>
      </c>
    </row>
    <row r="1913" spans="1:3" x14ac:dyDescent="0.35">
      <c r="A1913" s="41">
        <v>42775</v>
      </c>
      <c r="B1913">
        <v>280</v>
      </c>
      <c r="C1913">
        <f t="shared" si="37"/>
        <v>2017</v>
      </c>
    </row>
    <row r="1914" spans="1:3" x14ac:dyDescent="0.35">
      <c r="A1914" s="41">
        <v>42774</v>
      </c>
      <c r="B1914">
        <v>284</v>
      </c>
      <c r="C1914">
        <f t="shared" si="37"/>
        <v>2017</v>
      </c>
    </row>
    <row r="1915" spans="1:3" x14ac:dyDescent="0.35">
      <c r="A1915" s="41">
        <v>42773</v>
      </c>
      <c r="B1915">
        <v>287</v>
      </c>
      <c r="C1915">
        <f t="shared" si="37"/>
        <v>2017</v>
      </c>
    </row>
    <row r="1916" spans="1:3" x14ac:dyDescent="0.35">
      <c r="A1916" s="41">
        <v>42772</v>
      </c>
      <c r="B1916">
        <v>277</v>
      </c>
      <c r="C1916">
        <f t="shared" si="37"/>
        <v>2017</v>
      </c>
    </row>
    <row r="1917" spans="1:3" x14ac:dyDescent="0.35">
      <c r="A1917" s="41">
        <v>42769</v>
      </c>
      <c r="B1917">
        <v>276</v>
      </c>
      <c r="C1917">
        <f t="shared" si="37"/>
        <v>2017</v>
      </c>
    </row>
    <row r="1918" spans="1:3" x14ac:dyDescent="0.35">
      <c r="A1918" s="41">
        <v>42768</v>
      </c>
      <c r="B1918">
        <v>281</v>
      </c>
      <c r="C1918">
        <f t="shared" si="37"/>
        <v>2017</v>
      </c>
    </row>
    <row r="1919" spans="1:3" x14ac:dyDescent="0.35">
      <c r="A1919" s="41">
        <v>42767</v>
      </c>
      <c r="B1919">
        <v>285</v>
      </c>
      <c r="C1919">
        <f t="shared" si="37"/>
        <v>2017</v>
      </c>
    </row>
    <row r="1920" spans="1:3" x14ac:dyDescent="0.35">
      <c r="A1920" s="41">
        <v>42766</v>
      </c>
      <c r="B1920">
        <v>289</v>
      </c>
      <c r="C1920">
        <f t="shared" si="37"/>
        <v>2017</v>
      </c>
    </row>
    <row r="1921" spans="1:3" x14ac:dyDescent="0.35">
      <c r="A1921" s="41">
        <v>42765</v>
      </c>
      <c r="B1921">
        <v>291</v>
      </c>
      <c r="C1921">
        <f t="shared" si="37"/>
        <v>2017</v>
      </c>
    </row>
    <row r="1922" spans="1:3" x14ac:dyDescent="0.35">
      <c r="A1922" s="41">
        <v>42762</v>
      </c>
      <c r="B1922">
        <v>284</v>
      </c>
      <c r="C1922">
        <f t="shared" si="37"/>
        <v>2017</v>
      </c>
    </row>
    <row r="1923" spans="1:3" x14ac:dyDescent="0.35">
      <c r="A1923" s="41">
        <v>42761</v>
      </c>
      <c r="B1923">
        <v>296</v>
      </c>
      <c r="C1923">
        <f t="shared" ref="C1923:C1986" si="38">YEAR(A1923)</f>
        <v>2017</v>
      </c>
    </row>
    <row r="1924" spans="1:3" x14ac:dyDescent="0.35">
      <c r="A1924" s="41">
        <v>42760</v>
      </c>
      <c r="B1924">
        <v>296</v>
      </c>
      <c r="C1924">
        <f t="shared" si="38"/>
        <v>2017</v>
      </c>
    </row>
    <row r="1925" spans="1:3" x14ac:dyDescent="0.35">
      <c r="A1925" s="41">
        <v>42759</v>
      </c>
      <c r="B1925">
        <v>293</v>
      </c>
      <c r="C1925">
        <f t="shared" si="38"/>
        <v>2017</v>
      </c>
    </row>
    <row r="1926" spans="1:3" x14ac:dyDescent="0.35">
      <c r="A1926" s="41">
        <v>42758</v>
      </c>
      <c r="B1926">
        <v>295</v>
      </c>
      <c r="C1926">
        <f t="shared" si="38"/>
        <v>2017</v>
      </c>
    </row>
    <row r="1927" spans="1:3" x14ac:dyDescent="0.35">
      <c r="A1927" s="41">
        <v>42755</v>
      </c>
      <c r="B1927">
        <v>294</v>
      </c>
      <c r="C1927">
        <f t="shared" si="38"/>
        <v>2017</v>
      </c>
    </row>
    <row r="1928" spans="1:3" x14ac:dyDescent="0.35">
      <c r="A1928" s="41">
        <v>42754</v>
      </c>
      <c r="B1928">
        <v>296</v>
      </c>
      <c r="C1928">
        <f t="shared" si="38"/>
        <v>2017</v>
      </c>
    </row>
    <row r="1929" spans="1:3" x14ac:dyDescent="0.35">
      <c r="A1929" s="41">
        <v>42753</v>
      </c>
      <c r="B1929">
        <v>291</v>
      </c>
      <c r="C1929">
        <f t="shared" si="38"/>
        <v>2017</v>
      </c>
    </row>
    <row r="1930" spans="1:3" x14ac:dyDescent="0.35">
      <c r="A1930" s="41">
        <v>42752</v>
      </c>
      <c r="B1930">
        <v>282</v>
      </c>
      <c r="C1930">
        <f t="shared" si="38"/>
        <v>2017</v>
      </c>
    </row>
    <row r="1931" spans="1:3" x14ac:dyDescent="0.35">
      <c r="A1931" s="41">
        <v>42751</v>
      </c>
      <c r="B1931">
        <v>288</v>
      </c>
      <c r="C1931">
        <f t="shared" si="38"/>
        <v>2017</v>
      </c>
    </row>
    <row r="1932" spans="1:3" x14ac:dyDescent="0.35">
      <c r="A1932" s="41">
        <v>42748</v>
      </c>
      <c r="B1932">
        <v>288</v>
      </c>
      <c r="C1932">
        <f t="shared" si="38"/>
        <v>2017</v>
      </c>
    </row>
    <row r="1933" spans="1:3" x14ac:dyDescent="0.35">
      <c r="A1933" s="41">
        <v>42747</v>
      </c>
      <c r="B1933">
        <v>298</v>
      </c>
      <c r="C1933">
        <f t="shared" si="38"/>
        <v>2017</v>
      </c>
    </row>
    <row r="1934" spans="1:3" x14ac:dyDescent="0.35">
      <c r="A1934" s="41">
        <v>42746</v>
      </c>
      <c r="B1934">
        <v>305</v>
      </c>
      <c r="C1934">
        <f t="shared" si="38"/>
        <v>2017</v>
      </c>
    </row>
    <row r="1935" spans="1:3" x14ac:dyDescent="0.35">
      <c r="A1935" s="41">
        <v>42745</v>
      </c>
      <c r="B1935">
        <v>305</v>
      </c>
      <c r="C1935">
        <f t="shared" si="38"/>
        <v>2017</v>
      </c>
    </row>
    <row r="1936" spans="1:3" x14ac:dyDescent="0.35">
      <c r="A1936" s="41">
        <v>42744</v>
      </c>
      <c r="B1936">
        <v>302</v>
      </c>
      <c r="C1936">
        <f t="shared" si="38"/>
        <v>2017</v>
      </c>
    </row>
    <row r="1937" spans="1:3" x14ac:dyDescent="0.35">
      <c r="A1937" s="41">
        <v>42741</v>
      </c>
      <c r="B1937">
        <v>301</v>
      </c>
      <c r="C1937">
        <f t="shared" si="38"/>
        <v>2017</v>
      </c>
    </row>
    <row r="1938" spans="1:3" x14ac:dyDescent="0.35">
      <c r="A1938" s="41">
        <v>42740</v>
      </c>
      <c r="B1938">
        <v>302</v>
      </c>
      <c r="C1938">
        <f t="shared" si="38"/>
        <v>2017</v>
      </c>
    </row>
    <row r="1939" spans="1:3" x14ac:dyDescent="0.35">
      <c r="A1939" s="41">
        <v>42739</v>
      </c>
      <c r="B1939">
        <v>311</v>
      </c>
      <c r="C1939">
        <f t="shared" si="38"/>
        <v>2017</v>
      </c>
    </row>
    <row r="1940" spans="1:3" x14ac:dyDescent="0.35">
      <c r="A1940" s="41">
        <v>42738</v>
      </c>
      <c r="B1940">
        <v>325</v>
      </c>
      <c r="C1940">
        <f t="shared" si="38"/>
        <v>2017</v>
      </c>
    </row>
    <row r="1941" spans="1:3" x14ac:dyDescent="0.35">
      <c r="A1941" s="41">
        <v>42737</v>
      </c>
      <c r="B1941">
        <v>328</v>
      </c>
      <c r="C1941">
        <f t="shared" si="38"/>
        <v>2017</v>
      </c>
    </row>
    <row r="1942" spans="1:3" x14ac:dyDescent="0.35">
      <c r="A1942" s="41">
        <v>42734</v>
      </c>
      <c r="B1942">
        <v>328</v>
      </c>
      <c r="C1942">
        <f t="shared" si="38"/>
        <v>2016</v>
      </c>
    </row>
    <row r="1943" spans="1:3" x14ac:dyDescent="0.35">
      <c r="A1943" s="41">
        <v>42733</v>
      </c>
      <c r="B1943">
        <v>325</v>
      </c>
      <c r="C1943">
        <f t="shared" si="38"/>
        <v>2016</v>
      </c>
    </row>
    <row r="1944" spans="1:3" x14ac:dyDescent="0.35">
      <c r="A1944" s="41">
        <v>42732</v>
      </c>
      <c r="B1944">
        <v>325</v>
      </c>
      <c r="C1944">
        <f t="shared" si="38"/>
        <v>2016</v>
      </c>
    </row>
    <row r="1945" spans="1:3" x14ac:dyDescent="0.35">
      <c r="A1945" s="41">
        <v>42731</v>
      </c>
      <c r="B1945">
        <v>322</v>
      </c>
      <c r="C1945">
        <f t="shared" si="38"/>
        <v>2016</v>
      </c>
    </row>
    <row r="1946" spans="1:3" x14ac:dyDescent="0.35">
      <c r="A1946" s="41">
        <v>42730</v>
      </c>
      <c r="B1946">
        <v>325</v>
      </c>
      <c r="C1946">
        <f t="shared" si="38"/>
        <v>2016</v>
      </c>
    </row>
    <row r="1947" spans="1:3" x14ac:dyDescent="0.35">
      <c r="A1947" s="41">
        <v>42727</v>
      </c>
      <c r="B1947">
        <v>325</v>
      </c>
      <c r="C1947">
        <f t="shared" si="38"/>
        <v>2016</v>
      </c>
    </row>
    <row r="1948" spans="1:3" x14ac:dyDescent="0.35">
      <c r="A1948" s="41">
        <v>42726</v>
      </c>
      <c r="B1948">
        <v>326</v>
      </c>
      <c r="C1948">
        <f t="shared" si="38"/>
        <v>2016</v>
      </c>
    </row>
    <row r="1949" spans="1:3" x14ac:dyDescent="0.35">
      <c r="A1949" s="41">
        <v>42725</v>
      </c>
      <c r="B1949">
        <v>323</v>
      </c>
      <c r="C1949">
        <f t="shared" si="38"/>
        <v>2016</v>
      </c>
    </row>
    <row r="1950" spans="1:3" x14ac:dyDescent="0.35">
      <c r="A1950" s="41">
        <v>42724</v>
      </c>
      <c r="B1950">
        <v>324</v>
      </c>
      <c r="C1950">
        <f t="shared" si="38"/>
        <v>2016</v>
      </c>
    </row>
    <row r="1951" spans="1:3" x14ac:dyDescent="0.35">
      <c r="A1951" s="41">
        <v>42723</v>
      </c>
      <c r="B1951">
        <v>327</v>
      </c>
      <c r="C1951">
        <f t="shared" si="38"/>
        <v>2016</v>
      </c>
    </row>
    <row r="1952" spans="1:3" x14ac:dyDescent="0.35">
      <c r="A1952" s="41">
        <v>42720</v>
      </c>
      <c r="B1952">
        <v>328</v>
      </c>
      <c r="C1952">
        <f t="shared" si="38"/>
        <v>2016</v>
      </c>
    </row>
    <row r="1953" spans="1:3" x14ac:dyDescent="0.35">
      <c r="A1953" s="41">
        <v>42719</v>
      </c>
      <c r="B1953">
        <v>332</v>
      </c>
      <c r="C1953">
        <f t="shared" si="38"/>
        <v>2016</v>
      </c>
    </row>
    <row r="1954" spans="1:3" x14ac:dyDescent="0.35">
      <c r="A1954" s="41">
        <v>42718</v>
      </c>
      <c r="B1954">
        <v>332</v>
      </c>
      <c r="C1954">
        <f t="shared" si="38"/>
        <v>2016</v>
      </c>
    </row>
    <row r="1955" spans="1:3" x14ac:dyDescent="0.35">
      <c r="A1955" s="41">
        <v>42717</v>
      </c>
      <c r="B1955">
        <v>324</v>
      </c>
      <c r="C1955">
        <f t="shared" si="38"/>
        <v>2016</v>
      </c>
    </row>
    <row r="1956" spans="1:3" x14ac:dyDescent="0.35">
      <c r="A1956" s="41">
        <v>42716</v>
      </c>
      <c r="B1956">
        <v>330</v>
      </c>
      <c r="C1956">
        <f t="shared" si="38"/>
        <v>2016</v>
      </c>
    </row>
    <row r="1957" spans="1:3" x14ac:dyDescent="0.35">
      <c r="A1957" s="41">
        <v>42713</v>
      </c>
      <c r="B1957">
        <v>328</v>
      </c>
      <c r="C1957">
        <f t="shared" si="38"/>
        <v>2016</v>
      </c>
    </row>
    <row r="1958" spans="1:3" x14ac:dyDescent="0.35">
      <c r="A1958" s="41">
        <v>42712</v>
      </c>
      <c r="B1958">
        <v>334</v>
      </c>
      <c r="C1958">
        <f t="shared" si="38"/>
        <v>2016</v>
      </c>
    </row>
    <row r="1959" spans="1:3" x14ac:dyDescent="0.35">
      <c r="A1959" s="41">
        <v>42711</v>
      </c>
      <c r="B1959">
        <v>336</v>
      </c>
      <c r="C1959">
        <f t="shared" si="38"/>
        <v>2016</v>
      </c>
    </row>
    <row r="1960" spans="1:3" x14ac:dyDescent="0.35">
      <c r="A1960" s="41">
        <v>42710</v>
      </c>
      <c r="B1960">
        <v>341</v>
      </c>
      <c r="C1960">
        <f t="shared" si="38"/>
        <v>2016</v>
      </c>
    </row>
    <row r="1961" spans="1:3" x14ac:dyDescent="0.35">
      <c r="A1961" s="41">
        <v>42709</v>
      </c>
      <c r="B1961">
        <v>342</v>
      </c>
      <c r="C1961">
        <f t="shared" si="38"/>
        <v>2016</v>
      </c>
    </row>
    <row r="1962" spans="1:3" x14ac:dyDescent="0.35">
      <c r="A1962" s="41">
        <v>42706</v>
      </c>
      <c r="B1962">
        <v>350</v>
      </c>
      <c r="C1962">
        <f t="shared" si="38"/>
        <v>2016</v>
      </c>
    </row>
    <row r="1963" spans="1:3" x14ac:dyDescent="0.35">
      <c r="A1963" s="41">
        <v>42705</v>
      </c>
      <c r="B1963">
        <v>348</v>
      </c>
      <c r="C1963">
        <f t="shared" si="38"/>
        <v>2016</v>
      </c>
    </row>
    <row r="1964" spans="1:3" x14ac:dyDescent="0.35">
      <c r="A1964" s="41">
        <v>42704</v>
      </c>
      <c r="B1964">
        <v>337</v>
      </c>
      <c r="C1964">
        <f t="shared" si="38"/>
        <v>2016</v>
      </c>
    </row>
    <row r="1965" spans="1:3" x14ac:dyDescent="0.35">
      <c r="A1965" s="41">
        <v>42703</v>
      </c>
      <c r="B1965">
        <v>337</v>
      </c>
      <c r="C1965">
        <f t="shared" si="38"/>
        <v>2016</v>
      </c>
    </row>
    <row r="1966" spans="1:3" x14ac:dyDescent="0.35">
      <c r="A1966" s="41">
        <v>42702</v>
      </c>
      <c r="B1966">
        <v>334</v>
      </c>
      <c r="C1966">
        <f t="shared" si="38"/>
        <v>2016</v>
      </c>
    </row>
    <row r="1967" spans="1:3" x14ac:dyDescent="0.35">
      <c r="A1967" s="41">
        <v>42699</v>
      </c>
      <c r="B1967">
        <v>337</v>
      </c>
      <c r="C1967">
        <f t="shared" si="38"/>
        <v>2016</v>
      </c>
    </row>
    <row r="1968" spans="1:3" x14ac:dyDescent="0.35">
      <c r="A1968" s="41">
        <v>42698</v>
      </c>
      <c r="B1968">
        <v>336</v>
      </c>
      <c r="C1968">
        <f t="shared" si="38"/>
        <v>2016</v>
      </c>
    </row>
    <row r="1969" spans="1:3" x14ac:dyDescent="0.35">
      <c r="A1969" s="41">
        <v>42697</v>
      </c>
      <c r="B1969">
        <v>336</v>
      </c>
      <c r="C1969">
        <f t="shared" si="38"/>
        <v>2016</v>
      </c>
    </row>
    <row r="1970" spans="1:3" x14ac:dyDescent="0.35">
      <c r="A1970" s="41">
        <v>42696</v>
      </c>
      <c r="B1970">
        <v>332</v>
      </c>
      <c r="C1970">
        <f t="shared" si="38"/>
        <v>2016</v>
      </c>
    </row>
    <row r="1971" spans="1:3" x14ac:dyDescent="0.35">
      <c r="A1971" s="41">
        <v>42695</v>
      </c>
      <c r="B1971">
        <v>333</v>
      </c>
      <c r="C1971">
        <f t="shared" si="38"/>
        <v>2016</v>
      </c>
    </row>
    <row r="1972" spans="1:3" x14ac:dyDescent="0.35">
      <c r="A1972" s="41">
        <v>42692</v>
      </c>
      <c r="B1972">
        <v>334</v>
      </c>
      <c r="C1972">
        <f t="shared" si="38"/>
        <v>2016</v>
      </c>
    </row>
    <row r="1973" spans="1:3" x14ac:dyDescent="0.35">
      <c r="A1973" s="41">
        <v>42691</v>
      </c>
      <c r="B1973">
        <v>331</v>
      </c>
      <c r="C1973">
        <f t="shared" si="38"/>
        <v>2016</v>
      </c>
    </row>
    <row r="1974" spans="1:3" x14ac:dyDescent="0.35">
      <c r="A1974" s="41">
        <v>42690</v>
      </c>
      <c r="B1974">
        <v>329</v>
      </c>
      <c r="C1974">
        <f t="shared" si="38"/>
        <v>2016</v>
      </c>
    </row>
    <row r="1975" spans="1:3" x14ac:dyDescent="0.35">
      <c r="A1975" s="41">
        <v>42689</v>
      </c>
      <c r="B1975">
        <v>330</v>
      </c>
      <c r="C1975">
        <f t="shared" si="38"/>
        <v>2016</v>
      </c>
    </row>
    <row r="1976" spans="1:3" x14ac:dyDescent="0.35">
      <c r="A1976" s="41">
        <v>42688</v>
      </c>
      <c r="B1976">
        <v>357</v>
      </c>
      <c r="C1976">
        <f t="shared" si="38"/>
        <v>2016</v>
      </c>
    </row>
    <row r="1977" spans="1:3" x14ac:dyDescent="0.35">
      <c r="A1977" s="41">
        <v>42685</v>
      </c>
      <c r="B1977">
        <v>341</v>
      </c>
      <c r="C1977">
        <f t="shared" si="38"/>
        <v>2016</v>
      </c>
    </row>
    <row r="1978" spans="1:3" x14ac:dyDescent="0.35">
      <c r="A1978" s="41">
        <v>42684</v>
      </c>
      <c r="B1978">
        <v>341</v>
      </c>
      <c r="C1978">
        <f t="shared" si="38"/>
        <v>2016</v>
      </c>
    </row>
    <row r="1979" spans="1:3" x14ac:dyDescent="0.35">
      <c r="A1979" s="41">
        <v>42683</v>
      </c>
      <c r="B1979">
        <v>306</v>
      </c>
      <c r="C1979">
        <f t="shared" si="38"/>
        <v>2016</v>
      </c>
    </row>
    <row r="1980" spans="1:3" x14ac:dyDescent="0.35">
      <c r="A1980" s="41">
        <v>42682</v>
      </c>
      <c r="B1980">
        <v>303</v>
      </c>
      <c r="C1980">
        <f t="shared" si="38"/>
        <v>2016</v>
      </c>
    </row>
    <row r="1981" spans="1:3" x14ac:dyDescent="0.35">
      <c r="A1981" s="41">
        <v>42681</v>
      </c>
      <c r="B1981">
        <v>314</v>
      </c>
      <c r="C1981">
        <f t="shared" si="38"/>
        <v>2016</v>
      </c>
    </row>
    <row r="1982" spans="1:3" x14ac:dyDescent="0.35">
      <c r="A1982" s="41">
        <v>42678</v>
      </c>
      <c r="B1982">
        <v>328</v>
      </c>
      <c r="C1982">
        <f t="shared" si="38"/>
        <v>2016</v>
      </c>
    </row>
    <row r="1983" spans="1:3" x14ac:dyDescent="0.35">
      <c r="A1983" s="41">
        <v>42677</v>
      </c>
      <c r="B1983">
        <v>327</v>
      </c>
      <c r="C1983">
        <f t="shared" si="38"/>
        <v>2016</v>
      </c>
    </row>
    <row r="1984" spans="1:3" x14ac:dyDescent="0.35">
      <c r="A1984" s="41">
        <v>42676</v>
      </c>
      <c r="B1984">
        <v>328</v>
      </c>
      <c r="C1984">
        <f t="shared" si="38"/>
        <v>2016</v>
      </c>
    </row>
    <row r="1985" spans="1:3" x14ac:dyDescent="0.35">
      <c r="A1985" s="41">
        <v>42675</v>
      </c>
      <c r="B1985">
        <v>323</v>
      </c>
      <c r="C1985">
        <f t="shared" si="38"/>
        <v>2016</v>
      </c>
    </row>
    <row r="1986" spans="1:3" x14ac:dyDescent="0.35">
      <c r="A1986" s="41">
        <v>42674</v>
      </c>
      <c r="B1986">
        <v>313</v>
      </c>
      <c r="C1986">
        <f t="shared" si="38"/>
        <v>2016</v>
      </c>
    </row>
    <row r="1987" spans="1:3" x14ac:dyDescent="0.35">
      <c r="A1987" s="41">
        <v>42671</v>
      </c>
      <c r="B1987">
        <v>308</v>
      </c>
      <c r="C1987">
        <f t="shared" ref="C1987:C2050" si="39">YEAR(A1987)</f>
        <v>2016</v>
      </c>
    </row>
    <row r="1988" spans="1:3" x14ac:dyDescent="0.35">
      <c r="A1988" s="41">
        <v>42670</v>
      </c>
      <c r="B1988">
        <v>313</v>
      </c>
      <c r="C1988">
        <f t="shared" si="39"/>
        <v>2016</v>
      </c>
    </row>
    <row r="1989" spans="1:3" x14ac:dyDescent="0.35">
      <c r="A1989" s="41">
        <v>42669</v>
      </c>
      <c r="B1989">
        <v>309</v>
      </c>
      <c r="C1989">
        <f t="shared" si="39"/>
        <v>2016</v>
      </c>
    </row>
    <row r="1990" spans="1:3" x14ac:dyDescent="0.35">
      <c r="A1990" s="41">
        <v>42668</v>
      </c>
      <c r="B1990">
        <v>307</v>
      </c>
      <c r="C1990">
        <f t="shared" si="39"/>
        <v>2016</v>
      </c>
    </row>
    <row r="1991" spans="1:3" x14ac:dyDescent="0.35">
      <c r="A1991" s="41">
        <v>42667</v>
      </c>
      <c r="B1991">
        <v>305</v>
      </c>
      <c r="C1991">
        <f t="shared" si="39"/>
        <v>2016</v>
      </c>
    </row>
    <row r="1992" spans="1:3" x14ac:dyDescent="0.35">
      <c r="A1992" s="41">
        <v>42664</v>
      </c>
      <c r="B1992">
        <v>308</v>
      </c>
      <c r="C1992">
        <f t="shared" si="39"/>
        <v>2016</v>
      </c>
    </row>
    <row r="1993" spans="1:3" x14ac:dyDescent="0.35">
      <c r="A1993" s="41">
        <v>42663</v>
      </c>
      <c r="B1993">
        <v>308</v>
      </c>
      <c r="C1993">
        <f t="shared" si="39"/>
        <v>2016</v>
      </c>
    </row>
    <row r="1994" spans="1:3" x14ac:dyDescent="0.35">
      <c r="A1994" s="41">
        <v>42662</v>
      </c>
      <c r="B1994">
        <v>311</v>
      </c>
      <c r="C1994">
        <f t="shared" si="39"/>
        <v>2016</v>
      </c>
    </row>
    <row r="1995" spans="1:3" x14ac:dyDescent="0.35">
      <c r="A1995" s="41">
        <v>42661</v>
      </c>
      <c r="B1995">
        <v>314</v>
      </c>
      <c r="C1995">
        <f t="shared" si="39"/>
        <v>2016</v>
      </c>
    </row>
    <row r="1996" spans="1:3" x14ac:dyDescent="0.35">
      <c r="A1996" s="41">
        <v>42660</v>
      </c>
      <c r="B1996">
        <v>314</v>
      </c>
      <c r="C1996">
        <f t="shared" si="39"/>
        <v>2016</v>
      </c>
    </row>
    <row r="1997" spans="1:3" x14ac:dyDescent="0.35">
      <c r="A1997" s="41">
        <v>42657</v>
      </c>
      <c r="B1997">
        <v>309</v>
      </c>
      <c r="C1997">
        <f t="shared" si="39"/>
        <v>2016</v>
      </c>
    </row>
    <row r="1998" spans="1:3" x14ac:dyDescent="0.35">
      <c r="A1998" s="41">
        <v>42656</v>
      </c>
      <c r="B1998">
        <v>313</v>
      </c>
      <c r="C1998">
        <f t="shared" si="39"/>
        <v>2016</v>
      </c>
    </row>
    <row r="1999" spans="1:3" x14ac:dyDescent="0.35">
      <c r="A1999" s="41">
        <v>42655</v>
      </c>
      <c r="B1999">
        <v>314</v>
      </c>
      <c r="C1999">
        <f t="shared" si="39"/>
        <v>2016</v>
      </c>
    </row>
    <row r="2000" spans="1:3" x14ac:dyDescent="0.35">
      <c r="A2000" s="41">
        <v>42654</v>
      </c>
      <c r="B2000">
        <v>319</v>
      </c>
      <c r="C2000">
        <f t="shared" si="39"/>
        <v>2016</v>
      </c>
    </row>
    <row r="2001" spans="1:3" x14ac:dyDescent="0.35">
      <c r="A2001" s="41">
        <v>42653</v>
      </c>
      <c r="B2001">
        <v>317</v>
      </c>
      <c r="C2001">
        <f t="shared" si="39"/>
        <v>2016</v>
      </c>
    </row>
    <row r="2002" spans="1:3" x14ac:dyDescent="0.35">
      <c r="A2002" s="41">
        <v>42650</v>
      </c>
      <c r="B2002">
        <v>317</v>
      </c>
      <c r="C2002">
        <f t="shared" si="39"/>
        <v>2016</v>
      </c>
    </row>
    <row r="2003" spans="1:3" x14ac:dyDescent="0.35">
      <c r="A2003" s="41">
        <v>42649</v>
      </c>
      <c r="B2003">
        <v>317</v>
      </c>
      <c r="C2003">
        <f t="shared" si="39"/>
        <v>2016</v>
      </c>
    </row>
    <row r="2004" spans="1:3" x14ac:dyDescent="0.35">
      <c r="A2004" s="41">
        <v>42648</v>
      </c>
      <c r="B2004">
        <v>319</v>
      </c>
      <c r="C2004">
        <f t="shared" si="39"/>
        <v>2016</v>
      </c>
    </row>
    <row r="2005" spans="1:3" x14ac:dyDescent="0.35">
      <c r="A2005" s="41">
        <v>42647</v>
      </c>
      <c r="B2005">
        <v>318</v>
      </c>
      <c r="C2005">
        <f t="shared" si="39"/>
        <v>2016</v>
      </c>
    </row>
    <row r="2006" spans="1:3" x14ac:dyDescent="0.35">
      <c r="A2006" s="41">
        <v>42646</v>
      </c>
      <c r="B2006">
        <v>315</v>
      </c>
      <c r="C2006">
        <f t="shared" si="39"/>
        <v>2016</v>
      </c>
    </row>
    <row r="2007" spans="1:3" x14ac:dyDescent="0.35">
      <c r="A2007" s="41">
        <v>42643</v>
      </c>
      <c r="B2007">
        <v>319</v>
      </c>
      <c r="C2007">
        <f t="shared" si="39"/>
        <v>2016</v>
      </c>
    </row>
    <row r="2008" spans="1:3" x14ac:dyDescent="0.35">
      <c r="A2008" s="41">
        <v>42642</v>
      </c>
      <c r="B2008">
        <v>318</v>
      </c>
      <c r="C2008">
        <f t="shared" si="39"/>
        <v>2016</v>
      </c>
    </row>
    <row r="2009" spans="1:3" x14ac:dyDescent="0.35">
      <c r="A2009" s="41">
        <v>42641</v>
      </c>
      <c r="B2009">
        <v>311</v>
      </c>
      <c r="C2009">
        <f t="shared" si="39"/>
        <v>2016</v>
      </c>
    </row>
    <row r="2010" spans="1:3" x14ac:dyDescent="0.35">
      <c r="A2010" s="41">
        <v>42640</v>
      </c>
      <c r="B2010">
        <v>322</v>
      </c>
      <c r="C2010">
        <f t="shared" si="39"/>
        <v>2016</v>
      </c>
    </row>
    <row r="2011" spans="1:3" x14ac:dyDescent="0.35">
      <c r="A2011" s="41">
        <v>42639</v>
      </c>
      <c r="B2011">
        <v>320</v>
      </c>
      <c r="C2011">
        <f t="shared" si="39"/>
        <v>2016</v>
      </c>
    </row>
    <row r="2012" spans="1:3" x14ac:dyDescent="0.35">
      <c r="A2012" s="41">
        <v>42636</v>
      </c>
      <c r="B2012">
        <v>315</v>
      </c>
      <c r="C2012">
        <f t="shared" si="39"/>
        <v>2016</v>
      </c>
    </row>
    <row r="2013" spans="1:3" x14ac:dyDescent="0.35">
      <c r="A2013" s="41">
        <v>42635</v>
      </c>
      <c r="B2013">
        <v>306</v>
      </c>
      <c r="C2013">
        <f t="shared" si="39"/>
        <v>2016</v>
      </c>
    </row>
    <row r="2014" spans="1:3" x14ac:dyDescent="0.35">
      <c r="A2014" s="41">
        <v>42634</v>
      </c>
      <c r="B2014">
        <v>312</v>
      </c>
      <c r="C2014">
        <f t="shared" si="39"/>
        <v>2016</v>
      </c>
    </row>
    <row r="2015" spans="1:3" x14ac:dyDescent="0.35">
      <c r="A2015" s="41">
        <v>42633</v>
      </c>
      <c r="B2015">
        <v>328</v>
      </c>
      <c r="C2015">
        <f t="shared" si="39"/>
        <v>2016</v>
      </c>
    </row>
    <row r="2016" spans="1:3" x14ac:dyDescent="0.35">
      <c r="A2016" s="41">
        <v>42632</v>
      </c>
      <c r="B2016">
        <v>334</v>
      </c>
      <c r="C2016">
        <f t="shared" si="39"/>
        <v>2016</v>
      </c>
    </row>
    <row r="2017" spans="1:3" x14ac:dyDescent="0.35">
      <c r="A2017" s="41">
        <v>42629</v>
      </c>
      <c r="B2017">
        <v>340</v>
      </c>
      <c r="C2017">
        <f t="shared" si="39"/>
        <v>2016</v>
      </c>
    </row>
    <row r="2018" spans="1:3" x14ac:dyDescent="0.35">
      <c r="A2018" s="41">
        <v>42628</v>
      </c>
      <c r="B2018">
        <v>331</v>
      </c>
      <c r="C2018">
        <f t="shared" si="39"/>
        <v>2016</v>
      </c>
    </row>
    <row r="2019" spans="1:3" x14ac:dyDescent="0.35">
      <c r="A2019" s="41">
        <v>42627</v>
      </c>
      <c r="B2019">
        <v>333</v>
      </c>
      <c r="C2019">
        <f t="shared" si="39"/>
        <v>2016</v>
      </c>
    </row>
    <row r="2020" spans="1:3" x14ac:dyDescent="0.35">
      <c r="A2020" s="41">
        <v>42626</v>
      </c>
      <c r="B2020">
        <v>325</v>
      </c>
      <c r="C2020">
        <f t="shared" si="39"/>
        <v>2016</v>
      </c>
    </row>
    <row r="2021" spans="1:3" x14ac:dyDescent="0.35">
      <c r="A2021" s="41">
        <v>42625</v>
      </c>
      <c r="B2021">
        <v>313</v>
      </c>
      <c r="C2021">
        <f t="shared" si="39"/>
        <v>2016</v>
      </c>
    </row>
    <row r="2022" spans="1:3" x14ac:dyDescent="0.35">
      <c r="A2022" s="41">
        <v>42622</v>
      </c>
      <c r="B2022">
        <v>314</v>
      </c>
      <c r="C2022">
        <f t="shared" si="39"/>
        <v>2016</v>
      </c>
    </row>
    <row r="2023" spans="1:3" x14ac:dyDescent="0.35">
      <c r="A2023" s="41">
        <v>42621</v>
      </c>
      <c r="B2023">
        <v>303</v>
      </c>
      <c r="C2023">
        <f t="shared" si="39"/>
        <v>2016</v>
      </c>
    </row>
    <row r="2024" spans="1:3" x14ac:dyDescent="0.35">
      <c r="A2024" s="41">
        <v>42620</v>
      </c>
      <c r="B2024">
        <v>303</v>
      </c>
      <c r="C2024">
        <f t="shared" si="39"/>
        <v>2016</v>
      </c>
    </row>
    <row r="2025" spans="1:3" x14ac:dyDescent="0.35">
      <c r="A2025" s="41">
        <v>42619</v>
      </c>
      <c r="B2025">
        <v>309</v>
      </c>
      <c r="C2025">
        <f t="shared" si="39"/>
        <v>2016</v>
      </c>
    </row>
    <row r="2026" spans="1:3" x14ac:dyDescent="0.35">
      <c r="A2026" s="41">
        <v>42618</v>
      </c>
      <c r="B2026">
        <v>309</v>
      </c>
      <c r="C2026">
        <f t="shared" si="39"/>
        <v>2016</v>
      </c>
    </row>
    <row r="2027" spans="1:3" x14ac:dyDescent="0.35">
      <c r="A2027" s="41">
        <v>42615</v>
      </c>
      <c r="B2027">
        <v>309</v>
      </c>
      <c r="C2027">
        <f t="shared" si="39"/>
        <v>2016</v>
      </c>
    </row>
    <row r="2028" spans="1:3" x14ac:dyDescent="0.35">
      <c r="A2028" s="41">
        <v>42614</v>
      </c>
      <c r="B2028">
        <v>315</v>
      </c>
      <c r="C2028">
        <f t="shared" si="39"/>
        <v>2016</v>
      </c>
    </row>
    <row r="2029" spans="1:3" x14ac:dyDescent="0.35">
      <c r="A2029" s="41">
        <v>42613</v>
      </c>
      <c r="B2029">
        <v>309</v>
      </c>
      <c r="C2029">
        <f t="shared" si="39"/>
        <v>2016</v>
      </c>
    </row>
    <row r="2030" spans="1:3" x14ac:dyDescent="0.35">
      <c r="A2030" s="41">
        <v>42612</v>
      </c>
      <c r="B2030">
        <v>306</v>
      </c>
      <c r="C2030">
        <f t="shared" si="39"/>
        <v>2016</v>
      </c>
    </row>
    <row r="2031" spans="1:3" x14ac:dyDescent="0.35">
      <c r="A2031" s="41">
        <v>42611</v>
      </c>
      <c r="B2031">
        <v>304</v>
      </c>
      <c r="C2031">
        <f t="shared" si="39"/>
        <v>2016</v>
      </c>
    </row>
    <row r="2032" spans="1:3" x14ac:dyDescent="0.35">
      <c r="A2032" s="41">
        <v>42608</v>
      </c>
      <c r="B2032">
        <v>299</v>
      </c>
      <c r="C2032">
        <f t="shared" si="39"/>
        <v>2016</v>
      </c>
    </row>
    <row r="2033" spans="1:3" x14ac:dyDescent="0.35">
      <c r="A2033" s="41">
        <v>42607</v>
      </c>
      <c r="B2033">
        <v>306</v>
      </c>
      <c r="C2033">
        <f t="shared" si="39"/>
        <v>2016</v>
      </c>
    </row>
    <row r="2034" spans="1:3" x14ac:dyDescent="0.35">
      <c r="A2034" s="41">
        <v>42606</v>
      </c>
      <c r="B2034">
        <v>305</v>
      </c>
      <c r="C2034">
        <f t="shared" si="39"/>
        <v>2016</v>
      </c>
    </row>
    <row r="2035" spans="1:3" x14ac:dyDescent="0.35">
      <c r="A2035" s="41">
        <v>42605</v>
      </c>
      <c r="B2035">
        <v>302</v>
      </c>
      <c r="C2035">
        <f t="shared" si="39"/>
        <v>2016</v>
      </c>
    </row>
    <row r="2036" spans="1:3" x14ac:dyDescent="0.35">
      <c r="A2036" s="41">
        <v>42604</v>
      </c>
      <c r="B2036">
        <v>303</v>
      </c>
      <c r="C2036">
        <f t="shared" si="39"/>
        <v>2016</v>
      </c>
    </row>
    <row r="2037" spans="1:3" x14ac:dyDescent="0.35">
      <c r="A2037" s="41">
        <v>42601</v>
      </c>
      <c r="B2037">
        <v>296</v>
      </c>
      <c r="C2037">
        <f t="shared" si="39"/>
        <v>2016</v>
      </c>
    </row>
    <row r="2038" spans="1:3" x14ac:dyDescent="0.35">
      <c r="A2038" s="41">
        <v>42600</v>
      </c>
      <c r="B2038">
        <v>297</v>
      </c>
      <c r="C2038">
        <f t="shared" si="39"/>
        <v>2016</v>
      </c>
    </row>
    <row r="2039" spans="1:3" x14ac:dyDescent="0.35">
      <c r="A2039" s="41">
        <v>42599</v>
      </c>
      <c r="B2039">
        <v>298</v>
      </c>
      <c r="C2039">
        <f t="shared" si="39"/>
        <v>2016</v>
      </c>
    </row>
    <row r="2040" spans="1:3" x14ac:dyDescent="0.35">
      <c r="A2040" s="41">
        <v>42598</v>
      </c>
      <c r="B2040">
        <v>292</v>
      </c>
      <c r="C2040">
        <f t="shared" si="39"/>
        <v>2016</v>
      </c>
    </row>
    <row r="2041" spans="1:3" x14ac:dyDescent="0.35">
      <c r="A2041" s="41">
        <v>42597</v>
      </c>
      <c r="B2041">
        <v>299</v>
      </c>
      <c r="C2041">
        <f t="shared" si="39"/>
        <v>2016</v>
      </c>
    </row>
    <row r="2042" spans="1:3" x14ac:dyDescent="0.35">
      <c r="A2042" s="41">
        <v>42594</v>
      </c>
      <c r="B2042">
        <v>306</v>
      </c>
      <c r="C2042">
        <f t="shared" si="39"/>
        <v>2016</v>
      </c>
    </row>
    <row r="2043" spans="1:3" x14ac:dyDescent="0.35">
      <c r="A2043" s="41">
        <v>42593</v>
      </c>
      <c r="B2043">
        <v>309</v>
      </c>
      <c r="C2043">
        <f t="shared" si="39"/>
        <v>2016</v>
      </c>
    </row>
    <row r="2044" spans="1:3" x14ac:dyDescent="0.35">
      <c r="A2044" s="41">
        <v>42592</v>
      </c>
      <c r="B2044">
        <v>316</v>
      </c>
      <c r="C2044">
        <f t="shared" si="39"/>
        <v>2016</v>
      </c>
    </row>
    <row r="2045" spans="1:3" x14ac:dyDescent="0.35">
      <c r="A2045" s="41">
        <v>42591</v>
      </c>
      <c r="B2045">
        <v>320</v>
      </c>
      <c r="C2045">
        <f t="shared" si="39"/>
        <v>2016</v>
      </c>
    </row>
    <row r="2046" spans="1:3" x14ac:dyDescent="0.35">
      <c r="A2046" s="41">
        <v>42590</v>
      </c>
      <c r="B2046">
        <v>317</v>
      </c>
      <c r="C2046">
        <f t="shared" si="39"/>
        <v>2016</v>
      </c>
    </row>
    <row r="2047" spans="1:3" x14ac:dyDescent="0.35">
      <c r="A2047" s="41">
        <v>42587</v>
      </c>
      <c r="B2047">
        <v>319</v>
      </c>
      <c r="C2047">
        <f t="shared" si="39"/>
        <v>2016</v>
      </c>
    </row>
    <row r="2048" spans="1:3" x14ac:dyDescent="0.35">
      <c r="A2048" s="41">
        <v>42586</v>
      </c>
      <c r="B2048">
        <v>325</v>
      </c>
      <c r="C2048">
        <f t="shared" si="39"/>
        <v>2016</v>
      </c>
    </row>
    <row r="2049" spans="1:3" x14ac:dyDescent="0.35">
      <c r="A2049" s="41">
        <v>42585</v>
      </c>
      <c r="B2049">
        <v>327</v>
      </c>
      <c r="C2049">
        <f t="shared" si="39"/>
        <v>2016</v>
      </c>
    </row>
    <row r="2050" spans="1:3" x14ac:dyDescent="0.35">
      <c r="A2050" s="41">
        <v>42584</v>
      </c>
      <c r="B2050">
        <v>331</v>
      </c>
      <c r="C2050">
        <f t="shared" si="39"/>
        <v>2016</v>
      </c>
    </row>
    <row r="2051" spans="1:3" x14ac:dyDescent="0.35">
      <c r="A2051" s="41">
        <v>42583</v>
      </c>
      <c r="B2051">
        <v>336</v>
      </c>
      <c r="C2051">
        <f t="shared" ref="C2051:C2114" si="40">YEAR(A2051)</f>
        <v>2016</v>
      </c>
    </row>
    <row r="2052" spans="1:3" x14ac:dyDescent="0.35">
      <c r="A2052" s="41">
        <v>42580</v>
      </c>
      <c r="B2052">
        <v>339</v>
      </c>
      <c r="C2052">
        <f t="shared" si="40"/>
        <v>2016</v>
      </c>
    </row>
    <row r="2053" spans="1:3" x14ac:dyDescent="0.35">
      <c r="A2053" s="41">
        <v>42579</v>
      </c>
      <c r="B2053">
        <v>340</v>
      </c>
      <c r="C2053">
        <f t="shared" si="40"/>
        <v>2016</v>
      </c>
    </row>
    <row r="2054" spans="1:3" x14ac:dyDescent="0.35">
      <c r="A2054" s="41">
        <v>42578</v>
      </c>
      <c r="B2054">
        <v>344</v>
      </c>
      <c r="C2054">
        <f t="shared" si="40"/>
        <v>2016</v>
      </c>
    </row>
    <row r="2055" spans="1:3" x14ac:dyDescent="0.35">
      <c r="A2055" s="41">
        <v>42577</v>
      </c>
      <c r="B2055">
        <v>343</v>
      </c>
      <c r="C2055">
        <f t="shared" si="40"/>
        <v>2016</v>
      </c>
    </row>
    <row r="2056" spans="1:3" x14ac:dyDescent="0.35">
      <c r="A2056" s="41">
        <v>42576</v>
      </c>
      <c r="B2056">
        <v>341</v>
      </c>
      <c r="C2056">
        <f t="shared" si="40"/>
        <v>2016</v>
      </c>
    </row>
    <row r="2057" spans="1:3" x14ac:dyDescent="0.35">
      <c r="A2057" s="41">
        <v>42573</v>
      </c>
      <c r="B2057">
        <v>338</v>
      </c>
      <c r="C2057">
        <f t="shared" si="40"/>
        <v>2016</v>
      </c>
    </row>
    <row r="2058" spans="1:3" x14ac:dyDescent="0.35">
      <c r="A2058" s="41">
        <v>42572</v>
      </c>
      <c r="B2058">
        <v>337</v>
      </c>
      <c r="C2058">
        <f t="shared" si="40"/>
        <v>2016</v>
      </c>
    </row>
    <row r="2059" spans="1:3" x14ac:dyDescent="0.35">
      <c r="A2059" s="41">
        <v>42571</v>
      </c>
      <c r="B2059">
        <v>330</v>
      </c>
      <c r="C2059">
        <f t="shared" si="40"/>
        <v>2016</v>
      </c>
    </row>
    <row r="2060" spans="1:3" x14ac:dyDescent="0.35">
      <c r="A2060" s="41">
        <v>42570</v>
      </c>
      <c r="B2060">
        <v>332</v>
      </c>
      <c r="C2060">
        <f t="shared" si="40"/>
        <v>2016</v>
      </c>
    </row>
    <row r="2061" spans="1:3" x14ac:dyDescent="0.35">
      <c r="A2061" s="41">
        <v>42569</v>
      </c>
      <c r="B2061">
        <v>332</v>
      </c>
      <c r="C2061">
        <f t="shared" si="40"/>
        <v>2016</v>
      </c>
    </row>
    <row r="2062" spans="1:3" x14ac:dyDescent="0.35">
      <c r="A2062" s="41">
        <v>42566</v>
      </c>
      <c r="B2062">
        <v>331</v>
      </c>
      <c r="C2062">
        <f t="shared" si="40"/>
        <v>2016</v>
      </c>
    </row>
    <row r="2063" spans="1:3" x14ac:dyDescent="0.35">
      <c r="A2063" s="41">
        <v>42565</v>
      </c>
      <c r="B2063">
        <v>331</v>
      </c>
      <c r="C2063">
        <f t="shared" si="40"/>
        <v>2016</v>
      </c>
    </row>
    <row r="2064" spans="1:3" x14ac:dyDescent="0.35">
      <c r="A2064" s="41">
        <v>42564</v>
      </c>
      <c r="B2064">
        <v>334</v>
      </c>
      <c r="C2064">
        <f t="shared" si="40"/>
        <v>2016</v>
      </c>
    </row>
    <row r="2065" spans="1:3" x14ac:dyDescent="0.35">
      <c r="A2065" s="41">
        <v>42563</v>
      </c>
      <c r="B2065">
        <v>331</v>
      </c>
      <c r="C2065">
        <f t="shared" si="40"/>
        <v>2016</v>
      </c>
    </row>
    <row r="2066" spans="1:3" x14ac:dyDescent="0.35">
      <c r="A2066" s="41">
        <v>42562</v>
      </c>
      <c r="B2066">
        <v>340</v>
      </c>
      <c r="C2066">
        <f t="shared" si="40"/>
        <v>2016</v>
      </c>
    </row>
    <row r="2067" spans="1:3" x14ac:dyDescent="0.35">
      <c r="A2067" s="41">
        <v>42559</v>
      </c>
      <c r="B2067">
        <v>345</v>
      </c>
      <c r="C2067">
        <f t="shared" si="40"/>
        <v>2016</v>
      </c>
    </row>
    <row r="2068" spans="1:3" x14ac:dyDescent="0.35">
      <c r="A2068" s="41">
        <v>42558</v>
      </c>
      <c r="B2068">
        <v>355</v>
      </c>
      <c r="C2068">
        <f t="shared" si="40"/>
        <v>2016</v>
      </c>
    </row>
    <row r="2069" spans="1:3" x14ac:dyDescent="0.35">
      <c r="A2069" s="41">
        <v>42557</v>
      </c>
      <c r="B2069">
        <v>355</v>
      </c>
      <c r="C2069">
        <f t="shared" si="40"/>
        <v>2016</v>
      </c>
    </row>
    <row r="2070" spans="1:3" x14ac:dyDescent="0.35">
      <c r="A2070" s="41">
        <v>42556</v>
      </c>
      <c r="B2070">
        <v>352</v>
      </c>
      <c r="C2070">
        <f t="shared" si="40"/>
        <v>2016</v>
      </c>
    </row>
    <row r="2071" spans="1:3" x14ac:dyDescent="0.35">
      <c r="A2071" s="41">
        <v>42555</v>
      </c>
      <c r="B2071">
        <v>347</v>
      </c>
      <c r="C2071">
        <f t="shared" si="40"/>
        <v>2016</v>
      </c>
    </row>
    <row r="2072" spans="1:3" x14ac:dyDescent="0.35">
      <c r="A2072" s="41">
        <v>42552</v>
      </c>
      <c r="B2072">
        <v>347</v>
      </c>
      <c r="C2072">
        <f t="shared" si="40"/>
        <v>2016</v>
      </c>
    </row>
    <row r="2073" spans="1:3" x14ac:dyDescent="0.35">
      <c r="A2073" s="41">
        <v>42551</v>
      </c>
      <c r="B2073">
        <v>350</v>
      </c>
      <c r="C2073">
        <f t="shared" si="40"/>
        <v>2016</v>
      </c>
    </row>
    <row r="2074" spans="1:3" x14ac:dyDescent="0.35">
      <c r="A2074" s="41">
        <v>42550</v>
      </c>
      <c r="B2074">
        <v>354</v>
      </c>
      <c r="C2074">
        <f t="shared" si="40"/>
        <v>2016</v>
      </c>
    </row>
    <row r="2075" spans="1:3" x14ac:dyDescent="0.35">
      <c r="A2075" s="41">
        <v>42549</v>
      </c>
      <c r="B2075">
        <v>376</v>
      </c>
      <c r="C2075">
        <f t="shared" si="40"/>
        <v>2016</v>
      </c>
    </row>
    <row r="2076" spans="1:3" x14ac:dyDescent="0.35">
      <c r="A2076" s="41">
        <v>42548</v>
      </c>
      <c r="B2076">
        <v>393</v>
      </c>
      <c r="C2076">
        <f t="shared" si="40"/>
        <v>2016</v>
      </c>
    </row>
    <row r="2077" spans="1:3" x14ac:dyDescent="0.35">
      <c r="A2077" s="41">
        <v>42545</v>
      </c>
      <c r="B2077">
        <v>384</v>
      </c>
      <c r="C2077">
        <f t="shared" si="40"/>
        <v>2016</v>
      </c>
    </row>
    <row r="2078" spans="1:3" x14ac:dyDescent="0.35">
      <c r="A2078" s="41">
        <v>42544</v>
      </c>
      <c r="B2078">
        <v>365</v>
      </c>
      <c r="C2078">
        <f t="shared" si="40"/>
        <v>2016</v>
      </c>
    </row>
    <row r="2079" spans="1:3" x14ac:dyDescent="0.35">
      <c r="A2079" s="41">
        <v>42543</v>
      </c>
      <c r="B2079">
        <v>376</v>
      </c>
      <c r="C2079">
        <f t="shared" si="40"/>
        <v>2016</v>
      </c>
    </row>
    <row r="2080" spans="1:3" x14ac:dyDescent="0.35">
      <c r="A2080" s="41">
        <v>42542</v>
      </c>
      <c r="B2080">
        <v>378</v>
      </c>
      <c r="C2080">
        <f t="shared" si="40"/>
        <v>2016</v>
      </c>
    </row>
    <row r="2081" spans="1:3" x14ac:dyDescent="0.35">
      <c r="A2081" s="41">
        <v>42541</v>
      </c>
      <c r="B2081">
        <v>380</v>
      </c>
      <c r="C2081">
        <f t="shared" si="40"/>
        <v>2016</v>
      </c>
    </row>
    <row r="2082" spans="1:3" x14ac:dyDescent="0.35">
      <c r="A2082" s="41">
        <v>42538</v>
      </c>
      <c r="B2082">
        <v>392</v>
      </c>
      <c r="C2082">
        <f t="shared" si="40"/>
        <v>2016</v>
      </c>
    </row>
    <row r="2083" spans="1:3" x14ac:dyDescent="0.35">
      <c r="A2083" s="41">
        <v>42537</v>
      </c>
      <c r="B2083">
        <v>399</v>
      </c>
      <c r="C2083">
        <f t="shared" si="40"/>
        <v>2016</v>
      </c>
    </row>
    <row r="2084" spans="1:3" x14ac:dyDescent="0.35">
      <c r="A2084" s="41">
        <v>42536</v>
      </c>
      <c r="B2084">
        <v>395</v>
      </c>
      <c r="C2084">
        <f t="shared" si="40"/>
        <v>2016</v>
      </c>
    </row>
    <row r="2085" spans="1:3" x14ac:dyDescent="0.35">
      <c r="A2085" s="41">
        <v>42535</v>
      </c>
      <c r="B2085">
        <v>401</v>
      </c>
      <c r="C2085">
        <f t="shared" si="40"/>
        <v>2016</v>
      </c>
    </row>
    <row r="2086" spans="1:3" x14ac:dyDescent="0.35">
      <c r="A2086" s="41">
        <v>42534</v>
      </c>
      <c r="B2086">
        <v>389</v>
      </c>
      <c r="C2086">
        <f t="shared" si="40"/>
        <v>2016</v>
      </c>
    </row>
    <row r="2087" spans="1:3" x14ac:dyDescent="0.35">
      <c r="A2087" s="41">
        <v>42531</v>
      </c>
      <c r="B2087">
        <v>383</v>
      </c>
      <c r="C2087">
        <f t="shared" si="40"/>
        <v>2016</v>
      </c>
    </row>
    <row r="2088" spans="1:3" x14ac:dyDescent="0.35">
      <c r="A2088" s="41">
        <v>42530</v>
      </c>
      <c r="B2088">
        <v>375</v>
      </c>
      <c r="C2088">
        <f t="shared" si="40"/>
        <v>2016</v>
      </c>
    </row>
    <row r="2089" spans="1:3" x14ac:dyDescent="0.35">
      <c r="A2089" s="41">
        <v>42529</v>
      </c>
      <c r="B2089">
        <v>371</v>
      </c>
      <c r="C2089">
        <f t="shared" si="40"/>
        <v>2016</v>
      </c>
    </row>
    <row r="2090" spans="1:3" x14ac:dyDescent="0.35">
      <c r="A2090" s="41">
        <v>42528</v>
      </c>
      <c r="B2090">
        <v>377</v>
      </c>
      <c r="C2090">
        <f t="shared" si="40"/>
        <v>2016</v>
      </c>
    </row>
    <row r="2091" spans="1:3" x14ac:dyDescent="0.35">
      <c r="A2091" s="41">
        <v>42527</v>
      </c>
      <c r="B2091">
        <v>385</v>
      </c>
      <c r="C2091">
        <f t="shared" si="40"/>
        <v>2016</v>
      </c>
    </row>
    <row r="2092" spans="1:3" x14ac:dyDescent="0.35">
      <c r="A2092" s="41">
        <v>42524</v>
      </c>
      <c r="B2092">
        <v>391</v>
      </c>
      <c r="C2092">
        <f t="shared" si="40"/>
        <v>2016</v>
      </c>
    </row>
    <row r="2093" spans="1:3" x14ac:dyDescent="0.35">
      <c r="A2093" s="41">
        <v>42523</v>
      </c>
      <c r="B2093">
        <v>392</v>
      </c>
      <c r="C2093">
        <f t="shared" si="40"/>
        <v>2016</v>
      </c>
    </row>
    <row r="2094" spans="1:3" x14ac:dyDescent="0.35">
      <c r="A2094" s="41">
        <v>42522</v>
      </c>
      <c r="B2094">
        <v>401</v>
      </c>
      <c r="C2094">
        <f t="shared" si="40"/>
        <v>2016</v>
      </c>
    </row>
    <row r="2095" spans="1:3" x14ac:dyDescent="0.35">
      <c r="A2095" s="41">
        <v>42521</v>
      </c>
      <c r="B2095">
        <v>404</v>
      </c>
      <c r="C2095">
        <f t="shared" si="40"/>
        <v>2016</v>
      </c>
    </row>
    <row r="2096" spans="1:3" x14ac:dyDescent="0.35">
      <c r="A2096" s="41">
        <v>42520</v>
      </c>
      <c r="B2096">
        <v>391</v>
      </c>
      <c r="C2096">
        <f t="shared" si="40"/>
        <v>2016</v>
      </c>
    </row>
    <row r="2097" spans="1:3" x14ac:dyDescent="0.35">
      <c r="A2097" s="41">
        <v>42517</v>
      </c>
      <c r="B2097">
        <v>391</v>
      </c>
      <c r="C2097">
        <f t="shared" si="40"/>
        <v>2016</v>
      </c>
    </row>
    <row r="2098" spans="1:3" x14ac:dyDescent="0.35">
      <c r="A2098" s="41">
        <v>42516</v>
      </c>
      <c r="B2098">
        <v>395</v>
      </c>
      <c r="C2098">
        <f t="shared" si="40"/>
        <v>2016</v>
      </c>
    </row>
    <row r="2099" spans="1:3" x14ac:dyDescent="0.35">
      <c r="A2099" s="41">
        <v>42515</v>
      </c>
      <c r="B2099">
        <v>391</v>
      </c>
      <c r="C2099">
        <f t="shared" si="40"/>
        <v>2016</v>
      </c>
    </row>
    <row r="2100" spans="1:3" x14ac:dyDescent="0.35">
      <c r="A2100" s="41">
        <v>42514</v>
      </c>
      <c r="B2100">
        <v>395</v>
      </c>
      <c r="C2100">
        <f t="shared" si="40"/>
        <v>2016</v>
      </c>
    </row>
    <row r="2101" spans="1:3" x14ac:dyDescent="0.35">
      <c r="A2101" s="41">
        <v>42513</v>
      </c>
      <c r="B2101">
        <v>397</v>
      </c>
      <c r="C2101">
        <f t="shared" si="40"/>
        <v>2016</v>
      </c>
    </row>
    <row r="2102" spans="1:3" x14ac:dyDescent="0.35">
      <c r="A2102" s="41">
        <v>42510</v>
      </c>
      <c r="B2102">
        <v>392</v>
      </c>
      <c r="C2102">
        <f t="shared" si="40"/>
        <v>2016</v>
      </c>
    </row>
    <row r="2103" spans="1:3" x14ac:dyDescent="0.35">
      <c r="A2103" s="41">
        <v>42509</v>
      </c>
      <c r="B2103">
        <v>394</v>
      </c>
      <c r="C2103">
        <f t="shared" si="40"/>
        <v>2016</v>
      </c>
    </row>
    <row r="2104" spans="1:3" x14ac:dyDescent="0.35">
      <c r="A2104" s="41">
        <v>42508</v>
      </c>
      <c r="B2104">
        <v>377</v>
      </c>
      <c r="C2104">
        <f t="shared" si="40"/>
        <v>2016</v>
      </c>
    </row>
    <row r="2105" spans="1:3" x14ac:dyDescent="0.35">
      <c r="A2105" s="41">
        <v>42507</v>
      </c>
      <c r="B2105">
        <v>374</v>
      </c>
      <c r="C2105">
        <f t="shared" si="40"/>
        <v>2016</v>
      </c>
    </row>
    <row r="2106" spans="1:3" x14ac:dyDescent="0.35">
      <c r="A2106" s="41">
        <v>42506</v>
      </c>
      <c r="B2106">
        <v>375</v>
      </c>
      <c r="C2106">
        <f t="shared" si="40"/>
        <v>2016</v>
      </c>
    </row>
    <row r="2107" spans="1:3" x14ac:dyDescent="0.35">
      <c r="A2107" s="41">
        <v>42503</v>
      </c>
      <c r="B2107">
        <v>382</v>
      </c>
      <c r="C2107">
        <f t="shared" si="40"/>
        <v>2016</v>
      </c>
    </row>
    <row r="2108" spans="1:3" x14ac:dyDescent="0.35">
      <c r="A2108" s="41">
        <v>42502</v>
      </c>
      <c r="B2108">
        <v>376</v>
      </c>
      <c r="C2108">
        <f t="shared" si="40"/>
        <v>2016</v>
      </c>
    </row>
    <row r="2109" spans="1:3" x14ac:dyDescent="0.35">
      <c r="A2109" s="41">
        <v>42501</v>
      </c>
      <c r="B2109">
        <v>379</v>
      </c>
      <c r="C2109">
        <f t="shared" si="40"/>
        <v>2016</v>
      </c>
    </row>
    <row r="2110" spans="1:3" x14ac:dyDescent="0.35">
      <c r="A2110" s="41">
        <v>42500</v>
      </c>
      <c r="B2110">
        <v>387</v>
      </c>
      <c r="C2110">
        <f t="shared" si="40"/>
        <v>2016</v>
      </c>
    </row>
    <row r="2111" spans="1:3" x14ac:dyDescent="0.35">
      <c r="A2111" s="41">
        <v>42499</v>
      </c>
      <c r="B2111">
        <v>394</v>
      </c>
      <c r="C2111">
        <f t="shared" si="40"/>
        <v>2016</v>
      </c>
    </row>
    <row r="2112" spans="1:3" x14ac:dyDescent="0.35">
      <c r="A2112" s="41">
        <v>42496</v>
      </c>
      <c r="B2112">
        <v>390</v>
      </c>
      <c r="C2112">
        <f t="shared" si="40"/>
        <v>2016</v>
      </c>
    </row>
    <row r="2113" spans="1:3" x14ac:dyDescent="0.35">
      <c r="A2113" s="41">
        <v>42495</v>
      </c>
      <c r="B2113">
        <v>397</v>
      </c>
      <c r="C2113">
        <f t="shared" si="40"/>
        <v>2016</v>
      </c>
    </row>
    <row r="2114" spans="1:3" x14ac:dyDescent="0.35">
      <c r="A2114" s="41">
        <v>42494</v>
      </c>
      <c r="B2114">
        <v>395</v>
      </c>
      <c r="C2114">
        <f t="shared" si="40"/>
        <v>2016</v>
      </c>
    </row>
    <row r="2115" spans="1:3" x14ac:dyDescent="0.35">
      <c r="A2115" s="41">
        <v>42493</v>
      </c>
      <c r="B2115">
        <v>392</v>
      </c>
      <c r="C2115">
        <f t="shared" ref="C2115:C2178" si="41">YEAR(A2115)</f>
        <v>2016</v>
      </c>
    </row>
    <row r="2116" spans="1:3" x14ac:dyDescent="0.35">
      <c r="A2116" s="41">
        <v>42492</v>
      </c>
      <c r="B2116">
        <v>382</v>
      </c>
      <c r="C2116">
        <f t="shared" si="41"/>
        <v>2016</v>
      </c>
    </row>
    <row r="2117" spans="1:3" x14ac:dyDescent="0.35">
      <c r="A2117" s="41">
        <v>42489</v>
      </c>
      <c r="B2117">
        <v>385</v>
      </c>
      <c r="C2117">
        <f t="shared" si="41"/>
        <v>2016</v>
      </c>
    </row>
    <row r="2118" spans="1:3" x14ac:dyDescent="0.35">
      <c r="A2118" s="41">
        <v>42488</v>
      </c>
      <c r="B2118">
        <v>385</v>
      </c>
      <c r="C2118">
        <f t="shared" si="41"/>
        <v>2016</v>
      </c>
    </row>
    <row r="2119" spans="1:3" x14ac:dyDescent="0.35">
      <c r="A2119" s="41">
        <v>42487</v>
      </c>
      <c r="B2119">
        <v>382</v>
      </c>
      <c r="C2119">
        <f t="shared" si="41"/>
        <v>2016</v>
      </c>
    </row>
    <row r="2120" spans="1:3" x14ac:dyDescent="0.35">
      <c r="A2120" s="41">
        <v>42486</v>
      </c>
      <c r="B2120">
        <v>397</v>
      </c>
      <c r="C2120">
        <f t="shared" si="41"/>
        <v>2016</v>
      </c>
    </row>
    <row r="2121" spans="1:3" x14ac:dyDescent="0.35">
      <c r="A2121" s="41">
        <v>42485</v>
      </c>
      <c r="B2121">
        <v>403</v>
      </c>
      <c r="C2121">
        <f t="shared" si="41"/>
        <v>2016</v>
      </c>
    </row>
    <row r="2122" spans="1:3" x14ac:dyDescent="0.35">
      <c r="A2122" s="41">
        <v>42482</v>
      </c>
      <c r="B2122">
        <v>406</v>
      </c>
      <c r="C2122">
        <f t="shared" si="41"/>
        <v>2016</v>
      </c>
    </row>
    <row r="2123" spans="1:3" x14ac:dyDescent="0.35">
      <c r="A2123" s="41">
        <v>42481</v>
      </c>
      <c r="B2123">
        <v>400</v>
      </c>
      <c r="C2123">
        <f t="shared" si="41"/>
        <v>2016</v>
      </c>
    </row>
    <row r="2124" spans="1:3" x14ac:dyDescent="0.35">
      <c r="A2124" s="41">
        <v>42480</v>
      </c>
      <c r="B2124">
        <v>385</v>
      </c>
      <c r="C2124">
        <f t="shared" si="41"/>
        <v>2016</v>
      </c>
    </row>
    <row r="2125" spans="1:3" x14ac:dyDescent="0.35">
      <c r="A2125" s="41">
        <v>42479</v>
      </c>
      <c r="B2125">
        <v>390</v>
      </c>
      <c r="C2125">
        <f t="shared" si="41"/>
        <v>2016</v>
      </c>
    </row>
    <row r="2126" spans="1:3" x14ac:dyDescent="0.35">
      <c r="A2126" s="41">
        <v>42478</v>
      </c>
      <c r="B2126">
        <v>394</v>
      </c>
      <c r="C2126">
        <f t="shared" si="41"/>
        <v>2016</v>
      </c>
    </row>
    <row r="2127" spans="1:3" x14ac:dyDescent="0.35">
      <c r="A2127" s="41">
        <v>42475</v>
      </c>
      <c r="B2127">
        <v>387</v>
      </c>
      <c r="C2127">
        <f t="shared" si="41"/>
        <v>2016</v>
      </c>
    </row>
    <row r="2128" spans="1:3" x14ac:dyDescent="0.35">
      <c r="A2128" s="41">
        <v>42474</v>
      </c>
      <c r="B2128">
        <v>382</v>
      </c>
      <c r="C2128">
        <f t="shared" si="41"/>
        <v>2016</v>
      </c>
    </row>
    <row r="2129" spans="1:3" x14ac:dyDescent="0.35">
      <c r="A2129" s="41">
        <v>42473</v>
      </c>
      <c r="B2129">
        <v>387</v>
      </c>
      <c r="C2129">
        <f t="shared" si="41"/>
        <v>2016</v>
      </c>
    </row>
    <row r="2130" spans="1:3" x14ac:dyDescent="0.35">
      <c r="A2130" s="41">
        <v>42472</v>
      </c>
      <c r="B2130">
        <v>397</v>
      </c>
      <c r="C2130">
        <f t="shared" si="41"/>
        <v>2016</v>
      </c>
    </row>
    <row r="2131" spans="1:3" x14ac:dyDescent="0.35">
      <c r="A2131" s="41">
        <v>42471</v>
      </c>
      <c r="B2131">
        <v>416</v>
      </c>
      <c r="C2131">
        <f t="shared" si="41"/>
        <v>2016</v>
      </c>
    </row>
    <row r="2132" spans="1:3" x14ac:dyDescent="0.35">
      <c r="A2132" s="41">
        <v>42468</v>
      </c>
      <c r="B2132">
        <v>440</v>
      </c>
      <c r="C2132">
        <f t="shared" si="41"/>
        <v>2016</v>
      </c>
    </row>
    <row r="2133" spans="1:3" x14ac:dyDescent="0.35">
      <c r="A2133" s="41">
        <v>42467</v>
      </c>
      <c r="B2133">
        <v>449</v>
      </c>
      <c r="C2133">
        <f t="shared" si="41"/>
        <v>2016</v>
      </c>
    </row>
    <row r="2134" spans="1:3" x14ac:dyDescent="0.35">
      <c r="A2134" s="41">
        <v>42466</v>
      </c>
      <c r="B2134">
        <v>430</v>
      </c>
      <c r="C2134">
        <f t="shared" si="41"/>
        <v>2016</v>
      </c>
    </row>
    <row r="2135" spans="1:3" x14ac:dyDescent="0.35">
      <c r="A2135" s="41">
        <v>42465</v>
      </c>
      <c r="B2135">
        <v>432</v>
      </c>
      <c r="C2135">
        <f t="shared" si="41"/>
        <v>2016</v>
      </c>
    </row>
    <row r="2136" spans="1:3" x14ac:dyDescent="0.35">
      <c r="A2136" s="41">
        <v>42464</v>
      </c>
      <c r="B2136">
        <v>413</v>
      </c>
      <c r="C2136">
        <f t="shared" si="41"/>
        <v>2016</v>
      </c>
    </row>
    <row r="2137" spans="1:3" x14ac:dyDescent="0.35">
      <c r="A2137" s="41">
        <v>42461</v>
      </c>
      <c r="B2137">
        <v>404</v>
      </c>
      <c r="C2137">
        <f t="shared" si="41"/>
        <v>2016</v>
      </c>
    </row>
    <row r="2138" spans="1:3" x14ac:dyDescent="0.35">
      <c r="A2138" s="41">
        <v>42460</v>
      </c>
      <c r="B2138">
        <v>409</v>
      </c>
      <c r="C2138">
        <f t="shared" si="41"/>
        <v>2016</v>
      </c>
    </row>
    <row r="2139" spans="1:3" x14ac:dyDescent="0.35">
      <c r="A2139" s="41">
        <v>42459</v>
      </c>
      <c r="B2139">
        <v>404</v>
      </c>
      <c r="C2139">
        <f t="shared" si="41"/>
        <v>2016</v>
      </c>
    </row>
    <row r="2140" spans="1:3" x14ac:dyDescent="0.35">
      <c r="A2140" s="41">
        <v>42458</v>
      </c>
      <c r="B2140">
        <v>416</v>
      </c>
      <c r="C2140">
        <f t="shared" si="41"/>
        <v>2016</v>
      </c>
    </row>
    <row r="2141" spans="1:3" x14ac:dyDescent="0.35">
      <c r="A2141" s="41">
        <v>42457</v>
      </c>
      <c r="B2141">
        <v>419</v>
      </c>
      <c r="C2141">
        <f t="shared" si="41"/>
        <v>2016</v>
      </c>
    </row>
    <row r="2142" spans="1:3" x14ac:dyDescent="0.35">
      <c r="A2142" s="41">
        <v>42453</v>
      </c>
      <c r="B2142">
        <v>427</v>
      </c>
      <c r="C2142">
        <f t="shared" si="41"/>
        <v>2016</v>
      </c>
    </row>
    <row r="2143" spans="1:3" x14ac:dyDescent="0.35">
      <c r="A2143" s="41">
        <v>42452</v>
      </c>
      <c r="B2143">
        <v>419</v>
      </c>
      <c r="C2143">
        <f t="shared" si="41"/>
        <v>2016</v>
      </c>
    </row>
    <row r="2144" spans="1:3" x14ac:dyDescent="0.35">
      <c r="A2144" s="41">
        <v>42451</v>
      </c>
      <c r="B2144">
        <v>391</v>
      </c>
      <c r="C2144">
        <f t="shared" si="41"/>
        <v>2016</v>
      </c>
    </row>
    <row r="2145" spans="1:3" x14ac:dyDescent="0.35">
      <c r="A2145" s="41">
        <v>42450</v>
      </c>
      <c r="B2145">
        <v>392</v>
      </c>
      <c r="C2145">
        <f t="shared" si="41"/>
        <v>2016</v>
      </c>
    </row>
    <row r="2146" spans="1:3" x14ac:dyDescent="0.35">
      <c r="A2146" s="41">
        <v>42447</v>
      </c>
      <c r="B2146">
        <v>409</v>
      </c>
      <c r="C2146">
        <f t="shared" si="41"/>
        <v>2016</v>
      </c>
    </row>
    <row r="2147" spans="1:3" x14ac:dyDescent="0.35">
      <c r="A2147" s="41">
        <v>42446</v>
      </c>
      <c r="B2147">
        <v>435</v>
      </c>
      <c r="C2147">
        <f t="shared" si="41"/>
        <v>2016</v>
      </c>
    </row>
    <row r="2148" spans="1:3" x14ac:dyDescent="0.35">
      <c r="A2148" s="41">
        <v>42445</v>
      </c>
      <c r="B2148">
        <v>457</v>
      </c>
      <c r="C2148">
        <f t="shared" si="41"/>
        <v>2016</v>
      </c>
    </row>
    <row r="2149" spans="1:3" x14ac:dyDescent="0.35">
      <c r="A2149" s="41">
        <v>42444</v>
      </c>
      <c r="B2149">
        <v>459</v>
      </c>
      <c r="C2149">
        <f t="shared" si="41"/>
        <v>2016</v>
      </c>
    </row>
    <row r="2150" spans="1:3" x14ac:dyDescent="0.35">
      <c r="A2150" s="41">
        <v>42443</v>
      </c>
      <c r="B2150">
        <v>437</v>
      </c>
      <c r="C2150">
        <f t="shared" si="41"/>
        <v>2016</v>
      </c>
    </row>
    <row r="2151" spans="1:3" x14ac:dyDescent="0.35">
      <c r="A2151" s="41">
        <v>42440</v>
      </c>
      <c r="B2151">
        <v>427</v>
      </c>
      <c r="C2151">
        <f t="shared" si="41"/>
        <v>2016</v>
      </c>
    </row>
    <row r="2152" spans="1:3" x14ac:dyDescent="0.35">
      <c r="A2152" s="41">
        <v>42439</v>
      </c>
      <c r="B2152">
        <v>434</v>
      </c>
      <c r="C2152">
        <f t="shared" si="41"/>
        <v>2016</v>
      </c>
    </row>
    <row r="2153" spans="1:3" x14ac:dyDescent="0.35">
      <c r="A2153" s="41">
        <v>42438</v>
      </c>
      <c r="B2153">
        <v>440</v>
      </c>
      <c r="C2153">
        <f t="shared" si="41"/>
        <v>2016</v>
      </c>
    </row>
    <row r="2154" spans="1:3" x14ac:dyDescent="0.35">
      <c r="A2154" s="41">
        <v>42437</v>
      </c>
      <c r="B2154">
        <v>460</v>
      </c>
      <c r="C2154">
        <f t="shared" si="41"/>
        <v>2016</v>
      </c>
    </row>
    <row r="2155" spans="1:3" x14ac:dyDescent="0.35">
      <c r="A2155" s="41">
        <v>42436</v>
      </c>
      <c r="B2155">
        <v>452</v>
      </c>
      <c r="C2155">
        <f t="shared" si="41"/>
        <v>2016</v>
      </c>
    </row>
    <row r="2156" spans="1:3" x14ac:dyDescent="0.35">
      <c r="A2156" s="41">
        <v>42433</v>
      </c>
      <c r="B2156">
        <v>447</v>
      </c>
      <c r="C2156">
        <f t="shared" si="41"/>
        <v>2016</v>
      </c>
    </row>
    <row r="2157" spans="1:3" x14ac:dyDescent="0.35">
      <c r="A2157" s="41">
        <v>42432</v>
      </c>
      <c r="B2157">
        <v>462</v>
      </c>
      <c r="C2157">
        <f t="shared" si="41"/>
        <v>2016</v>
      </c>
    </row>
    <row r="2158" spans="1:3" x14ac:dyDescent="0.35">
      <c r="A2158" s="41">
        <v>42431</v>
      </c>
      <c r="B2158">
        <v>485</v>
      </c>
      <c r="C2158">
        <f t="shared" si="41"/>
        <v>2016</v>
      </c>
    </row>
    <row r="2159" spans="1:3" x14ac:dyDescent="0.35">
      <c r="A2159" s="41">
        <v>42430</v>
      </c>
      <c r="B2159">
        <v>489</v>
      </c>
      <c r="C2159">
        <f t="shared" si="41"/>
        <v>2016</v>
      </c>
    </row>
    <row r="2160" spans="1:3" x14ac:dyDescent="0.35">
      <c r="A2160" s="41">
        <v>42429</v>
      </c>
      <c r="B2160">
        <v>502</v>
      </c>
      <c r="C2160">
        <f t="shared" si="41"/>
        <v>2016</v>
      </c>
    </row>
    <row r="2161" spans="1:3" x14ac:dyDescent="0.35">
      <c r="A2161" s="41">
        <v>42426</v>
      </c>
      <c r="B2161">
        <v>506</v>
      </c>
      <c r="C2161">
        <f t="shared" si="41"/>
        <v>2016</v>
      </c>
    </row>
    <row r="2162" spans="1:3" x14ac:dyDescent="0.35">
      <c r="A2162" s="41">
        <v>42425</v>
      </c>
      <c r="B2162">
        <v>513</v>
      </c>
      <c r="C2162">
        <f t="shared" si="41"/>
        <v>2016</v>
      </c>
    </row>
    <row r="2163" spans="1:3" x14ac:dyDescent="0.35">
      <c r="A2163" s="41">
        <v>42424</v>
      </c>
      <c r="B2163">
        <v>506</v>
      </c>
      <c r="C2163">
        <f t="shared" si="41"/>
        <v>2016</v>
      </c>
    </row>
    <row r="2164" spans="1:3" x14ac:dyDescent="0.35">
      <c r="A2164" s="41">
        <v>42423</v>
      </c>
      <c r="B2164">
        <v>519</v>
      </c>
      <c r="C2164">
        <f t="shared" si="41"/>
        <v>2016</v>
      </c>
    </row>
    <row r="2165" spans="1:3" x14ac:dyDescent="0.35">
      <c r="A2165" s="41">
        <v>42422</v>
      </c>
      <c r="B2165">
        <v>521</v>
      </c>
      <c r="C2165">
        <f t="shared" si="41"/>
        <v>2016</v>
      </c>
    </row>
    <row r="2166" spans="1:3" x14ac:dyDescent="0.35">
      <c r="A2166" s="41">
        <v>42419</v>
      </c>
      <c r="B2166">
        <v>529</v>
      </c>
      <c r="C2166">
        <f t="shared" si="41"/>
        <v>2016</v>
      </c>
    </row>
    <row r="2167" spans="1:3" x14ac:dyDescent="0.35">
      <c r="A2167" s="41">
        <v>42418</v>
      </c>
      <c r="B2167">
        <v>539</v>
      </c>
      <c r="C2167">
        <f t="shared" si="41"/>
        <v>2016</v>
      </c>
    </row>
    <row r="2168" spans="1:3" x14ac:dyDescent="0.35">
      <c r="A2168" s="41">
        <v>42417</v>
      </c>
      <c r="B2168">
        <v>535</v>
      </c>
      <c r="C2168">
        <f t="shared" si="41"/>
        <v>2016</v>
      </c>
    </row>
    <row r="2169" spans="1:3" x14ac:dyDescent="0.35">
      <c r="A2169" s="41">
        <v>42416</v>
      </c>
      <c r="B2169">
        <v>549</v>
      </c>
      <c r="C2169">
        <f t="shared" si="41"/>
        <v>2016</v>
      </c>
    </row>
    <row r="2170" spans="1:3" x14ac:dyDescent="0.35">
      <c r="A2170" s="41">
        <v>42415</v>
      </c>
      <c r="B2170">
        <v>554</v>
      </c>
      <c r="C2170">
        <f t="shared" si="41"/>
        <v>2016</v>
      </c>
    </row>
    <row r="2171" spans="1:3" x14ac:dyDescent="0.35">
      <c r="A2171" s="41">
        <v>42412</v>
      </c>
      <c r="B2171">
        <v>554</v>
      </c>
      <c r="C2171">
        <f t="shared" si="41"/>
        <v>2016</v>
      </c>
    </row>
    <row r="2172" spans="1:3" x14ac:dyDescent="0.35">
      <c r="A2172" s="41">
        <v>42411</v>
      </c>
      <c r="B2172">
        <v>569</v>
      </c>
      <c r="C2172">
        <f t="shared" si="41"/>
        <v>2016</v>
      </c>
    </row>
    <row r="2173" spans="1:3" x14ac:dyDescent="0.35">
      <c r="A2173" s="41">
        <v>42410</v>
      </c>
      <c r="B2173">
        <v>554</v>
      </c>
      <c r="C2173">
        <f t="shared" si="41"/>
        <v>2016</v>
      </c>
    </row>
    <row r="2174" spans="1:3" x14ac:dyDescent="0.35">
      <c r="A2174" s="41">
        <v>42409</v>
      </c>
      <c r="B2174">
        <v>547</v>
      </c>
      <c r="C2174">
        <f t="shared" si="41"/>
        <v>2016</v>
      </c>
    </row>
    <row r="2175" spans="1:3" x14ac:dyDescent="0.35">
      <c r="A2175" s="41">
        <v>42408</v>
      </c>
      <c r="B2175">
        <v>548</v>
      </c>
      <c r="C2175">
        <f t="shared" si="41"/>
        <v>2016</v>
      </c>
    </row>
    <row r="2176" spans="1:3" x14ac:dyDescent="0.35">
      <c r="A2176" s="41">
        <v>42405</v>
      </c>
      <c r="B2176">
        <v>521</v>
      </c>
      <c r="C2176">
        <f t="shared" si="41"/>
        <v>2016</v>
      </c>
    </row>
    <row r="2177" spans="1:3" x14ac:dyDescent="0.35">
      <c r="A2177" s="41">
        <v>42404</v>
      </c>
      <c r="B2177">
        <v>523</v>
      </c>
      <c r="C2177">
        <f t="shared" si="41"/>
        <v>2016</v>
      </c>
    </row>
    <row r="2178" spans="1:3" x14ac:dyDescent="0.35">
      <c r="A2178" s="41">
        <v>42403</v>
      </c>
      <c r="B2178">
        <v>525</v>
      </c>
      <c r="C2178">
        <f t="shared" si="41"/>
        <v>2016</v>
      </c>
    </row>
    <row r="2179" spans="1:3" x14ac:dyDescent="0.35">
      <c r="A2179" s="41">
        <v>42402</v>
      </c>
      <c r="B2179">
        <v>530</v>
      </c>
      <c r="C2179">
        <f t="shared" ref="C2179:C2242" si="42">YEAR(A2179)</f>
        <v>2016</v>
      </c>
    </row>
    <row r="2180" spans="1:3" x14ac:dyDescent="0.35">
      <c r="A2180" s="41">
        <v>42401</v>
      </c>
      <c r="B2180">
        <v>513</v>
      </c>
      <c r="C2180">
        <f t="shared" si="42"/>
        <v>2016</v>
      </c>
    </row>
    <row r="2181" spans="1:3" x14ac:dyDescent="0.35">
      <c r="A2181" s="41">
        <v>42398</v>
      </c>
      <c r="B2181">
        <v>512</v>
      </c>
      <c r="C2181">
        <f t="shared" si="42"/>
        <v>2016</v>
      </c>
    </row>
    <row r="2182" spans="1:3" x14ac:dyDescent="0.35">
      <c r="A2182" s="41">
        <v>42397</v>
      </c>
      <c r="B2182">
        <v>499</v>
      </c>
      <c r="C2182">
        <f t="shared" si="42"/>
        <v>2016</v>
      </c>
    </row>
    <row r="2183" spans="1:3" x14ac:dyDescent="0.35">
      <c r="A2183" s="41">
        <v>42396</v>
      </c>
      <c r="B2183">
        <v>503</v>
      </c>
      <c r="C2183">
        <f t="shared" si="42"/>
        <v>2016</v>
      </c>
    </row>
    <row r="2184" spans="1:3" x14ac:dyDescent="0.35">
      <c r="A2184" s="41">
        <v>42395</v>
      </c>
      <c r="B2184">
        <v>511</v>
      </c>
      <c r="C2184">
        <f t="shared" si="42"/>
        <v>2016</v>
      </c>
    </row>
    <row r="2185" spans="1:3" x14ac:dyDescent="0.35">
      <c r="A2185" s="41">
        <v>42394</v>
      </c>
      <c r="B2185">
        <v>523</v>
      </c>
      <c r="C2185">
        <f t="shared" si="42"/>
        <v>2016</v>
      </c>
    </row>
    <row r="2186" spans="1:3" x14ac:dyDescent="0.35">
      <c r="A2186" s="41">
        <v>42391</v>
      </c>
      <c r="B2186">
        <v>514</v>
      </c>
      <c r="C2186">
        <f t="shared" si="42"/>
        <v>2016</v>
      </c>
    </row>
    <row r="2187" spans="1:3" x14ac:dyDescent="0.35">
      <c r="A2187" s="41">
        <v>42390</v>
      </c>
      <c r="B2187">
        <v>534</v>
      </c>
      <c r="C2187">
        <f t="shared" si="42"/>
        <v>2016</v>
      </c>
    </row>
    <row r="2188" spans="1:3" x14ac:dyDescent="0.35">
      <c r="A2188" s="41">
        <v>42389</v>
      </c>
      <c r="B2188">
        <v>544</v>
      </c>
      <c r="C2188">
        <f t="shared" si="42"/>
        <v>2016</v>
      </c>
    </row>
    <row r="2189" spans="1:3" x14ac:dyDescent="0.35">
      <c r="A2189" s="41">
        <v>42388</v>
      </c>
      <c r="B2189">
        <v>533</v>
      </c>
      <c r="C2189">
        <f t="shared" si="42"/>
        <v>2016</v>
      </c>
    </row>
    <row r="2190" spans="1:3" x14ac:dyDescent="0.35">
      <c r="A2190" s="41">
        <v>42387</v>
      </c>
      <c r="B2190">
        <v>533</v>
      </c>
      <c r="C2190">
        <f t="shared" si="42"/>
        <v>2016</v>
      </c>
    </row>
    <row r="2191" spans="1:3" x14ac:dyDescent="0.35">
      <c r="A2191" s="41">
        <v>42384</v>
      </c>
      <c r="B2191">
        <v>533</v>
      </c>
      <c r="C2191">
        <f t="shared" si="42"/>
        <v>2016</v>
      </c>
    </row>
    <row r="2192" spans="1:3" x14ac:dyDescent="0.35">
      <c r="A2192" s="41">
        <v>42383</v>
      </c>
      <c r="B2192">
        <v>512</v>
      </c>
      <c r="C2192">
        <f t="shared" si="42"/>
        <v>2016</v>
      </c>
    </row>
    <row r="2193" spans="1:3" x14ac:dyDescent="0.35">
      <c r="A2193" s="41">
        <v>42382</v>
      </c>
      <c r="B2193">
        <v>521</v>
      </c>
      <c r="C2193">
        <f t="shared" si="42"/>
        <v>2016</v>
      </c>
    </row>
    <row r="2194" spans="1:3" x14ac:dyDescent="0.35">
      <c r="A2194" s="41">
        <v>42381</v>
      </c>
      <c r="B2194">
        <v>506</v>
      </c>
      <c r="C2194">
        <f t="shared" si="42"/>
        <v>2016</v>
      </c>
    </row>
    <row r="2195" spans="1:3" x14ac:dyDescent="0.35">
      <c r="A2195" s="41">
        <v>42380</v>
      </c>
      <c r="B2195">
        <v>506</v>
      </c>
      <c r="C2195">
        <f t="shared" si="42"/>
        <v>2016</v>
      </c>
    </row>
    <row r="2196" spans="1:3" x14ac:dyDescent="0.35">
      <c r="A2196" s="41">
        <v>42377</v>
      </c>
      <c r="B2196">
        <v>512</v>
      </c>
      <c r="C2196">
        <f t="shared" si="42"/>
        <v>2016</v>
      </c>
    </row>
    <row r="2197" spans="1:3" x14ac:dyDescent="0.35">
      <c r="A2197" s="41">
        <v>42376</v>
      </c>
      <c r="B2197">
        <v>506</v>
      </c>
      <c r="C2197">
        <f t="shared" si="42"/>
        <v>2016</v>
      </c>
    </row>
    <row r="2198" spans="1:3" x14ac:dyDescent="0.35">
      <c r="A2198" s="41">
        <v>42375</v>
      </c>
      <c r="B2198">
        <v>505</v>
      </c>
      <c r="C2198">
        <f t="shared" si="42"/>
        <v>2016</v>
      </c>
    </row>
    <row r="2199" spans="1:3" x14ac:dyDescent="0.35">
      <c r="A2199" s="41">
        <v>42374</v>
      </c>
      <c r="B2199">
        <v>497</v>
      </c>
      <c r="C2199">
        <f t="shared" si="42"/>
        <v>2016</v>
      </c>
    </row>
    <row r="2200" spans="1:3" x14ac:dyDescent="0.35">
      <c r="A2200" s="41">
        <v>42373</v>
      </c>
      <c r="B2200">
        <v>532</v>
      </c>
      <c r="C2200">
        <f t="shared" si="42"/>
        <v>2016</v>
      </c>
    </row>
    <row r="2201" spans="1:3" x14ac:dyDescent="0.35">
      <c r="A2201" s="41">
        <v>42369</v>
      </c>
      <c r="B2201">
        <v>523</v>
      </c>
      <c r="C2201">
        <f t="shared" si="42"/>
        <v>2015</v>
      </c>
    </row>
    <row r="2202" spans="1:3" x14ac:dyDescent="0.35">
      <c r="A2202" s="41">
        <v>42368</v>
      </c>
      <c r="B2202">
        <v>516</v>
      </c>
      <c r="C2202">
        <f t="shared" si="42"/>
        <v>2015</v>
      </c>
    </row>
    <row r="2203" spans="1:3" x14ac:dyDescent="0.35">
      <c r="A2203" s="41">
        <v>42367</v>
      </c>
      <c r="B2203">
        <v>506</v>
      </c>
      <c r="C2203">
        <f t="shared" si="42"/>
        <v>2015</v>
      </c>
    </row>
    <row r="2204" spans="1:3" x14ac:dyDescent="0.35">
      <c r="A2204" s="41">
        <v>42366</v>
      </c>
      <c r="B2204">
        <v>520</v>
      </c>
      <c r="C2204">
        <f t="shared" si="42"/>
        <v>2015</v>
      </c>
    </row>
    <row r="2205" spans="1:3" x14ac:dyDescent="0.35">
      <c r="A2205" s="41">
        <v>42362</v>
      </c>
      <c r="B2205">
        <v>518</v>
      </c>
      <c r="C2205">
        <f t="shared" si="42"/>
        <v>2015</v>
      </c>
    </row>
    <row r="2206" spans="1:3" x14ac:dyDescent="0.35">
      <c r="A2206" s="41">
        <v>42361</v>
      </c>
      <c r="B2206">
        <v>516</v>
      </c>
      <c r="C2206">
        <f t="shared" si="42"/>
        <v>2015</v>
      </c>
    </row>
    <row r="2207" spans="1:3" x14ac:dyDescent="0.35">
      <c r="A2207" s="41">
        <v>42360</v>
      </c>
      <c r="B2207">
        <v>521</v>
      </c>
      <c r="C2207">
        <f t="shared" si="42"/>
        <v>2015</v>
      </c>
    </row>
    <row r="2208" spans="1:3" x14ac:dyDescent="0.35">
      <c r="A2208" s="41">
        <v>42359</v>
      </c>
      <c r="B2208">
        <v>545</v>
      </c>
      <c r="C2208">
        <f t="shared" si="42"/>
        <v>2015</v>
      </c>
    </row>
    <row r="2209" spans="1:3" x14ac:dyDescent="0.35">
      <c r="A2209" s="41">
        <v>42356</v>
      </c>
      <c r="B2209">
        <v>524</v>
      </c>
      <c r="C2209">
        <f t="shared" si="42"/>
        <v>2015</v>
      </c>
    </row>
    <row r="2210" spans="1:3" x14ac:dyDescent="0.35">
      <c r="A2210" s="41">
        <v>42355</v>
      </c>
      <c r="B2210">
        <v>498</v>
      </c>
      <c r="C2210">
        <f t="shared" si="42"/>
        <v>2015</v>
      </c>
    </row>
    <row r="2211" spans="1:3" x14ac:dyDescent="0.35">
      <c r="A2211" s="41">
        <v>42354</v>
      </c>
      <c r="B2211">
        <v>499</v>
      </c>
      <c r="C2211">
        <f t="shared" si="42"/>
        <v>2015</v>
      </c>
    </row>
    <row r="2212" spans="1:3" x14ac:dyDescent="0.35">
      <c r="A2212" s="41">
        <v>42353</v>
      </c>
      <c r="B2212">
        <v>465</v>
      </c>
      <c r="C2212">
        <f t="shared" si="42"/>
        <v>2015</v>
      </c>
    </row>
    <row r="2213" spans="1:3" x14ac:dyDescent="0.35">
      <c r="A2213" s="41">
        <v>42352</v>
      </c>
      <c r="B2213">
        <v>484</v>
      </c>
      <c r="C2213">
        <f t="shared" si="42"/>
        <v>2015</v>
      </c>
    </row>
    <row r="2214" spans="1:3" x14ac:dyDescent="0.35">
      <c r="A2214" s="41">
        <v>42349</v>
      </c>
      <c r="B2214">
        <v>501</v>
      </c>
      <c r="C2214">
        <f t="shared" si="42"/>
        <v>2015</v>
      </c>
    </row>
    <row r="2215" spans="1:3" x14ac:dyDescent="0.35">
      <c r="A2215" s="41">
        <v>42348</v>
      </c>
      <c r="B2215">
        <v>473</v>
      </c>
      <c r="C2215">
        <f t="shared" si="42"/>
        <v>2015</v>
      </c>
    </row>
    <row r="2216" spans="1:3" x14ac:dyDescent="0.35">
      <c r="A2216" s="41">
        <v>42347</v>
      </c>
      <c r="B2216">
        <v>458</v>
      </c>
      <c r="C2216">
        <f t="shared" si="42"/>
        <v>2015</v>
      </c>
    </row>
    <row r="2217" spans="1:3" x14ac:dyDescent="0.35">
      <c r="A2217" s="41">
        <v>42346</v>
      </c>
      <c r="B2217">
        <v>453</v>
      </c>
      <c r="C2217">
        <f t="shared" si="42"/>
        <v>2015</v>
      </c>
    </row>
    <row r="2218" spans="1:3" x14ac:dyDescent="0.35">
      <c r="A2218" s="41">
        <v>42345</v>
      </c>
      <c r="B2218">
        <v>444</v>
      </c>
      <c r="C2218">
        <f t="shared" si="42"/>
        <v>2015</v>
      </c>
    </row>
    <row r="2219" spans="1:3" x14ac:dyDescent="0.35">
      <c r="A2219" s="41">
        <v>42342</v>
      </c>
      <c r="B2219">
        <v>435</v>
      </c>
      <c r="C2219">
        <f t="shared" si="42"/>
        <v>2015</v>
      </c>
    </row>
    <row r="2220" spans="1:3" x14ac:dyDescent="0.35">
      <c r="A2220" s="41">
        <v>42341</v>
      </c>
      <c r="B2220">
        <v>438</v>
      </c>
      <c r="C2220">
        <f t="shared" si="42"/>
        <v>2015</v>
      </c>
    </row>
    <row r="2221" spans="1:3" x14ac:dyDescent="0.35">
      <c r="A2221" s="41">
        <v>42340</v>
      </c>
      <c r="B2221">
        <v>440</v>
      </c>
      <c r="C2221">
        <f t="shared" si="42"/>
        <v>2015</v>
      </c>
    </row>
    <row r="2222" spans="1:3" x14ac:dyDescent="0.35">
      <c r="A2222" s="41">
        <v>42339</v>
      </c>
      <c r="B2222">
        <v>436</v>
      </c>
      <c r="C2222">
        <f t="shared" si="42"/>
        <v>2015</v>
      </c>
    </row>
    <row r="2223" spans="1:3" x14ac:dyDescent="0.35">
      <c r="A2223" s="41">
        <v>42338</v>
      </c>
      <c r="B2223">
        <v>432</v>
      </c>
      <c r="C2223">
        <f t="shared" si="42"/>
        <v>2015</v>
      </c>
    </row>
    <row r="2224" spans="1:3" x14ac:dyDescent="0.35">
      <c r="A2224" s="41">
        <v>42335</v>
      </c>
      <c r="B2224">
        <v>409</v>
      </c>
      <c r="C2224">
        <f t="shared" si="42"/>
        <v>2015</v>
      </c>
    </row>
    <row r="2225" spans="1:3" x14ac:dyDescent="0.35">
      <c r="A2225" s="41">
        <v>42334</v>
      </c>
      <c r="B2225">
        <v>411</v>
      </c>
      <c r="C2225">
        <f t="shared" si="42"/>
        <v>2015</v>
      </c>
    </row>
    <row r="2226" spans="1:3" x14ac:dyDescent="0.35">
      <c r="A2226" s="41">
        <v>42333</v>
      </c>
      <c r="B2226">
        <v>411</v>
      </c>
      <c r="C2226">
        <f t="shared" si="42"/>
        <v>2015</v>
      </c>
    </row>
    <row r="2227" spans="1:3" x14ac:dyDescent="0.35">
      <c r="A2227" s="41">
        <v>42332</v>
      </c>
      <c r="B2227">
        <v>393</v>
      </c>
      <c r="C2227">
        <f t="shared" si="42"/>
        <v>2015</v>
      </c>
    </row>
    <row r="2228" spans="1:3" x14ac:dyDescent="0.35">
      <c r="A2228" s="41">
        <v>42331</v>
      </c>
      <c r="B2228">
        <v>397</v>
      </c>
      <c r="C2228">
        <f t="shared" si="42"/>
        <v>2015</v>
      </c>
    </row>
    <row r="2229" spans="1:3" x14ac:dyDescent="0.35">
      <c r="A2229" s="41">
        <v>42328</v>
      </c>
      <c r="B2229">
        <v>386</v>
      </c>
      <c r="C2229">
        <f t="shared" si="42"/>
        <v>2015</v>
      </c>
    </row>
    <row r="2230" spans="1:3" x14ac:dyDescent="0.35">
      <c r="A2230" s="41">
        <v>42327</v>
      </c>
      <c r="B2230">
        <v>381</v>
      </c>
      <c r="C2230">
        <f t="shared" si="42"/>
        <v>2015</v>
      </c>
    </row>
    <row r="2231" spans="1:3" x14ac:dyDescent="0.35">
      <c r="A2231" s="41">
        <v>42326</v>
      </c>
      <c r="B2231">
        <v>395</v>
      </c>
      <c r="C2231">
        <f t="shared" si="42"/>
        <v>2015</v>
      </c>
    </row>
    <row r="2232" spans="1:3" x14ac:dyDescent="0.35">
      <c r="A2232" s="41">
        <v>42325</v>
      </c>
      <c r="B2232">
        <v>399</v>
      </c>
      <c r="C2232">
        <f t="shared" si="42"/>
        <v>2015</v>
      </c>
    </row>
    <row r="2233" spans="1:3" x14ac:dyDescent="0.35">
      <c r="A2233" s="41">
        <v>42324</v>
      </c>
      <c r="B2233">
        <v>410</v>
      </c>
      <c r="C2233">
        <f t="shared" si="42"/>
        <v>2015</v>
      </c>
    </row>
    <row r="2234" spans="1:3" x14ac:dyDescent="0.35">
      <c r="A2234" s="41">
        <v>42321</v>
      </c>
      <c r="B2234">
        <v>415</v>
      </c>
      <c r="C2234">
        <f t="shared" si="42"/>
        <v>2015</v>
      </c>
    </row>
    <row r="2235" spans="1:3" x14ac:dyDescent="0.35">
      <c r="A2235" s="41">
        <v>42320</v>
      </c>
      <c r="B2235">
        <v>398</v>
      </c>
      <c r="C2235">
        <f t="shared" si="42"/>
        <v>2015</v>
      </c>
    </row>
    <row r="2236" spans="1:3" x14ac:dyDescent="0.35">
      <c r="A2236" s="41">
        <v>42319</v>
      </c>
      <c r="B2236">
        <v>396</v>
      </c>
      <c r="C2236">
        <f t="shared" si="42"/>
        <v>2015</v>
      </c>
    </row>
    <row r="2237" spans="1:3" x14ac:dyDescent="0.35">
      <c r="A2237" s="41">
        <v>42318</v>
      </c>
      <c r="B2237">
        <v>396</v>
      </c>
      <c r="C2237">
        <f t="shared" si="42"/>
        <v>2015</v>
      </c>
    </row>
    <row r="2238" spans="1:3" x14ac:dyDescent="0.35">
      <c r="A2238" s="41">
        <v>42317</v>
      </c>
      <c r="B2238">
        <v>403</v>
      </c>
      <c r="C2238">
        <f t="shared" si="42"/>
        <v>2015</v>
      </c>
    </row>
    <row r="2239" spans="1:3" x14ac:dyDescent="0.35">
      <c r="A2239" s="41">
        <v>42314</v>
      </c>
      <c r="B2239">
        <v>393</v>
      </c>
      <c r="C2239">
        <f t="shared" si="42"/>
        <v>2015</v>
      </c>
    </row>
    <row r="2240" spans="1:3" x14ac:dyDescent="0.35">
      <c r="A2240" s="41">
        <v>42313</v>
      </c>
      <c r="B2240">
        <v>387</v>
      </c>
      <c r="C2240">
        <f t="shared" si="42"/>
        <v>2015</v>
      </c>
    </row>
    <row r="2241" spans="1:3" x14ac:dyDescent="0.35">
      <c r="A2241" s="41">
        <v>42312</v>
      </c>
      <c r="B2241">
        <v>378</v>
      </c>
      <c r="C2241">
        <f t="shared" si="42"/>
        <v>2015</v>
      </c>
    </row>
    <row r="2242" spans="1:3" x14ac:dyDescent="0.35">
      <c r="A2242" s="41">
        <v>42311</v>
      </c>
      <c r="B2242">
        <v>376</v>
      </c>
      <c r="C2242">
        <f t="shared" si="42"/>
        <v>2015</v>
      </c>
    </row>
    <row r="2243" spans="1:3" x14ac:dyDescent="0.35">
      <c r="A2243" s="41">
        <v>42310</v>
      </c>
      <c r="B2243">
        <v>394</v>
      </c>
      <c r="C2243">
        <f t="shared" ref="C2243:C2306" si="43">YEAR(A2243)</f>
        <v>2015</v>
      </c>
    </row>
    <row r="2244" spans="1:3" x14ac:dyDescent="0.35">
      <c r="A2244" s="41">
        <v>42307</v>
      </c>
      <c r="B2244">
        <v>410</v>
      </c>
      <c r="C2244">
        <f t="shared" si="43"/>
        <v>2015</v>
      </c>
    </row>
    <row r="2245" spans="1:3" x14ac:dyDescent="0.35">
      <c r="A2245" s="41">
        <v>42306</v>
      </c>
      <c r="B2245">
        <v>410</v>
      </c>
      <c r="C2245">
        <f t="shared" si="43"/>
        <v>2015</v>
      </c>
    </row>
    <row r="2246" spans="1:3" x14ac:dyDescent="0.35">
      <c r="A2246" s="41">
        <v>42305</v>
      </c>
      <c r="B2246">
        <v>414</v>
      </c>
      <c r="C2246">
        <f t="shared" si="43"/>
        <v>2015</v>
      </c>
    </row>
    <row r="2247" spans="1:3" x14ac:dyDescent="0.35">
      <c r="A2247" s="41">
        <v>42304</v>
      </c>
      <c r="B2247">
        <v>422</v>
      </c>
      <c r="C2247">
        <f t="shared" si="43"/>
        <v>2015</v>
      </c>
    </row>
    <row r="2248" spans="1:3" x14ac:dyDescent="0.35">
      <c r="A2248" s="41">
        <v>42303</v>
      </c>
      <c r="B2248">
        <v>418</v>
      </c>
      <c r="C2248">
        <f t="shared" si="43"/>
        <v>2015</v>
      </c>
    </row>
    <row r="2249" spans="1:3" x14ac:dyDescent="0.35">
      <c r="A2249" s="41">
        <v>42300</v>
      </c>
      <c r="B2249">
        <v>423</v>
      </c>
      <c r="C2249">
        <f t="shared" si="43"/>
        <v>2015</v>
      </c>
    </row>
    <row r="2250" spans="1:3" x14ac:dyDescent="0.35">
      <c r="A2250" s="41">
        <v>42299</v>
      </c>
      <c r="B2250">
        <v>437</v>
      </c>
      <c r="C2250">
        <f t="shared" si="43"/>
        <v>2015</v>
      </c>
    </row>
    <row r="2251" spans="1:3" x14ac:dyDescent="0.35">
      <c r="A2251" s="41">
        <v>42298</v>
      </c>
      <c r="B2251">
        <v>450</v>
      </c>
      <c r="C2251">
        <f t="shared" si="43"/>
        <v>2015</v>
      </c>
    </row>
    <row r="2252" spans="1:3" x14ac:dyDescent="0.35">
      <c r="A2252" s="41">
        <v>42297</v>
      </c>
      <c r="B2252">
        <v>454</v>
      </c>
      <c r="C2252">
        <f t="shared" si="43"/>
        <v>2015</v>
      </c>
    </row>
    <row r="2253" spans="1:3" x14ac:dyDescent="0.35">
      <c r="A2253" s="41">
        <v>42296</v>
      </c>
      <c r="B2253">
        <v>438</v>
      </c>
      <c r="C2253">
        <f t="shared" si="43"/>
        <v>2015</v>
      </c>
    </row>
    <row r="2254" spans="1:3" x14ac:dyDescent="0.35">
      <c r="A2254" s="41">
        <v>42293</v>
      </c>
      <c r="B2254">
        <v>419</v>
      </c>
      <c r="C2254">
        <f t="shared" si="43"/>
        <v>2015</v>
      </c>
    </row>
    <row r="2255" spans="1:3" x14ac:dyDescent="0.35">
      <c r="A2255" s="41">
        <v>42292</v>
      </c>
      <c r="B2255">
        <v>408</v>
      </c>
      <c r="C2255">
        <f t="shared" si="43"/>
        <v>2015</v>
      </c>
    </row>
    <row r="2256" spans="1:3" x14ac:dyDescent="0.35">
      <c r="A2256" s="41">
        <v>42291</v>
      </c>
      <c r="B2256">
        <v>411</v>
      </c>
      <c r="C2256">
        <f t="shared" si="43"/>
        <v>2015</v>
      </c>
    </row>
    <row r="2257" spans="1:3" x14ac:dyDescent="0.35">
      <c r="A2257" s="41">
        <v>42290</v>
      </c>
      <c r="B2257">
        <v>408</v>
      </c>
      <c r="C2257">
        <f t="shared" si="43"/>
        <v>2015</v>
      </c>
    </row>
    <row r="2258" spans="1:3" x14ac:dyDescent="0.35">
      <c r="A2258" s="41">
        <v>42289</v>
      </c>
      <c r="B2258">
        <v>383</v>
      </c>
      <c r="C2258">
        <f t="shared" si="43"/>
        <v>2015</v>
      </c>
    </row>
    <row r="2259" spans="1:3" x14ac:dyDescent="0.35">
      <c r="A2259" s="41">
        <v>42286</v>
      </c>
      <c r="B2259">
        <v>383</v>
      </c>
      <c r="C2259">
        <f t="shared" si="43"/>
        <v>2015</v>
      </c>
    </row>
    <row r="2260" spans="1:3" x14ac:dyDescent="0.35">
      <c r="A2260" s="41">
        <v>42285</v>
      </c>
      <c r="B2260">
        <v>389</v>
      </c>
      <c r="C2260">
        <f t="shared" si="43"/>
        <v>2015</v>
      </c>
    </row>
    <row r="2261" spans="1:3" x14ac:dyDescent="0.35">
      <c r="A2261" s="41">
        <v>42284</v>
      </c>
      <c r="B2261">
        <v>405</v>
      </c>
      <c r="C2261">
        <f t="shared" si="43"/>
        <v>2015</v>
      </c>
    </row>
    <row r="2262" spans="1:3" x14ac:dyDescent="0.35">
      <c r="A2262" s="41">
        <v>42283</v>
      </c>
      <c r="B2262">
        <v>386</v>
      </c>
      <c r="C2262">
        <f t="shared" si="43"/>
        <v>2015</v>
      </c>
    </row>
    <row r="2263" spans="1:3" x14ac:dyDescent="0.35">
      <c r="A2263" s="41">
        <v>42282</v>
      </c>
      <c r="B2263">
        <v>388</v>
      </c>
      <c r="C2263">
        <f t="shared" si="43"/>
        <v>2015</v>
      </c>
    </row>
    <row r="2264" spans="1:3" x14ac:dyDescent="0.35">
      <c r="A2264" s="41">
        <v>42279</v>
      </c>
      <c r="B2264">
        <v>406</v>
      </c>
      <c r="C2264">
        <f t="shared" si="43"/>
        <v>2015</v>
      </c>
    </row>
    <row r="2265" spans="1:3" x14ac:dyDescent="0.35">
      <c r="A2265" s="41">
        <v>42278</v>
      </c>
      <c r="B2265">
        <v>421</v>
      </c>
      <c r="C2265">
        <f t="shared" si="43"/>
        <v>2015</v>
      </c>
    </row>
    <row r="2266" spans="1:3" x14ac:dyDescent="0.35">
      <c r="A2266" s="41">
        <v>42277</v>
      </c>
      <c r="B2266">
        <v>442</v>
      </c>
      <c r="C2266">
        <f t="shared" si="43"/>
        <v>2015</v>
      </c>
    </row>
    <row r="2267" spans="1:3" x14ac:dyDescent="0.35">
      <c r="A2267" s="41">
        <v>42276</v>
      </c>
      <c r="B2267">
        <v>485</v>
      </c>
      <c r="C2267">
        <f t="shared" si="43"/>
        <v>2015</v>
      </c>
    </row>
    <row r="2268" spans="1:3" x14ac:dyDescent="0.35">
      <c r="A2268" s="41">
        <v>42275</v>
      </c>
      <c r="B2268">
        <v>489</v>
      </c>
      <c r="C2268">
        <f t="shared" si="43"/>
        <v>2015</v>
      </c>
    </row>
    <row r="2269" spans="1:3" x14ac:dyDescent="0.35">
      <c r="A2269" s="41">
        <v>42272</v>
      </c>
      <c r="B2269">
        <v>453</v>
      </c>
      <c r="C2269">
        <f t="shared" si="43"/>
        <v>2015</v>
      </c>
    </row>
    <row r="2270" spans="1:3" x14ac:dyDescent="0.35">
      <c r="A2270" s="41">
        <v>42271</v>
      </c>
      <c r="B2270">
        <v>450</v>
      </c>
      <c r="C2270">
        <f t="shared" si="43"/>
        <v>2015</v>
      </c>
    </row>
    <row r="2271" spans="1:3" x14ac:dyDescent="0.35">
      <c r="A2271" s="41">
        <v>42270</v>
      </c>
      <c r="B2271">
        <v>454</v>
      </c>
      <c r="C2271">
        <f t="shared" si="43"/>
        <v>2015</v>
      </c>
    </row>
    <row r="2272" spans="1:3" x14ac:dyDescent="0.35">
      <c r="A2272" s="41">
        <v>42269</v>
      </c>
      <c r="B2272">
        <v>443</v>
      </c>
      <c r="C2272">
        <f t="shared" si="43"/>
        <v>2015</v>
      </c>
    </row>
    <row r="2273" spans="1:3" x14ac:dyDescent="0.35">
      <c r="A2273" s="41">
        <v>42268</v>
      </c>
      <c r="B2273">
        <v>422</v>
      </c>
      <c r="C2273">
        <f t="shared" si="43"/>
        <v>2015</v>
      </c>
    </row>
    <row r="2274" spans="1:3" x14ac:dyDescent="0.35">
      <c r="A2274" s="41">
        <v>42265</v>
      </c>
      <c r="B2274">
        <v>397</v>
      </c>
      <c r="C2274">
        <f t="shared" si="43"/>
        <v>2015</v>
      </c>
    </row>
    <row r="2275" spans="1:3" x14ac:dyDescent="0.35">
      <c r="A2275" s="41">
        <v>42264</v>
      </c>
      <c r="B2275">
        <v>376</v>
      </c>
      <c r="C2275">
        <f t="shared" si="43"/>
        <v>2015</v>
      </c>
    </row>
    <row r="2276" spans="1:3" x14ac:dyDescent="0.35">
      <c r="A2276" s="41">
        <v>42263</v>
      </c>
      <c r="B2276">
        <v>374</v>
      </c>
      <c r="C2276">
        <f t="shared" si="43"/>
        <v>2015</v>
      </c>
    </row>
    <row r="2277" spans="1:3" x14ac:dyDescent="0.35">
      <c r="A2277" s="41">
        <v>42262</v>
      </c>
      <c r="B2277">
        <v>377</v>
      </c>
      <c r="C2277">
        <f t="shared" si="43"/>
        <v>2015</v>
      </c>
    </row>
    <row r="2278" spans="1:3" x14ac:dyDescent="0.35">
      <c r="A2278" s="41">
        <v>42261</v>
      </c>
      <c r="B2278">
        <v>389</v>
      </c>
      <c r="C2278">
        <f t="shared" si="43"/>
        <v>2015</v>
      </c>
    </row>
    <row r="2279" spans="1:3" x14ac:dyDescent="0.35">
      <c r="A2279" s="41">
        <v>42258</v>
      </c>
      <c r="B2279">
        <v>390</v>
      </c>
      <c r="C2279">
        <f t="shared" si="43"/>
        <v>2015</v>
      </c>
    </row>
    <row r="2280" spans="1:3" x14ac:dyDescent="0.35">
      <c r="A2280" s="41">
        <v>42257</v>
      </c>
      <c r="B2280">
        <v>388</v>
      </c>
      <c r="C2280">
        <f t="shared" si="43"/>
        <v>2015</v>
      </c>
    </row>
    <row r="2281" spans="1:3" x14ac:dyDescent="0.35">
      <c r="A2281" s="41">
        <v>42256</v>
      </c>
      <c r="B2281">
        <v>363</v>
      </c>
      <c r="C2281">
        <f t="shared" si="43"/>
        <v>2015</v>
      </c>
    </row>
    <row r="2282" spans="1:3" x14ac:dyDescent="0.35">
      <c r="A2282" s="41">
        <v>42255</v>
      </c>
      <c r="B2282">
        <v>372</v>
      </c>
      <c r="C2282">
        <f t="shared" si="43"/>
        <v>2015</v>
      </c>
    </row>
    <row r="2283" spans="1:3" x14ac:dyDescent="0.35">
      <c r="A2283" s="41">
        <v>42254</v>
      </c>
      <c r="B2283">
        <v>381</v>
      </c>
      <c r="C2283">
        <f t="shared" si="43"/>
        <v>2015</v>
      </c>
    </row>
    <row r="2284" spans="1:3" x14ac:dyDescent="0.35">
      <c r="A2284" s="41">
        <v>42251</v>
      </c>
      <c r="B2284">
        <v>381</v>
      </c>
      <c r="C2284">
        <f t="shared" si="43"/>
        <v>2015</v>
      </c>
    </row>
    <row r="2285" spans="1:3" x14ac:dyDescent="0.35">
      <c r="A2285" s="41">
        <v>42250</v>
      </c>
      <c r="B2285">
        <v>365</v>
      </c>
      <c r="C2285">
        <f t="shared" si="43"/>
        <v>2015</v>
      </c>
    </row>
    <row r="2286" spans="1:3" x14ac:dyDescent="0.35">
      <c r="A2286" s="41">
        <v>42249</v>
      </c>
      <c r="B2286">
        <v>367</v>
      </c>
      <c r="C2286">
        <f t="shared" si="43"/>
        <v>2015</v>
      </c>
    </row>
    <row r="2287" spans="1:3" x14ac:dyDescent="0.35">
      <c r="A2287" s="41">
        <v>42248</v>
      </c>
      <c r="B2287">
        <v>361</v>
      </c>
      <c r="C2287">
        <f t="shared" si="43"/>
        <v>2015</v>
      </c>
    </row>
    <row r="2288" spans="1:3" x14ac:dyDescent="0.35">
      <c r="A2288" s="41">
        <v>42247</v>
      </c>
      <c r="B2288">
        <v>340</v>
      </c>
      <c r="C2288">
        <f t="shared" si="43"/>
        <v>2015</v>
      </c>
    </row>
    <row r="2289" spans="1:3" x14ac:dyDescent="0.35">
      <c r="A2289" s="41">
        <v>42244</v>
      </c>
      <c r="B2289">
        <v>334</v>
      </c>
      <c r="C2289">
        <f t="shared" si="43"/>
        <v>2015</v>
      </c>
    </row>
    <row r="2290" spans="1:3" x14ac:dyDescent="0.35">
      <c r="A2290" s="41">
        <v>42243</v>
      </c>
      <c r="B2290">
        <v>338</v>
      </c>
      <c r="C2290">
        <f t="shared" si="43"/>
        <v>2015</v>
      </c>
    </row>
    <row r="2291" spans="1:3" x14ac:dyDescent="0.35">
      <c r="A2291" s="41">
        <v>42242</v>
      </c>
      <c r="B2291">
        <v>358</v>
      </c>
      <c r="C2291">
        <f t="shared" si="43"/>
        <v>2015</v>
      </c>
    </row>
    <row r="2292" spans="1:3" x14ac:dyDescent="0.35">
      <c r="A2292" s="41">
        <v>42241</v>
      </c>
      <c r="B2292">
        <v>352</v>
      </c>
      <c r="C2292">
        <f t="shared" si="43"/>
        <v>2015</v>
      </c>
    </row>
    <row r="2293" spans="1:3" x14ac:dyDescent="0.35">
      <c r="A2293" s="41">
        <v>42240</v>
      </c>
      <c r="B2293">
        <v>369</v>
      </c>
      <c r="C2293">
        <f t="shared" si="43"/>
        <v>2015</v>
      </c>
    </row>
    <row r="2294" spans="1:3" x14ac:dyDescent="0.35">
      <c r="A2294" s="41">
        <v>42237</v>
      </c>
      <c r="B2294">
        <v>351</v>
      </c>
      <c r="C2294">
        <f t="shared" si="43"/>
        <v>2015</v>
      </c>
    </row>
    <row r="2295" spans="1:3" x14ac:dyDescent="0.35">
      <c r="A2295" s="41">
        <v>42236</v>
      </c>
      <c r="B2295">
        <v>338</v>
      </c>
      <c r="C2295">
        <f t="shared" si="43"/>
        <v>2015</v>
      </c>
    </row>
    <row r="2296" spans="1:3" x14ac:dyDescent="0.35">
      <c r="A2296" s="41">
        <v>42235</v>
      </c>
      <c r="B2296">
        <v>329</v>
      </c>
      <c r="C2296">
        <f t="shared" si="43"/>
        <v>2015</v>
      </c>
    </row>
    <row r="2297" spans="1:3" x14ac:dyDescent="0.35">
      <c r="A2297" s="41">
        <v>42234</v>
      </c>
      <c r="B2297">
        <v>316</v>
      </c>
      <c r="C2297">
        <f t="shared" si="43"/>
        <v>2015</v>
      </c>
    </row>
    <row r="2298" spans="1:3" x14ac:dyDescent="0.35">
      <c r="A2298" s="41">
        <v>42233</v>
      </c>
      <c r="B2298">
        <v>316</v>
      </c>
      <c r="C2298">
        <f t="shared" si="43"/>
        <v>2015</v>
      </c>
    </row>
    <row r="2299" spans="1:3" x14ac:dyDescent="0.35">
      <c r="A2299" s="41">
        <v>42230</v>
      </c>
      <c r="B2299">
        <v>318</v>
      </c>
      <c r="C2299">
        <f t="shared" si="43"/>
        <v>2015</v>
      </c>
    </row>
    <row r="2300" spans="1:3" x14ac:dyDescent="0.35">
      <c r="A2300" s="41">
        <v>42229</v>
      </c>
      <c r="B2300">
        <v>322</v>
      </c>
      <c r="C2300">
        <f t="shared" si="43"/>
        <v>2015</v>
      </c>
    </row>
    <row r="2301" spans="1:3" x14ac:dyDescent="0.35">
      <c r="A2301" s="41">
        <v>42228</v>
      </c>
      <c r="B2301">
        <v>323</v>
      </c>
      <c r="C2301">
        <f t="shared" si="43"/>
        <v>2015</v>
      </c>
    </row>
    <row r="2302" spans="1:3" x14ac:dyDescent="0.35">
      <c r="A2302" s="41">
        <v>42227</v>
      </c>
      <c r="B2302">
        <v>342</v>
      </c>
      <c r="C2302">
        <f t="shared" si="43"/>
        <v>2015</v>
      </c>
    </row>
    <row r="2303" spans="1:3" x14ac:dyDescent="0.35">
      <c r="A2303" s="41">
        <v>42226</v>
      </c>
      <c r="B2303">
        <v>335</v>
      </c>
      <c r="C2303">
        <f t="shared" si="43"/>
        <v>2015</v>
      </c>
    </row>
    <row r="2304" spans="1:3" x14ac:dyDescent="0.35">
      <c r="A2304" s="41">
        <v>42223</v>
      </c>
      <c r="B2304">
        <v>343</v>
      </c>
      <c r="C2304">
        <f t="shared" si="43"/>
        <v>2015</v>
      </c>
    </row>
    <row r="2305" spans="1:3" x14ac:dyDescent="0.35">
      <c r="A2305" s="41">
        <v>42222</v>
      </c>
      <c r="B2305">
        <v>341</v>
      </c>
      <c r="C2305">
        <f t="shared" si="43"/>
        <v>2015</v>
      </c>
    </row>
    <row r="2306" spans="1:3" x14ac:dyDescent="0.35">
      <c r="A2306" s="41">
        <v>42221</v>
      </c>
      <c r="B2306">
        <v>317</v>
      </c>
      <c r="C2306">
        <f t="shared" si="43"/>
        <v>2015</v>
      </c>
    </row>
    <row r="2307" spans="1:3" x14ac:dyDescent="0.35">
      <c r="A2307" s="41">
        <v>42220</v>
      </c>
      <c r="B2307">
        <v>322</v>
      </c>
      <c r="C2307">
        <f t="shared" ref="C2307:C2370" si="44">YEAR(A2307)</f>
        <v>2015</v>
      </c>
    </row>
    <row r="2308" spans="1:3" x14ac:dyDescent="0.35">
      <c r="A2308" s="41">
        <v>42219</v>
      </c>
      <c r="B2308">
        <v>323</v>
      </c>
      <c r="C2308">
        <f t="shared" si="44"/>
        <v>2015</v>
      </c>
    </row>
    <row r="2309" spans="1:3" x14ac:dyDescent="0.35">
      <c r="A2309" s="41">
        <v>42216</v>
      </c>
      <c r="B2309">
        <v>315</v>
      </c>
      <c r="C2309">
        <f t="shared" si="44"/>
        <v>2015</v>
      </c>
    </row>
    <row r="2310" spans="1:3" x14ac:dyDescent="0.35">
      <c r="A2310" s="41">
        <v>42215</v>
      </c>
      <c r="B2310">
        <v>339</v>
      </c>
      <c r="C2310">
        <f t="shared" si="44"/>
        <v>2015</v>
      </c>
    </row>
    <row r="2311" spans="1:3" x14ac:dyDescent="0.35">
      <c r="A2311" s="41">
        <v>42214</v>
      </c>
      <c r="B2311">
        <v>340</v>
      </c>
      <c r="C2311">
        <f t="shared" si="44"/>
        <v>2015</v>
      </c>
    </row>
    <row r="2312" spans="1:3" x14ac:dyDescent="0.35">
      <c r="A2312" s="41">
        <v>42213</v>
      </c>
      <c r="B2312">
        <v>350</v>
      </c>
      <c r="C2312">
        <f t="shared" si="44"/>
        <v>2015</v>
      </c>
    </row>
    <row r="2313" spans="1:3" x14ac:dyDescent="0.35">
      <c r="A2313" s="41">
        <v>42212</v>
      </c>
      <c r="B2313">
        <v>360</v>
      </c>
      <c r="C2313">
        <f t="shared" si="44"/>
        <v>2015</v>
      </c>
    </row>
    <row r="2314" spans="1:3" x14ac:dyDescent="0.35">
      <c r="A2314" s="41">
        <v>42209</v>
      </c>
      <c r="B2314">
        <v>353</v>
      </c>
      <c r="C2314">
        <f t="shared" si="44"/>
        <v>2015</v>
      </c>
    </row>
    <row r="2315" spans="1:3" x14ac:dyDescent="0.35">
      <c r="A2315" s="41">
        <v>42208</v>
      </c>
      <c r="B2315">
        <v>344</v>
      </c>
      <c r="C2315">
        <f t="shared" si="44"/>
        <v>2015</v>
      </c>
    </row>
    <row r="2316" spans="1:3" x14ac:dyDescent="0.35">
      <c r="A2316" s="41">
        <v>42207</v>
      </c>
      <c r="B2316">
        <v>328</v>
      </c>
      <c r="C2316">
        <f t="shared" si="44"/>
        <v>2015</v>
      </c>
    </row>
    <row r="2317" spans="1:3" x14ac:dyDescent="0.35">
      <c r="A2317" s="41">
        <v>42206</v>
      </c>
      <c r="B2317">
        <v>320</v>
      </c>
      <c r="C2317">
        <f t="shared" si="44"/>
        <v>2015</v>
      </c>
    </row>
    <row r="2318" spans="1:3" x14ac:dyDescent="0.35">
      <c r="A2318" s="41">
        <v>42205</v>
      </c>
      <c r="B2318">
        <v>318</v>
      </c>
      <c r="C2318">
        <f t="shared" si="44"/>
        <v>2015</v>
      </c>
    </row>
    <row r="2319" spans="1:3" x14ac:dyDescent="0.35">
      <c r="A2319" s="41">
        <v>42202</v>
      </c>
      <c r="B2319">
        <v>311</v>
      </c>
      <c r="C2319">
        <f t="shared" si="44"/>
        <v>2015</v>
      </c>
    </row>
    <row r="2320" spans="1:3" x14ac:dyDescent="0.35">
      <c r="A2320" s="41">
        <v>42201</v>
      </c>
      <c r="B2320">
        <v>306</v>
      </c>
      <c r="C2320">
        <f t="shared" si="44"/>
        <v>2015</v>
      </c>
    </row>
    <row r="2321" spans="1:3" x14ac:dyDescent="0.35">
      <c r="A2321" s="41">
        <v>42200</v>
      </c>
      <c r="B2321">
        <v>306</v>
      </c>
      <c r="C2321">
        <f t="shared" si="44"/>
        <v>2015</v>
      </c>
    </row>
    <row r="2322" spans="1:3" x14ac:dyDescent="0.35">
      <c r="A2322" s="41">
        <v>42199</v>
      </c>
      <c r="B2322">
        <v>297</v>
      </c>
      <c r="C2322">
        <f t="shared" si="44"/>
        <v>2015</v>
      </c>
    </row>
    <row r="2323" spans="1:3" x14ac:dyDescent="0.35">
      <c r="A2323" s="41">
        <v>42198</v>
      </c>
      <c r="B2323">
        <v>296</v>
      </c>
      <c r="C2323">
        <f t="shared" si="44"/>
        <v>2015</v>
      </c>
    </row>
    <row r="2324" spans="1:3" x14ac:dyDescent="0.35">
      <c r="A2324" s="41">
        <v>42195</v>
      </c>
      <c r="B2324">
        <v>297</v>
      </c>
      <c r="C2324">
        <f t="shared" si="44"/>
        <v>2015</v>
      </c>
    </row>
    <row r="2325" spans="1:3" x14ac:dyDescent="0.35">
      <c r="A2325" s="41">
        <v>42194</v>
      </c>
      <c r="B2325">
        <v>307</v>
      </c>
      <c r="C2325">
        <f t="shared" si="44"/>
        <v>2015</v>
      </c>
    </row>
    <row r="2326" spans="1:3" x14ac:dyDescent="0.35">
      <c r="A2326" s="41">
        <v>42193</v>
      </c>
      <c r="B2326">
        <v>312</v>
      </c>
      <c r="C2326">
        <f t="shared" si="44"/>
        <v>2015</v>
      </c>
    </row>
    <row r="2327" spans="1:3" x14ac:dyDescent="0.35">
      <c r="A2327" s="41">
        <v>42192</v>
      </c>
      <c r="B2327">
        <v>309</v>
      </c>
      <c r="C2327">
        <f t="shared" si="44"/>
        <v>2015</v>
      </c>
    </row>
    <row r="2328" spans="1:3" x14ac:dyDescent="0.35">
      <c r="A2328" s="41">
        <v>42191</v>
      </c>
      <c r="B2328">
        <v>304</v>
      </c>
      <c r="C2328">
        <f t="shared" si="44"/>
        <v>2015</v>
      </c>
    </row>
    <row r="2329" spans="1:3" x14ac:dyDescent="0.35">
      <c r="A2329" s="41">
        <v>42188</v>
      </c>
      <c r="B2329">
        <v>295</v>
      </c>
      <c r="C2329">
        <f t="shared" si="44"/>
        <v>2015</v>
      </c>
    </row>
    <row r="2330" spans="1:3" x14ac:dyDescent="0.35">
      <c r="A2330" s="41">
        <v>42187</v>
      </c>
      <c r="B2330">
        <v>295</v>
      </c>
      <c r="C2330">
        <f t="shared" si="44"/>
        <v>2015</v>
      </c>
    </row>
    <row r="2331" spans="1:3" x14ac:dyDescent="0.35">
      <c r="A2331" s="41">
        <v>42186</v>
      </c>
      <c r="B2331">
        <v>299</v>
      </c>
      <c r="C2331">
        <f t="shared" si="44"/>
        <v>2015</v>
      </c>
    </row>
    <row r="2332" spans="1:3" x14ac:dyDescent="0.35">
      <c r="A2332" s="41">
        <v>42185</v>
      </c>
      <c r="B2332">
        <v>304</v>
      </c>
      <c r="C2332">
        <f t="shared" si="44"/>
        <v>2015</v>
      </c>
    </row>
    <row r="2333" spans="1:3" x14ac:dyDescent="0.35">
      <c r="A2333" s="41">
        <v>42184</v>
      </c>
      <c r="B2333">
        <v>310</v>
      </c>
      <c r="C2333">
        <f t="shared" si="44"/>
        <v>2015</v>
      </c>
    </row>
    <row r="2334" spans="1:3" x14ac:dyDescent="0.35">
      <c r="A2334" s="41">
        <v>42181</v>
      </c>
      <c r="B2334">
        <v>296</v>
      </c>
      <c r="C2334">
        <f t="shared" si="44"/>
        <v>2015</v>
      </c>
    </row>
    <row r="2335" spans="1:3" x14ac:dyDescent="0.35">
      <c r="A2335" s="41">
        <v>42180</v>
      </c>
      <c r="B2335">
        <v>298</v>
      </c>
      <c r="C2335">
        <f t="shared" si="44"/>
        <v>2015</v>
      </c>
    </row>
    <row r="2336" spans="1:3" x14ac:dyDescent="0.35">
      <c r="A2336" s="41">
        <v>42179</v>
      </c>
      <c r="B2336">
        <v>292</v>
      </c>
      <c r="C2336">
        <f t="shared" si="44"/>
        <v>2015</v>
      </c>
    </row>
    <row r="2337" spans="1:3" x14ac:dyDescent="0.35">
      <c r="A2337" s="41">
        <v>42178</v>
      </c>
      <c r="B2337">
        <v>288</v>
      </c>
      <c r="C2337">
        <f t="shared" si="44"/>
        <v>2015</v>
      </c>
    </row>
    <row r="2338" spans="1:3" x14ac:dyDescent="0.35">
      <c r="A2338" s="41">
        <v>42177</v>
      </c>
      <c r="B2338">
        <v>292</v>
      </c>
      <c r="C2338">
        <f t="shared" si="44"/>
        <v>2015</v>
      </c>
    </row>
    <row r="2339" spans="1:3" x14ac:dyDescent="0.35">
      <c r="A2339" s="41">
        <v>42174</v>
      </c>
      <c r="B2339">
        <v>292</v>
      </c>
      <c r="C2339">
        <f t="shared" si="44"/>
        <v>2015</v>
      </c>
    </row>
    <row r="2340" spans="1:3" x14ac:dyDescent="0.35">
      <c r="A2340" s="41">
        <v>42173</v>
      </c>
      <c r="B2340">
        <v>283</v>
      </c>
      <c r="C2340">
        <f t="shared" si="44"/>
        <v>2015</v>
      </c>
    </row>
    <row r="2341" spans="1:3" x14ac:dyDescent="0.35">
      <c r="A2341" s="41">
        <v>42172</v>
      </c>
      <c r="B2341">
        <v>298</v>
      </c>
      <c r="C2341">
        <f t="shared" si="44"/>
        <v>2015</v>
      </c>
    </row>
    <row r="2342" spans="1:3" x14ac:dyDescent="0.35">
      <c r="A2342" s="41">
        <v>42171</v>
      </c>
      <c r="B2342">
        <v>297</v>
      </c>
      <c r="C2342">
        <f t="shared" si="44"/>
        <v>2015</v>
      </c>
    </row>
    <row r="2343" spans="1:3" x14ac:dyDescent="0.35">
      <c r="A2343" s="41">
        <v>42170</v>
      </c>
      <c r="B2343">
        <v>292</v>
      </c>
      <c r="C2343">
        <f t="shared" si="44"/>
        <v>2015</v>
      </c>
    </row>
    <row r="2344" spans="1:3" x14ac:dyDescent="0.35">
      <c r="A2344" s="41">
        <v>42167</v>
      </c>
      <c r="B2344">
        <v>287</v>
      </c>
      <c r="C2344">
        <f t="shared" si="44"/>
        <v>2015</v>
      </c>
    </row>
    <row r="2345" spans="1:3" x14ac:dyDescent="0.35">
      <c r="A2345" s="41">
        <v>42166</v>
      </c>
      <c r="B2345">
        <v>288</v>
      </c>
      <c r="C2345">
        <f t="shared" si="44"/>
        <v>2015</v>
      </c>
    </row>
    <row r="2346" spans="1:3" x14ac:dyDescent="0.35">
      <c r="A2346" s="41">
        <v>42165</v>
      </c>
      <c r="B2346">
        <v>291</v>
      </c>
      <c r="C2346">
        <f t="shared" si="44"/>
        <v>2015</v>
      </c>
    </row>
    <row r="2347" spans="1:3" x14ac:dyDescent="0.35">
      <c r="A2347" s="41">
        <v>42164</v>
      </c>
      <c r="B2347">
        <v>290</v>
      </c>
      <c r="C2347">
        <f t="shared" si="44"/>
        <v>2015</v>
      </c>
    </row>
    <row r="2348" spans="1:3" x14ac:dyDescent="0.35">
      <c r="A2348" s="41">
        <v>42163</v>
      </c>
      <c r="B2348">
        <v>288</v>
      </c>
      <c r="C2348">
        <f t="shared" si="44"/>
        <v>2015</v>
      </c>
    </row>
    <row r="2349" spans="1:3" x14ac:dyDescent="0.35">
      <c r="A2349" s="41">
        <v>42160</v>
      </c>
      <c r="B2349">
        <v>287</v>
      </c>
      <c r="C2349">
        <f t="shared" si="44"/>
        <v>2015</v>
      </c>
    </row>
    <row r="2350" spans="1:3" x14ac:dyDescent="0.35">
      <c r="A2350" s="41">
        <v>42159</v>
      </c>
      <c r="B2350">
        <v>288</v>
      </c>
      <c r="C2350">
        <f t="shared" si="44"/>
        <v>2015</v>
      </c>
    </row>
    <row r="2351" spans="1:3" x14ac:dyDescent="0.35">
      <c r="A2351" s="41">
        <v>42158</v>
      </c>
      <c r="B2351">
        <v>283</v>
      </c>
      <c r="C2351">
        <f t="shared" si="44"/>
        <v>2015</v>
      </c>
    </row>
    <row r="2352" spans="1:3" x14ac:dyDescent="0.35">
      <c r="A2352" s="41">
        <v>42157</v>
      </c>
      <c r="B2352">
        <v>284</v>
      </c>
      <c r="C2352">
        <f t="shared" si="44"/>
        <v>2015</v>
      </c>
    </row>
    <row r="2353" spans="1:3" x14ac:dyDescent="0.35">
      <c r="A2353" s="41">
        <v>42156</v>
      </c>
      <c r="B2353">
        <v>292</v>
      </c>
      <c r="C2353">
        <f t="shared" si="44"/>
        <v>2015</v>
      </c>
    </row>
    <row r="2354" spans="1:3" x14ac:dyDescent="0.35">
      <c r="A2354" s="41">
        <v>42153</v>
      </c>
      <c r="B2354">
        <v>294</v>
      </c>
      <c r="C2354">
        <f t="shared" si="44"/>
        <v>2015</v>
      </c>
    </row>
    <row r="2355" spans="1:3" x14ac:dyDescent="0.35">
      <c r="A2355" s="41">
        <v>42152</v>
      </c>
      <c r="B2355">
        <v>287</v>
      </c>
      <c r="C2355">
        <f t="shared" si="44"/>
        <v>2015</v>
      </c>
    </row>
    <row r="2356" spans="1:3" x14ac:dyDescent="0.35">
      <c r="A2356" s="41">
        <v>42151</v>
      </c>
      <c r="B2356">
        <v>285</v>
      </c>
      <c r="C2356">
        <f t="shared" si="44"/>
        <v>2015</v>
      </c>
    </row>
    <row r="2357" spans="1:3" x14ac:dyDescent="0.35">
      <c r="A2357" s="41">
        <v>42150</v>
      </c>
      <c r="B2357">
        <v>281</v>
      </c>
      <c r="C2357">
        <f t="shared" si="44"/>
        <v>2015</v>
      </c>
    </row>
    <row r="2358" spans="1:3" x14ac:dyDescent="0.35">
      <c r="A2358" s="41">
        <v>42149</v>
      </c>
      <c r="B2358">
        <v>268</v>
      </c>
      <c r="C2358">
        <f t="shared" si="44"/>
        <v>2015</v>
      </c>
    </row>
    <row r="2359" spans="1:3" x14ac:dyDescent="0.35">
      <c r="A2359" s="41">
        <v>42146</v>
      </c>
      <c r="B2359">
        <v>268</v>
      </c>
      <c r="C2359">
        <f t="shared" si="44"/>
        <v>2015</v>
      </c>
    </row>
    <row r="2360" spans="1:3" x14ac:dyDescent="0.35">
      <c r="A2360" s="41">
        <v>42145</v>
      </c>
      <c r="B2360">
        <v>269</v>
      </c>
      <c r="C2360">
        <f t="shared" si="44"/>
        <v>2015</v>
      </c>
    </row>
    <row r="2361" spans="1:3" x14ac:dyDescent="0.35">
      <c r="A2361" s="41">
        <v>42144</v>
      </c>
      <c r="B2361">
        <v>270</v>
      </c>
      <c r="C2361">
        <f t="shared" si="44"/>
        <v>2015</v>
      </c>
    </row>
    <row r="2362" spans="1:3" x14ac:dyDescent="0.35">
      <c r="A2362" s="41">
        <v>42143</v>
      </c>
      <c r="B2362">
        <v>274</v>
      </c>
      <c r="C2362">
        <f t="shared" si="44"/>
        <v>2015</v>
      </c>
    </row>
    <row r="2363" spans="1:3" x14ac:dyDescent="0.35">
      <c r="A2363" s="41">
        <v>42142</v>
      </c>
      <c r="B2363">
        <v>275</v>
      </c>
      <c r="C2363">
        <f t="shared" si="44"/>
        <v>2015</v>
      </c>
    </row>
    <row r="2364" spans="1:3" x14ac:dyDescent="0.35">
      <c r="A2364" s="41">
        <v>42139</v>
      </c>
      <c r="B2364">
        <v>285</v>
      </c>
      <c r="C2364">
        <f t="shared" si="44"/>
        <v>2015</v>
      </c>
    </row>
    <row r="2365" spans="1:3" x14ac:dyDescent="0.35">
      <c r="A2365" s="41">
        <v>42138</v>
      </c>
      <c r="B2365">
        <v>282</v>
      </c>
      <c r="C2365">
        <f t="shared" si="44"/>
        <v>2015</v>
      </c>
    </row>
    <row r="2366" spans="1:3" x14ac:dyDescent="0.35">
      <c r="A2366" s="41">
        <v>42137</v>
      </c>
      <c r="B2366">
        <v>279</v>
      </c>
      <c r="C2366">
        <f t="shared" si="44"/>
        <v>2015</v>
      </c>
    </row>
    <row r="2367" spans="1:3" x14ac:dyDescent="0.35">
      <c r="A2367" s="41">
        <v>42136</v>
      </c>
      <c r="B2367">
        <v>283</v>
      </c>
      <c r="C2367">
        <f t="shared" si="44"/>
        <v>2015</v>
      </c>
    </row>
    <row r="2368" spans="1:3" x14ac:dyDescent="0.35">
      <c r="A2368" s="41">
        <v>42135</v>
      </c>
      <c r="B2368">
        <v>275</v>
      </c>
      <c r="C2368">
        <f t="shared" si="44"/>
        <v>2015</v>
      </c>
    </row>
    <row r="2369" spans="1:3" x14ac:dyDescent="0.35">
      <c r="A2369" s="41">
        <v>42132</v>
      </c>
      <c r="B2369">
        <v>274</v>
      </c>
      <c r="C2369">
        <f t="shared" si="44"/>
        <v>2015</v>
      </c>
    </row>
    <row r="2370" spans="1:3" x14ac:dyDescent="0.35">
      <c r="A2370" s="41">
        <v>42131</v>
      </c>
      <c r="B2370">
        <v>281</v>
      </c>
      <c r="C2370">
        <f t="shared" si="44"/>
        <v>2015</v>
      </c>
    </row>
    <row r="2371" spans="1:3" x14ac:dyDescent="0.35">
      <c r="A2371" s="41">
        <v>42130</v>
      </c>
      <c r="B2371">
        <v>277</v>
      </c>
      <c r="C2371">
        <f t="shared" ref="C2371:C2434" si="45">YEAR(A2371)</f>
        <v>2015</v>
      </c>
    </row>
    <row r="2372" spans="1:3" x14ac:dyDescent="0.35">
      <c r="A2372" s="41">
        <v>42129</v>
      </c>
      <c r="B2372">
        <v>284</v>
      </c>
      <c r="C2372">
        <f t="shared" si="45"/>
        <v>2015</v>
      </c>
    </row>
    <row r="2373" spans="1:3" x14ac:dyDescent="0.35">
      <c r="A2373" s="41">
        <v>42128</v>
      </c>
      <c r="B2373">
        <v>292</v>
      </c>
      <c r="C2373">
        <f t="shared" si="45"/>
        <v>2015</v>
      </c>
    </row>
    <row r="2374" spans="1:3" x14ac:dyDescent="0.35">
      <c r="A2374" s="41">
        <v>42125</v>
      </c>
      <c r="B2374">
        <v>296</v>
      </c>
      <c r="C2374">
        <f t="shared" si="45"/>
        <v>2015</v>
      </c>
    </row>
    <row r="2375" spans="1:3" x14ac:dyDescent="0.35">
      <c r="A2375" s="41">
        <v>42124</v>
      </c>
      <c r="B2375">
        <v>295</v>
      </c>
      <c r="C2375">
        <f t="shared" si="45"/>
        <v>2015</v>
      </c>
    </row>
    <row r="2376" spans="1:3" x14ac:dyDescent="0.35">
      <c r="A2376" s="41">
        <v>42123</v>
      </c>
      <c r="B2376">
        <v>282</v>
      </c>
      <c r="C2376">
        <f t="shared" si="45"/>
        <v>2015</v>
      </c>
    </row>
    <row r="2377" spans="1:3" x14ac:dyDescent="0.35">
      <c r="A2377" s="41">
        <v>42122</v>
      </c>
      <c r="B2377">
        <v>281</v>
      </c>
      <c r="C2377">
        <f t="shared" si="45"/>
        <v>2015</v>
      </c>
    </row>
    <row r="2378" spans="1:3" x14ac:dyDescent="0.35">
      <c r="A2378" s="41">
        <v>42121</v>
      </c>
      <c r="B2378">
        <v>283</v>
      </c>
      <c r="C2378">
        <f t="shared" si="45"/>
        <v>2015</v>
      </c>
    </row>
    <row r="2379" spans="1:3" x14ac:dyDescent="0.35">
      <c r="A2379" s="41">
        <v>42118</v>
      </c>
      <c r="B2379">
        <v>280</v>
      </c>
      <c r="C2379">
        <f t="shared" si="45"/>
        <v>2015</v>
      </c>
    </row>
    <row r="2380" spans="1:3" x14ac:dyDescent="0.35">
      <c r="A2380" s="41">
        <v>42117</v>
      </c>
      <c r="B2380">
        <v>276</v>
      </c>
      <c r="C2380">
        <f t="shared" si="45"/>
        <v>2015</v>
      </c>
    </row>
    <row r="2381" spans="1:3" x14ac:dyDescent="0.35">
      <c r="A2381" s="41">
        <v>42116</v>
      </c>
      <c r="B2381">
        <v>278</v>
      </c>
      <c r="C2381">
        <f t="shared" si="45"/>
        <v>2015</v>
      </c>
    </row>
    <row r="2382" spans="1:3" x14ac:dyDescent="0.35">
      <c r="A2382" s="41">
        <v>42115</v>
      </c>
      <c r="B2382">
        <v>288</v>
      </c>
      <c r="C2382">
        <f t="shared" si="45"/>
        <v>2015</v>
      </c>
    </row>
    <row r="2383" spans="1:3" x14ac:dyDescent="0.35">
      <c r="A2383" s="41">
        <v>42114</v>
      </c>
      <c r="B2383">
        <v>296</v>
      </c>
      <c r="C2383">
        <f t="shared" si="45"/>
        <v>2015</v>
      </c>
    </row>
    <row r="2384" spans="1:3" x14ac:dyDescent="0.35">
      <c r="A2384" s="41">
        <v>42111</v>
      </c>
      <c r="B2384">
        <v>310</v>
      </c>
      <c r="C2384">
        <f t="shared" si="45"/>
        <v>2015</v>
      </c>
    </row>
    <row r="2385" spans="1:3" x14ac:dyDescent="0.35">
      <c r="A2385" s="41">
        <v>42110</v>
      </c>
      <c r="B2385">
        <v>300</v>
      </c>
      <c r="C2385">
        <f t="shared" si="45"/>
        <v>2015</v>
      </c>
    </row>
    <row r="2386" spans="1:3" x14ac:dyDescent="0.35">
      <c r="A2386" s="41">
        <v>42109</v>
      </c>
      <c r="B2386">
        <v>293</v>
      </c>
      <c r="C2386">
        <f t="shared" si="45"/>
        <v>2015</v>
      </c>
    </row>
    <row r="2387" spans="1:3" x14ac:dyDescent="0.35">
      <c r="A2387" s="41">
        <v>42108</v>
      </c>
      <c r="B2387">
        <v>289</v>
      </c>
      <c r="C2387">
        <f t="shared" si="45"/>
        <v>2015</v>
      </c>
    </row>
    <row r="2388" spans="1:3" x14ac:dyDescent="0.35">
      <c r="A2388" s="41">
        <v>42107</v>
      </c>
      <c r="B2388">
        <v>291</v>
      </c>
      <c r="C2388">
        <f t="shared" si="45"/>
        <v>2015</v>
      </c>
    </row>
    <row r="2389" spans="1:3" x14ac:dyDescent="0.35">
      <c r="A2389" s="41">
        <v>42104</v>
      </c>
      <c r="B2389">
        <v>287</v>
      </c>
      <c r="C2389">
        <f t="shared" si="45"/>
        <v>2015</v>
      </c>
    </row>
    <row r="2390" spans="1:3" x14ac:dyDescent="0.35">
      <c r="A2390" s="41">
        <v>42103</v>
      </c>
      <c r="B2390">
        <v>283</v>
      </c>
      <c r="C2390">
        <f t="shared" si="45"/>
        <v>2015</v>
      </c>
    </row>
    <row r="2391" spans="1:3" x14ac:dyDescent="0.35">
      <c r="A2391" s="41">
        <v>42102</v>
      </c>
      <c r="B2391">
        <v>287</v>
      </c>
      <c r="C2391">
        <f t="shared" si="45"/>
        <v>2015</v>
      </c>
    </row>
    <row r="2392" spans="1:3" x14ac:dyDescent="0.35">
      <c r="A2392" s="41">
        <v>42101</v>
      </c>
      <c r="B2392">
        <v>301</v>
      </c>
      <c r="C2392">
        <f t="shared" si="45"/>
        <v>2015</v>
      </c>
    </row>
    <row r="2393" spans="1:3" x14ac:dyDescent="0.35">
      <c r="A2393" s="41">
        <v>42100</v>
      </c>
      <c r="B2393">
        <v>302</v>
      </c>
      <c r="C2393">
        <f t="shared" si="45"/>
        <v>2015</v>
      </c>
    </row>
    <row r="2394" spans="1:3" x14ac:dyDescent="0.35">
      <c r="A2394" s="41">
        <v>42097</v>
      </c>
      <c r="B2394">
        <v>312</v>
      </c>
      <c r="C2394">
        <f t="shared" si="45"/>
        <v>2015</v>
      </c>
    </row>
    <row r="2395" spans="1:3" x14ac:dyDescent="0.35">
      <c r="A2395" s="41">
        <v>42096</v>
      </c>
      <c r="B2395">
        <v>309</v>
      </c>
      <c r="C2395">
        <f t="shared" si="45"/>
        <v>2015</v>
      </c>
    </row>
    <row r="2396" spans="1:3" x14ac:dyDescent="0.35">
      <c r="A2396" s="41">
        <v>42095</v>
      </c>
      <c r="B2396">
        <v>317</v>
      </c>
      <c r="C2396">
        <f t="shared" si="45"/>
        <v>2015</v>
      </c>
    </row>
    <row r="2397" spans="1:3" x14ac:dyDescent="0.35">
      <c r="A2397" s="41">
        <v>42094</v>
      </c>
      <c r="B2397">
        <v>322</v>
      </c>
      <c r="C2397">
        <f t="shared" si="45"/>
        <v>2015</v>
      </c>
    </row>
    <row r="2398" spans="1:3" x14ac:dyDescent="0.35">
      <c r="A2398" s="41">
        <v>42093</v>
      </c>
      <c r="B2398">
        <v>318</v>
      </c>
      <c r="C2398">
        <f t="shared" si="45"/>
        <v>2015</v>
      </c>
    </row>
    <row r="2399" spans="1:3" x14ac:dyDescent="0.35">
      <c r="A2399" s="41">
        <v>42090</v>
      </c>
      <c r="B2399">
        <v>324</v>
      </c>
      <c r="C2399">
        <f t="shared" si="45"/>
        <v>2015</v>
      </c>
    </row>
    <row r="2400" spans="1:3" x14ac:dyDescent="0.35">
      <c r="A2400" s="41">
        <v>42089</v>
      </c>
      <c r="B2400">
        <v>319</v>
      </c>
      <c r="C2400">
        <f t="shared" si="45"/>
        <v>2015</v>
      </c>
    </row>
    <row r="2401" spans="1:3" x14ac:dyDescent="0.35">
      <c r="A2401" s="41">
        <v>42088</v>
      </c>
      <c r="B2401">
        <v>324</v>
      </c>
      <c r="C2401">
        <f t="shared" si="45"/>
        <v>2015</v>
      </c>
    </row>
    <row r="2402" spans="1:3" x14ac:dyDescent="0.35">
      <c r="A2402" s="41">
        <v>42087</v>
      </c>
      <c r="B2402">
        <v>328</v>
      </c>
      <c r="C2402">
        <f t="shared" si="45"/>
        <v>2015</v>
      </c>
    </row>
    <row r="2403" spans="1:3" x14ac:dyDescent="0.35">
      <c r="A2403" s="41">
        <v>42086</v>
      </c>
      <c r="B2403">
        <v>333</v>
      </c>
      <c r="C2403">
        <f t="shared" si="45"/>
        <v>2015</v>
      </c>
    </row>
    <row r="2404" spans="1:3" x14ac:dyDescent="0.35">
      <c r="A2404" s="41">
        <v>42083</v>
      </c>
      <c r="B2404">
        <v>344</v>
      </c>
      <c r="C2404">
        <f t="shared" si="45"/>
        <v>2015</v>
      </c>
    </row>
    <row r="2405" spans="1:3" x14ac:dyDescent="0.35">
      <c r="A2405" s="41">
        <v>42082</v>
      </c>
      <c r="B2405">
        <v>351</v>
      </c>
      <c r="C2405">
        <f t="shared" si="45"/>
        <v>2015</v>
      </c>
    </row>
    <row r="2406" spans="1:3" x14ac:dyDescent="0.35">
      <c r="A2406" s="41">
        <v>42081</v>
      </c>
      <c r="B2406">
        <v>360</v>
      </c>
      <c r="C2406">
        <f t="shared" si="45"/>
        <v>2015</v>
      </c>
    </row>
    <row r="2407" spans="1:3" x14ac:dyDescent="0.35">
      <c r="A2407" s="41">
        <v>42080</v>
      </c>
      <c r="B2407">
        <v>361</v>
      </c>
      <c r="C2407">
        <f t="shared" si="45"/>
        <v>2015</v>
      </c>
    </row>
    <row r="2408" spans="1:3" x14ac:dyDescent="0.35">
      <c r="A2408" s="41">
        <v>42079</v>
      </c>
      <c r="B2408">
        <v>344</v>
      </c>
      <c r="C2408">
        <f t="shared" si="45"/>
        <v>2015</v>
      </c>
    </row>
    <row r="2409" spans="1:3" x14ac:dyDescent="0.35">
      <c r="A2409" s="41">
        <v>42076</v>
      </c>
      <c r="B2409">
        <v>344</v>
      </c>
      <c r="C2409">
        <f t="shared" si="45"/>
        <v>2015</v>
      </c>
    </row>
    <row r="2410" spans="1:3" x14ac:dyDescent="0.35">
      <c r="A2410" s="41">
        <v>42075</v>
      </c>
      <c r="B2410">
        <v>324</v>
      </c>
      <c r="C2410">
        <f t="shared" si="45"/>
        <v>2015</v>
      </c>
    </row>
    <row r="2411" spans="1:3" x14ac:dyDescent="0.35">
      <c r="A2411" s="41">
        <v>42074</v>
      </c>
      <c r="B2411">
        <v>333</v>
      </c>
      <c r="C2411">
        <f t="shared" si="45"/>
        <v>2015</v>
      </c>
    </row>
    <row r="2412" spans="1:3" x14ac:dyDescent="0.35">
      <c r="A2412" s="41">
        <v>42073</v>
      </c>
      <c r="B2412">
        <v>328</v>
      </c>
      <c r="C2412">
        <f t="shared" si="45"/>
        <v>2015</v>
      </c>
    </row>
    <row r="2413" spans="1:3" x14ac:dyDescent="0.35">
      <c r="A2413" s="41">
        <v>42072</v>
      </c>
      <c r="B2413">
        <v>327</v>
      </c>
      <c r="C2413">
        <f t="shared" si="45"/>
        <v>2015</v>
      </c>
    </row>
    <row r="2414" spans="1:3" x14ac:dyDescent="0.35">
      <c r="A2414" s="41">
        <v>42069</v>
      </c>
      <c r="B2414">
        <v>308</v>
      </c>
      <c r="C2414">
        <f t="shared" si="45"/>
        <v>2015</v>
      </c>
    </row>
    <row r="2415" spans="1:3" x14ac:dyDescent="0.35">
      <c r="A2415" s="41">
        <v>42068</v>
      </c>
      <c r="B2415">
        <v>307</v>
      </c>
      <c r="C2415">
        <f t="shared" si="45"/>
        <v>2015</v>
      </c>
    </row>
    <row r="2416" spans="1:3" x14ac:dyDescent="0.35">
      <c r="A2416" s="41">
        <v>42067</v>
      </c>
      <c r="B2416">
        <v>307</v>
      </c>
      <c r="C2416">
        <f t="shared" si="45"/>
        <v>2015</v>
      </c>
    </row>
    <row r="2417" spans="1:3" x14ac:dyDescent="0.35">
      <c r="A2417" s="41">
        <v>42066</v>
      </c>
      <c r="B2417">
        <v>303</v>
      </c>
      <c r="C2417">
        <f t="shared" si="45"/>
        <v>2015</v>
      </c>
    </row>
    <row r="2418" spans="1:3" x14ac:dyDescent="0.35">
      <c r="A2418" s="41">
        <v>42065</v>
      </c>
      <c r="B2418">
        <v>310</v>
      </c>
      <c r="C2418">
        <f t="shared" si="45"/>
        <v>2015</v>
      </c>
    </row>
    <row r="2419" spans="1:3" x14ac:dyDescent="0.35">
      <c r="A2419" s="41">
        <v>42062</v>
      </c>
      <c r="B2419">
        <v>322</v>
      </c>
      <c r="C2419">
        <f t="shared" si="45"/>
        <v>2015</v>
      </c>
    </row>
    <row r="2420" spans="1:3" x14ac:dyDescent="0.35">
      <c r="A2420" s="41">
        <v>42061</v>
      </c>
      <c r="B2420">
        <v>329</v>
      </c>
      <c r="C2420">
        <f t="shared" si="45"/>
        <v>2015</v>
      </c>
    </row>
    <row r="2421" spans="1:3" x14ac:dyDescent="0.35">
      <c r="A2421" s="41">
        <v>42060</v>
      </c>
      <c r="B2421">
        <v>322</v>
      </c>
      <c r="C2421">
        <f t="shared" si="45"/>
        <v>2015</v>
      </c>
    </row>
    <row r="2422" spans="1:3" x14ac:dyDescent="0.35">
      <c r="A2422" s="41">
        <v>42059</v>
      </c>
      <c r="B2422">
        <v>314</v>
      </c>
      <c r="C2422">
        <f t="shared" si="45"/>
        <v>2015</v>
      </c>
    </row>
    <row r="2423" spans="1:3" x14ac:dyDescent="0.35">
      <c r="A2423" s="41">
        <v>42058</v>
      </c>
      <c r="B2423">
        <v>314</v>
      </c>
      <c r="C2423">
        <f t="shared" si="45"/>
        <v>2015</v>
      </c>
    </row>
    <row r="2424" spans="1:3" x14ac:dyDescent="0.35">
      <c r="A2424" s="41">
        <v>42055</v>
      </c>
      <c r="B2424">
        <v>306</v>
      </c>
      <c r="C2424">
        <f t="shared" si="45"/>
        <v>2015</v>
      </c>
    </row>
    <row r="2425" spans="1:3" x14ac:dyDescent="0.35">
      <c r="A2425" s="41">
        <v>42054</v>
      </c>
      <c r="B2425">
        <v>297</v>
      </c>
      <c r="C2425">
        <f t="shared" si="45"/>
        <v>2015</v>
      </c>
    </row>
    <row r="2426" spans="1:3" x14ac:dyDescent="0.35">
      <c r="A2426" s="41">
        <v>42053</v>
      </c>
      <c r="B2426">
        <v>304</v>
      </c>
      <c r="C2426">
        <f t="shared" si="45"/>
        <v>2015</v>
      </c>
    </row>
    <row r="2427" spans="1:3" x14ac:dyDescent="0.35">
      <c r="A2427" s="41">
        <v>42052</v>
      </c>
      <c r="B2427">
        <v>301</v>
      </c>
      <c r="C2427">
        <f t="shared" si="45"/>
        <v>2015</v>
      </c>
    </row>
    <row r="2428" spans="1:3" x14ac:dyDescent="0.35">
      <c r="A2428" s="41">
        <v>42051</v>
      </c>
      <c r="B2428">
        <v>305</v>
      </c>
      <c r="C2428">
        <f t="shared" si="45"/>
        <v>2015</v>
      </c>
    </row>
    <row r="2429" spans="1:3" x14ac:dyDescent="0.35">
      <c r="A2429" s="41">
        <v>42048</v>
      </c>
      <c r="B2429">
        <v>305</v>
      </c>
      <c r="C2429">
        <f t="shared" si="45"/>
        <v>2015</v>
      </c>
    </row>
    <row r="2430" spans="1:3" x14ac:dyDescent="0.35">
      <c r="A2430" s="41">
        <v>42047</v>
      </c>
      <c r="B2430">
        <v>313</v>
      </c>
      <c r="C2430">
        <f t="shared" si="45"/>
        <v>2015</v>
      </c>
    </row>
    <row r="2431" spans="1:3" x14ac:dyDescent="0.35">
      <c r="A2431" s="41">
        <v>42046</v>
      </c>
      <c r="B2431">
        <v>312</v>
      </c>
      <c r="C2431">
        <f t="shared" si="45"/>
        <v>2015</v>
      </c>
    </row>
    <row r="2432" spans="1:3" x14ac:dyDescent="0.35">
      <c r="A2432" s="41">
        <v>42045</v>
      </c>
      <c r="B2432">
        <v>300</v>
      </c>
      <c r="C2432">
        <f t="shared" si="45"/>
        <v>2015</v>
      </c>
    </row>
    <row r="2433" spans="1:3" x14ac:dyDescent="0.35">
      <c r="A2433" s="41">
        <v>42044</v>
      </c>
      <c r="B2433">
        <v>296</v>
      </c>
      <c r="C2433">
        <f t="shared" si="45"/>
        <v>2015</v>
      </c>
    </row>
    <row r="2434" spans="1:3" x14ac:dyDescent="0.35">
      <c r="A2434" s="41">
        <v>42041</v>
      </c>
      <c r="B2434">
        <v>297</v>
      </c>
      <c r="C2434">
        <f t="shared" si="45"/>
        <v>2015</v>
      </c>
    </row>
    <row r="2435" spans="1:3" x14ac:dyDescent="0.35">
      <c r="A2435" s="41">
        <v>42040</v>
      </c>
      <c r="B2435">
        <v>300</v>
      </c>
      <c r="C2435">
        <f t="shared" ref="C2435:C2498" si="46">YEAR(A2435)</f>
        <v>2015</v>
      </c>
    </row>
    <row r="2436" spans="1:3" x14ac:dyDescent="0.35">
      <c r="A2436" s="41">
        <v>42039</v>
      </c>
      <c r="B2436">
        <v>307</v>
      </c>
      <c r="C2436">
        <f t="shared" si="46"/>
        <v>2015</v>
      </c>
    </row>
    <row r="2437" spans="1:3" x14ac:dyDescent="0.35">
      <c r="A2437" s="41">
        <v>42038</v>
      </c>
      <c r="B2437">
        <v>311</v>
      </c>
      <c r="C2437">
        <f t="shared" si="46"/>
        <v>2015</v>
      </c>
    </row>
    <row r="2438" spans="1:3" x14ac:dyDescent="0.35">
      <c r="A2438" s="41">
        <v>42037</v>
      </c>
      <c r="B2438">
        <v>324</v>
      </c>
      <c r="C2438">
        <f t="shared" si="46"/>
        <v>2015</v>
      </c>
    </row>
    <row r="2439" spans="1:3" x14ac:dyDescent="0.35">
      <c r="A2439" s="41">
        <v>42034</v>
      </c>
      <c r="B2439">
        <v>324</v>
      </c>
      <c r="C2439">
        <f t="shared" si="46"/>
        <v>2015</v>
      </c>
    </row>
    <row r="2440" spans="1:3" x14ac:dyDescent="0.35">
      <c r="A2440" s="41">
        <v>42033</v>
      </c>
      <c r="B2440">
        <v>294</v>
      </c>
      <c r="C2440">
        <f t="shared" si="46"/>
        <v>2015</v>
      </c>
    </row>
    <row r="2441" spans="1:3" x14ac:dyDescent="0.35">
      <c r="A2441" s="41">
        <v>42032</v>
      </c>
      <c r="B2441">
        <v>297</v>
      </c>
      <c r="C2441">
        <f t="shared" si="46"/>
        <v>2015</v>
      </c>
    </row>
    <row r="2442" spans="1:3" x14ac:dyDescent="0.35">
      <c r="A2442" s="41">
        <v>42031</v>
      </c>
      <c r="B2442">
        <v>284</v>
      </c>
      <c r="C2442">
        <f t="shared" si="46"/>
        <v>2015</v>
      </c>
    </row>
    <row r="2443" spans="1:3" x14ac:dyDescent="0.35">
      <c r="A2443" s="41">
        <v>42030</v>
      </c>
      <c r="B2443">
        <v>286</v>
      </c>
      <c r="C2443">
        <f t="shared" si="46"/>
        <v>2015</v>
      </c>
    </row>
    <row r="2444" spans="1:3" x14ac:dyDescent="0.35">
      <c r="A2444" s="41">
        <v>42027</v>
      </c>
      <c r="B2444">
        <v>283</v>
      </c>
      <c r="C2444">
        <f t="shared" si="46"/>
        <v>2015</v>
      </c>
    </row>
    <row r="2445" spans="1:3" x14ac:dyDescent="0.35">
      <c r="A2445" s="41">
        <v>42026</v>
      </c>
      <c r="B2445">
        <v>286</v>
      </c>
      <c r="C2445">
        <f t="shared" si="46"/>
        <v>2015</v>
      </c>
    </row>
    <row r="2446" spans="1:3" x14ac:dyDescent="0.35">
      <c r="A2446" s="41">
        <v>42025</v>
      </c>
      <c r="B2446">
        <v>288</v>
      </c>
      <c r="C2446">
        <f t="shared" si="46"/>
        <v>2015</v>
      </c>
    </row>
    <row r="2447" spans="1:3" x14ac:dyDescent="0.35">
      <c r="A2447" s="41">
        <v>42024</v>
      </c>
      <c r="B2447">
        <v>290</v>
      </c>
      <c r="C2447">
        <f t="shared" si="46"/>
        <v>2015</v>
      </c>
    </row>
    <row r="2448" spans="1:3" x14ac:dyDescent="0.35">
      <c r="A2448" s="41">
        <v>42023</v>
      </c>
      <c r="B2448">
        <v>294</v>
      </c>
      <c r="C2448">
        <f t="shared" si="46"/>
        <v>2015</v>
      </c>
    </row>
    <row r="2449" spans="1:3" x14ac:dyDescent="0.35">
      <c r="A2449" s="41">
        <v>42020</v>
      </c>
      <c r="B2449">
        <v>294</v>
      </c>
      <c r="C2449">
        <f t="shared" si="46"/>
        <v>2015</v>
      </c>
    </row>
    <row r="2450" spans="1:3" x14ac:dyDescent="0.35">
      <c r="A2450" s="41">
        <v>42019</v>
      </c>
      <c r="B2450">
        <v>294</v>
      </c>
      <c r="C2450">
        <f t="shared" si="46"/>
        <v>2015</v>
      </c>
    </row>
    <row r="2451" spans="1:3" x14ac:dyDescent="0.35">
      <c r="A2451" s="41">
        <v>42018</v>
      </c>
      <c r="B2451">
        <v>289</v>
      </c>
      <c r="C2451">
        <f t="shared" si="46"/>
        <v>2015</v>
      </c>
    </row>
    <row r="2452" spans="1:3" x14ac:dyDescent="0.35">
      <c r="A2452" s="41">
        <v>42017</v>
      </c>
      <c r="B2452">
        <v>292</v>
      </c>
      <c r="C2452">
        <f t="shared" si="46"/>
        <v>2015</v>
      </c>
    </row>
    <row r="2453" spans="1:3" x14ac:dyDescent="0.35">
      <c r="A2453" s="41">
        <v>42016</v>
      </c>
      <c r="B2453">
        <v>293</v>
      </c>
      <c r="C2453">
        <f t="shared" si="46"/>
        <v>2015</v>
      </c>
    </row>
    <row r="2454" spans="1:3" x14ac:dyDescent="0.35">
      <c r="A2454" s="41">
        <v>42013</v>
      </c>
      <c r="B2454">
        <v>281</v>
      </c>
      <c r="C2454">
        <f t="shared" si="46"/>
        <v>2015</v>
      </c>
    </row>
    <row r="2455" spans="1:3" x14ac:dyDescent="0.35">
      <c r="A2455" s="41">
        <v>42012</v>
      </c>
      <c r="B2455">
        <v>278</v>
      </c>
      <c r="C2455">
        <f t="shared" si="46"/>
        <v>2015</v>
      </c>
    </row>
    <row r="2456" spans="1:3" x14ac:dyDescent="0.35">
      <c r="A2456" s="41">
        <v>42011</v>
      </c>
      <c r="B2456">
        <v>284</v>
      </c>
      <c r="C2456">
        <f t="shared" si="46"/>
        <v>2015</v>
      </c>
    </row>
    <row r="2457" spans="1:3" x14ac:dyDescent="0.35">
      <c r="A2457" s="41">
        <v>42010</v>
      </c>
      <c r="B2457">
        <v>287</v>
      </c>
      <c r="C2457">
        <f t="shared" si="46"/>
        <v>2015</v>
      </c>
    </row>
    <row r="2458" spans="1:3" x14ac:dyDescent="0.35">
      <c r="A2458" s="41">
        <v>42009</v>
      </c>
      <c r="B2458">
        <v>281</v>
      </c>
      <c r="C2458">
        <f t="shared" si="46"/>
        <v>2015</v>
      </c>
    </row>
    <row r="2459" spans="1:3" x14ac:dyDescent="0.35">
      <c r="A2459" s="41">
        <v>42006</v>
      </c>
      <c r="B2459">
        <v>264</v>
      </c>
      <c r="C2459">
        <f t="shared" si="46"/>
        <v>2015</v>
      </c>
    </row>
    <row r="2460" spans="1:3" x14ac:dyDescent="0.35">
      <c r="A2460" s="41">
        <v>42004</v>
      </c>
      <c r="B2460">
        <v>259</v>
      </c>
      <c r="C2460">
        <f t="shared" si="46"/>
        <v>2014</v>
      </c>
    </row>
    <row r="2461" spans="1:3" x14ac:dyDescent="0.35">
      <c r="A2461" s="41">
        <v>42003</v>
      </c>
      <c r="B2461">
        <v>261</v>
      </c>
      <c r="C2461">
        <f t="shared" si="46"/>
        <v>2014</v>
      </c>
    </row>
    <row r="2462" spans="1:3" x14ac:dyDescent="0.35">
      <c r="A2462" s="41">
        <v>42002</v>
      </c>
      <c r="B2462">
        <v>257</v>
      </c>
      <c r="C2462">
        <f t="shared" si="46"/>
        <v>2014</v>
      </c>
    </row>
    <row r="2463" spans="1:3" x14ac:dyDescent="0.35">
      <c r="A2463" s="41">
        <v>41999</v>
      </c>
      <c r="B2463">
        <v>256</v>
      </c>
      <c r="C2463">
        <f t="shared" si="46"/>
        <v>2014</v>
      </c>
    </row>
    <row r="2464" spans="1:3" x14ac:dyDescent="0.35">
      <c r="A2464" s="41">
        <v>41997</v>
      </c>
      <c r="B2464">
        <v>254</v>
      </c>
      <c r="C2464">
        <f t="shared" si="46"/>
        <v>2014</v>
      </c>
    </row>
    <row r="2465" spans="1:3" x14ac:dyDescent="0.35">
      <c r="A2465" s="41">
        <v>41996</v>
      </c>
      <c r="B2465">
        <v>250</v>
      </c>
      <c r="C2465">
        <f t="shared" si="46"/>
        <v>2014</v>
      </c>
    </row>
    <row r="2466" spans="1:3" x14ac:dyDescent="0.35">
      <c r="A2466" s="41">
        <v>41995</v>
      </c>
      <c r="B2466">
        <v>263</v>
      </c>
      <c r="C2466">
        <f t="shared" si="46"/>
        <v>2014</v>
      </c>
    </row>
    <row r="2467" spans="1:3" x14ac:dyDescent="0.35">
      <c r="A2467" s="41">
        <v>41992</v>
      </c>
      <c r="B2467">
        <v>266</v>
      </c>
      <c r="C2467">
        <f t="shared" si="46"/>
        <v>2014</v>
      </c>
    </row>
    <row r="2468" spans="1:3" x14ac:dyDescent="0.35">
      <c r="A2468" s="41">
        <v>41991</v>
      </c>
      <c r="B2468">
        <v>283</v>
      </c>
      <c r="C2468">
        <f t="shared" si="46"/>
        <v>2014</v>
      </c>
    </row>
    <row r="2469" spans="1:3" x14ac:dyDescent="0.35">
      <c r="A2469" s="41">
        <v>41990</v>
      </c>
      <c r="B2469">
        <v>284</v>
      </c>
      <c r="C2469">
        <f t="shared" si="46"/>
        <v>2014</v>
      </c>
    </row>
    <row r="2470" spans="1:3" x14ac:dyDescent="0.35">
      <c r="A2470" s="41">
        <v>41989</v>
      </c>
      <c r="B2470">
        <v>318</v>
      </c>
      <c r="C2470">
        <f t="shared" si="46"/>
        <v>2014</v>
      </c>
    </row>
    <row r="2471" spans="1:3" x14ac:dyDescent="0.35">
      <c r="A2471" s="41">
        <v>41988</v>
      </c>
      <c r="B2471">
        <v>312</v>
      </c>
      <c r="C2471">
        <f t="shared" si="46"/>
        <v>2014</v>
      </c>
    </row>
    <row r="2472" spans="1:3" x14ac:dyDescent="0.35">
      <c r="A2472" s="41">
        <v>41985</v>
      </c>
      <c r="B2472">
        <v>301</v>
      </c>
      <c r="C2472">
        <f t="shared" si="46"/>
        <v>2014</v>
      </c>
    </row>
    <row r="2473" spans="1:3" x14ac:dyDescent="0.35">
      <c r="A2473" s="41">
        <v>41984</v>
      </c>
      <c r="B2473">
        <v>273</v>
      </c>
      <c r="C2473">
        <f t="shared" si="46"/>
        <v>2014</v>
      </c>
    </row>
    <row r="2474" spans="1:3" x14ac:dyDescent="0.35">
      <c r="A2474" s="41">
        <v>41983</v>
      </c>
      <c r="B2474">
        <v>280</v>
      </c>
      <c r="C2474">
        <f t="shared" si="46"/>
        <v>2014</v>
      </c>
    </row>
    <row r="2475" spans="1:3" x14ac:dyDescent="0.35">
      <c r="A2475" s="41">
        <v>41982</v>
      </c>
      <c r="B2475">
        <v>266</v>
      </c>
      <c r="C2475">
        <f t="shared" si="46"/>
        <v>2014</v>
      </c>
    </row>
    <row r="2476" spans="1:3" x14ac:dyDescent="0.35">
      <c r="A2476" s="41">
        <v>41981</v>
      </c>
      <c r="B2476">
        <v>255</v>
      </c>
      <c r="C2476">
        <f t="shared" si="46"/>
        <v>2014</v>
      </c>
    </row>
    <row r="2477" spans="1:3" x14ac:dyDescent="0.35">
      <c r="A2477" s="41">
        <v>41978</v>
      </c>
      <c r="B2477">
        <v>243</v>
      </c>
      <c r="C2477">
        <f t="shared" si="46"/>
        <v>2014</v>
      </c>
    </row>
    <row r="2478" spans="1:3" x14ac:dyDescent="0.35">
      <c r="A2478" s="41">
        <v>41977</v>
      </c>
      <c r="B2478">
        <v>238</v>
      </c>
      <c r="C2478">
        <f t="shared" si="46"/>
        <v>2014</v>
      </c>
    </row>
    <row r="2479" spans="1:3" x14ac:dyDescent="0.35">
      <c r="A2479" s="41">
        <v>41976</v>
      </c>
      <c r="B2479">
        <v>233</v>
      </c>
      <c r="C2479">
        <f t="shared" si="46"/>
        <v>2014</v>
      </c>
    </row>
    <row r="2480" spans="1:3" x14ac:dyDescent="0.35">
      <c r="A2480" s="41">
        <v>41975</v>
      </c>
      <c r="B2480">
        <v>238</v>
      </c>
      <c r="C2480">
        <f t="shared" si="46"/>
        <v>2014</v>
      </c>
    </row>
    <row r="2481" spans="1:3" x14ac:dyDescent="0.35">
      <c r="A2481" s="41">
        <v>41974</v>
      </c>
      <c r="B2481">
        <v>244</v>
      </c>
      <c r="C2481">
        <f t="shared" si="46"/>
        <v>2014</v>
      </c>
    </row>
    <row r="2482" spans="1:3" x14ac:dyDescent="0.35">
      <c r="A2482" s="41">
        <v>41971</v>
      </c>
      <c r="B2482">
        <v>238</v>
      </c>
      <c r="C2482">
        <f t="shared" si="46"/>
        <v>2014</v>
      </c>
    </row>
    <row r="2483" spans="1:3" x14ac:dyDescent="0.35">
      <c r="A2483" s="41">
        <v>41970</v>
      </c>
      <c r="B2483">
        <v>238</v>
      </c>
      <c r="C2483">
        <f t="shared" si="46"/>
        <v>2014</v>
      </c>
    </row>
    <row r="2484" spans="1:3" x14ac:dyDescent="0.35">
      <c r="A2484" s="41">
        <v>41969</v>
      </c>
      <c r="B2484">
        <v>238</v>
      </c>
      <c r="C2484">
        <f t="shared" si="46"/>
        <v>2014</v>
      </c>
    </row>
    <row r="2485" spans="1:3" x14ac:dyDescent="0.35">
      <c r="A2485" s="41">
        <v>41968</v>
      </c>
      <c r="B2485">
        <v>245</v>
      </c>
      <c r="C2485">
        <f t="shared" si="46"/>
        <v>2014</v>
      </c>
    </row>
    <row r="2486" spans="1:3" x14ac:dyDescent="0.35">
      <c r="A2486" s="41">
        <v>41967</v>
      </c>
      <c r="B2486">
        <v>241</v>
      </c>
      <c r="C2486">
        <f t="shared" si="46"/>
        <v>2014</v>
      </c>
    </row>
    <row r="2487" spans="1:3" x14ac:dyDescent="0.35">
      <c r="A2487" s="41">
        <v>41964</v>
      </c>
      <c r="B2487">
        <v>237</v>
      </c>
      <c r="C2487">
        <f t="shared" si="46"/>
        <v>2014</v>
      </c>
    </row>
    <row r="2488" spans="1:3" x14ac:dyDescent="0.35">
      <c r="A2488" s="41">
        <v>41963</v>
      </c>
      <c r="B2488">
        <v>252</v>
      </c>
      <c r="C2488">
        <f t="shared" si="46"/>
        <v>2014</v>
      </c>
    </row>
    <row r="2489" spans="1:3" x14ac:dyDescent="0.35">
      <c r="A2489" s="41">
        <v>41962</v>
      </c>
      <c r="B2489">
        <v>255</v>
      </c>
      <c r="C2489">
        <f t="shared" si="46"/>
        <v>2014</v>
      </c>
    </row>
    <row r="2490" spans="1:3" x14ac:dyDescent="0.35">
      <c r="A2490" s="41">
        <v>41961</v>
      </c>
      <c r="B2490">
        <v>264</v>
      </c>
      <c r="C2490">
        <f t="shared" si="46"/>
        <v>2014</v>
      </c>
    </row>
    <row r="2491" spans="1:3" x14ac:dyDescent="0.35">
      <c r="A2491" s="41">
        <v>41960</v>
      </c>
      <c r="B2491">
        <v>264</v>
      </c>
      <c r="C2491">
        <f t="shared" si="46"/>
        <v>2014</v>
      </c>
    </row>
    <row r="2492" spans="1:3" x14ac:dyDescent="0.35">
      <c r="A2492" s="41">
        <v>41957</v>
      </c>
      <c r="B2492">
        <v>263</v>
      </c>
      <c r="C2492">
        <f t="shared" si="46"/>
        <v>2014</v>
      </c>
    </row>
    <row r="2493" spans="1:3" x14ac:dyDescent="0.35">
      <c r="A2493" s="41">
        <v>41956</v>
      </c>
      <c r="B2493">
        <v>250</v>
      </c>
      <c r="C2493">
        <f t="shared" si="46"/>
        <v>2014</v>
      </c>
    </row>
    <row r="2494" spans="1:3" x14ac:dyDescent="0.35">
      <c r="A2494" s="41">
        <v>41955</v>
      </c>
      <c r="B2494">
        <v>249</v>
      </c>
      <c r="C2494">
        <f t="shared" si="46"/>
        <v>2014</v>
      </c>
    </row>
    <row r="2495" spans="1:3" x14ac:dyDescent="0.35">
      <c r="A2495" s="41">
        <v>41954</v>
      </c>
      <c r="B2495">
        <v>249</v>
      </c>
      <c r="C2495">
        <f t="shared" si="46"/>
        <v>2014</v>
      </c>
    </row>
    <row r="2496" spans="1:3" x14ac:dyDescent="0.35">
      <c r="A2496" s="41">
        <v>41953</v>
      </c>
      <c r="B2496">
        <v>249</v>
      </c>
      <c r="C2496">
        <f t="shared" si="46"/>
        <v>2014</v>
      </c>
    </row>
    <row r="2497" spans="1:3" x14ac:dyDescent="0.35">
      <c r="A2497" s="41">
        <v>41950</v>
      </c>
      <c r="B2497">
        <v>252</v>
      </c>
      <c r="C2497">
        <f t="shared" si="46"/>
        <v>2014</v>
      </c>
    </row>
    <row r="2498" spans="1:3" x14ac:dyDescent="0.35">
      <c r="A2498" s="41">
        <v>41949</v>
      </c>
      <c r="B2498">
        <v>243</v>
      </c>
      <c r="C2498">
        <f t="shared" si="46"/>
        <v>2014</v>
      </c>
    </row>
    <row r="2499" spans="1:3" x14ac:dyDescent="0.35">
      <c r="A2499" s="41">
        <v>41948</v>
      </c>
      <c r="B2499">
        <v>242</v>
      </c>
      <c r="C2499">
        <f t="shared" ref="C2499:C2562" si="47">YEAR(A2499)</f>
        <v>2014</v>
      </c>
    </row>
    <row r="2500" spans="1:3" x14ac:dyDescent="0.35">
      <c r="A2500" s="41">
        <v>41947</v>
      </c>
      <c r="B2500">
        <v>244</v>
      </c>
      <c r="C2500">
        <f t="shared" si="47"/>
        <v>2014</v>
      </c>
    </row>
    <row r="2501" spans="1:3" x14ac:dyDescent="0.35">
      <c r="A2501" s="41">
        <v>41946</v>
      </c>
      <c r="B2501">
        <v>237</v>
      </c>
      <c r="C2501">
        <f t="shared" si="47"/>
        <v>2014</v>
      </c>
    </row>
    <row r="2502" spans="1:3" x14ac:dyDescent="0.35">
      <c r="A2502" s="41">
        <v>41943</v>
      </c>
      <c r="B2502">
        <v>233</v>
      </c>
      <c r="C2502">
        <f t="shared" si="47"/>
        <v>2014</v>
      </c>
    </row>
    <row r="2503" spans="1:3" x14ac:dyDescent="0.35">
      <c r="A2503" s="41">
        <v>41942</v>
      </c>
      <c r="B2503">
        <v>233</v>
      </c>
      <c r="C2503">
        <f t="shared" si="47"/>
        <v>2014</v>
      </c>
    </row>
    <row r="2504" spans="1:3" x14ac:dyDescent="0.35">
      <c r="A2504" s="41">
        <v>41941</v>
      </c>
      <c r="B2504">
        <v>236</v>
      </c>
      <c r="C2504">
        <f t="shared" si="47"/>
        <v>2014</v>
      </c>
    </row>
    <row r="2505" spans="1:3" x14ac:dyDescent="0.35">
      <c r="A2505" s="41">
        <v>41940</v>
      </c>
      <c r="B2505">
        <v>239</v>
      </c>
      <c r="C2505">
        <f t="shared" si="47"/>
        <v>2014</v>
      </c>
    </row>
    <row r="2506" spans="1:3" x14ac:dyDescent="0.35">
      <c r="A2506" s="41">
        <v>41939</v>
      </c>
      <c r="B2506">
        <v>245</v>
      </c>
      <c r="C2506">
        <f t="shared" si="47"/>
        <v>2014</v>
      </c>
    </row>
    <row r="2507" spans="1:3" x14ac:dyDescent="0.35">
      <c r="A2507" s="41">
        <v>41936</v>
      </c>
      <c r="B2507">
        <v>243</v>
      </c>
      <c r="C2507">
        <f t="shared" si="47"/>
        <v>2014</v>
      </c>
    </row>
    <row r="2508" spans="1:3" x14ac:dyDescent="0.35">
      <c r="A2508" s="41">
        <v>41935</v>
      </c>
      <c r="B2508">
        <v>243</v>
      </c>
      <c r="C2508">
        <f t="shared" si="47"/>
        <v>2014</v>
      </c>
    </row>
    <row r="2509" spans="1:3" x14ac:dyDescent="0.35">
      <c r="A2509" s="41">
        <v>41934</v>
      </c>
      <c r="B2509">
        <v>243</v>
      </c>
      <c r="C2509">
        <f t="shared" si="47"/>
        <v>2014</v>
      </c>
    </row>
    <row r="2510" spans="1:3" x14ac:dyDescent="0.35">
      <c r="A2510" s="41">
        <v>41933</v>
      </c>
      <c r="B2510">
        <v>244</v>
      </c>
      <c r="C2510">
        <f t="shared" si="47"/>
        <v>2014</v>
      </c>
    </row>
    <row r="2511" spans="1:3" x14ac:dyDescent="0.35">
      <c r="A2511" s="41">
        <v>41932</v>
      </c>
      <c r="B2511">
        <v>241</v>
      </c>
      <c r="C2511">
        <f t="shared" si="47"/>
        <v>2014</v>
      </c>
    </row>
    <row r="2512" spans="1:3" x14ac:dyDescent="0.35">
      <c r="A2512" s="41">
        <v>41929</v>
      </c>
      <c r="B2512">
        <v>239</v>
      </c>
      <c r="C2512">
        <f t="shared" si="47"/>
        <v>2014</v>
      </c>
    </row>
    <row r="2513" spans="1:3" x14ac:dyDescent="0.35">
      <c r="A2513" s="41">
        <v>41928</v>
      </c>
      <c r="B2513">
        <v>245</v>
      </c>
      <c r="C2513">
        <f t="shared" si="47"/>
        <v>2014</v>
      </c>
    </row>
    <row r="2514" spans="1:3" x14ac:dyDescent="0.35">
      <c r="A2514" s="41">
        <v>41927</v>
      </c>
      <c r="B2514">
        <v>244</v>
      </c>
      <c r="C2514">
        <f t="shared" si="47"/>
        <v>2014</v>
      </c>
    </row>
    <row r="2515" spans="1:3" x14ac:dyDescent="0.35">
      <c r="A2515" s="41">
        <v>41926</v>
      </c>
      <c r="B2515">
        <v>245</v>
      </c>
      <c r="C2515">
        <f t="shared" si="47"/>
        <v>2014</v>
      </c>
    </row>
    <row r="2516" spans="1:3" x14ac:dyDescent="0.35">
      <c r="A2516" s="41">
        <v>41925</v>
      </c>
      <c r="B2516">
        <v>236</v>
      </c>
      <c r="C2516">
        <f t="shared" si="47"/>
        <v>2014</v>
      </c>
    </row>
    <row r="2517" spans="1:3" x14ac:dyDescent="0.35">
      <c r="A2517" s="41">
        <v>41922</v>
      </c>
      <c r="B2517">
        <v>236</v>
      </c>
      <c r="C2517">
        <f t="shared" si="47"/>
        <v>2014</v>
      </c>
    </row>
    <row r="2518" spans="1:3" x14ac:dyDescent="0.35">
      <c r="A2518" s="41">
        <v>41921</v>
      </c>
      <c r="B2518">
        <v>232</v>
      </c>
      <c r="C2518">
        <f t="shared" si="47"/>
        <v>2014</v>
      </c>
    </row>
    <row r="2519" spans="1:3" x14ac:dyDescent="0.35">
      <c r="A2519" s="41">
        <v>41920</v>
      </c>
      <c r="B2519">
        <v>239</v>
      </c>
      <c r="C2519">
        <f t="shared" si="47"/>
        <v>2014</v>
      </c>
    </row>
    <row r="2520" spans="1:3" x14ac:dyDescent="0.35">
      <c r="A2520" s="41">
        <v>41919</v>
      </c>
      <c r="B2520">
        <v>240</v>
      </c>
      <c r="C2520">
        <f t="shared" si="47"/>
        <v>2014</v>
      </c>
    </row>
    <row r="2521" spans="1:3" x14ac:dyDescent="0.35">
      <c r="A2521" s="41">
        <v>41918</v>
      </c>
      <c r="B2521">
        <v>237</v>
      </c>
      <c r="C2521">
        <f t="shared" si="47"/>
        <v>2014</v>
      </c>
    </row>
    <row r="2522" spans="1:3" x14ac:dyDescent="0.35">
      <c r="A2522" s="41">
        <v>41915</v>
      </c>
      <c r="B2522">
        <v>239</v>
      </c>
      <c r="C2522">
        <f t="shared" si="47"/>
        <v>2014</v>
      </c>
    </row>
    <row r="2523" spans="1:3" x14ac:dyDescent="0.35">
      <c r="A2523" s="41">
        <v>41914</v>
      </c>
      <c r="B2523">
        <v>240</v>
      </c>
      <c r="C2523">
        <f t="shared" si="47"/>
        <v>2014</v>
      </c>
    </row>
    <row r="2524" spans="1:3" x14ac:dyDescent="0.35">
      <c r="A2524" s="41">
        <v>41913</v>
      </c>
      <c r="B2524">
        <v>246</v>
      </c>
      <c r="C2524">
        <f t="shared" si="47"/>
        <v>2014</v>
      </c>
    </row>
    <row r="2525" spans="1:3" x14ac:dyDescent="0.35">
      <c r="A2525" s="41">
        <v>41912</v>
      </c>
      <c r="B2525">
        <v>239</v>
      </c>
      <c r="C2525">
        <f t="shared" si="47"/>
        <v>2014</v>
      </c>
    </row>
    <row r="2526" spans="1:3" x14ac:dyDescent="0.35">
      <c r="A2526" s="41">
        <v>41911</v>
      </c>
      <c r="B2526">
        <v>243</v>
      </c>
      <c r="C2526">
        <f t="shared" si="47"/>
        <v>2014</v>
      </c>
    </row>
    <row r="2527" spans="1:3" x14ac:dyDescent="0.35">
      <c r="A2527" s="41">
        <v>41908</v>
      </c>
      <c r="B2527">
        <v>230</v>
      </c>
      <c r="C2527">
        <f t="shared" si="47"/>
        <v>2014</v>
      </c>
    </row>
    <row r="2528" spans="1:3" x14ac:dyDescent="0.35">
      <c r="A2528" s="41">
        <v>41907</v>
      </c>
      <c r="B2528">
        <v>228</v>
      </c>
      <c r="C2528">
        <f t="shared" si="47"/>
        <v>2014</v>
      </c>
    </row>
    <row r="2529" spans="1:3" x14ac:dyDescent="0.35">
      <c r="A2529" s="41">
        <v>41906</v>
      </c>
      <c r="B2529">
        <v>218</v>
      </c>
      <c r="C2529">
        <f t="shared" si="47"/>
        <v>2014</v>
      </c>
    </row>
    <row r="2530" spans="1:3" x14ac:dyDescent="0.35">
      <c r="A2530" s="41">
        <v>41905</v>
      </c>
      <c r="B2530">
        <v>220</v>
      </c>
      <c r="C2530">
        <f t="shared" si="47"/>
        <v>2014</v>
      </c>
    </row>
    <row r="2531" spans="1:3" x14ac:dyDescent="0.35">
      <c r="A2531" s="41">
        <v>41904</v>
      </c>
      <c r="B2531">
        <v>219</v>
      </c>
      <c r="C2531">
        <f t="shared" si="47"/>
        <v>2014</v>
      </c>
    </row>
    <row r="2532" spans="1:3" x14ac:dyDescent="0.35">
      <c r="A2532" s="41">
        <v>41901</v>
      </c>
      <c r="B2532">
        <v>212</v>
      </c>
      <c r="C2532">
        <f t="shared" si="47"/>
        <v>2014</v>
      </c>
    </row>
    <row r="2533" spans="1:3" x14ac:dyDescent="0.35">
      <c r="A2533" s="41">
        <v>41900</v>
      </c>
      <c r="B2533">
        <v>210</v>
      </c>
      <c r="C2533">
        <f t="shared" si="47"/>
        <v>2014</v>
      </c>
    </row>
    <row r="2534" spans="1:3" x14ac:dyDescent="0.35">
      <c r="A2534" s="41">
        <v>41899</v>
      </c>
      <c r="B2534">
        <v>209</v>
      </c>
      <c r="C2534">
        <f t="shared" si="47"/>
        <v>2014</v>
      </c>
    </row>
    <row r="2535" spans="1:3" x14ac:dyDescent="0.35">
      <c r="A2535" s="41">
        <v>41898</v>
      </c>
      <c r="B2535">
        <v>218</v>
      </c>
      <c r="C2535">
        <f t="shared" si="47"/>
        <v>2014</v>
      </c>
    </row>
    <row r="2536" spans="1:3" x14ac:dyDescent="0.35">
      <c r="A2536" s="41">
        <v>41897</v>
      </c>
      <c r="B2536">
        <v>219</v>
      </c>
      <c r="C2536">
        <f t="shared" si="47"/>
        <v>2014</v>
      </c>
    </row>
    <row r="2537" spans="1:3" x14ac:dyDescent="0.35">
      <c r="A2537" s="41">
        <v>41894</v>
      </c>
      <c r="B2537">
        <v>214</v>
      </c>
      <c r="C2537">
        <f t="shared" si="47"/>
        <v>2014</v>
      </c>
    </row>
    <row r="2538" spans="1:3" x14ac:dyDescent="0.35">
      <c r="A2538" s="41">
        <v>41893</v>
      </c>
      <c r="B2538">
        <v>209</v>
      </c>
      <c r="C2538">
        <f t="shared" si="47"/>
        <v>2014</v>
      </c>
    </row>
    <row r="2539" spans="1:3" x14ac:dyDescent="0.35">
      <c r="A2539" s="41">
        <v>41892</v>
      </c>
      <c r="B2539">
        <v>208</v>
      </c>
      <c r="C2539">
        <f t="shared" si="47"/>
        <v>2014</v>
      </c>
    </row>
    <row r="2540" spans="1:3" x14ac:dyDescent="0.35">
      <c r="A2540" s="41">
        <v>41891</v>
      </c>
      <c r="B2540">
        <v>210</v>
      </c>
      <c r="C2540">
        <f t="shared" si="47"/>
        <v>2014</v>
      </c>
    </row>
    <row r="2541" spans="1:3" x14ac:dyDescent="0.35">
      <c r="A2541" s="41">
        <v>41890</v>
      </c>
      <c r="B2541">
        <v>200</v>
      </c>
      <c r="C2541">
        <f t="shared" si="47"/>
        <v>2014</v>
      </c>
    </row>
    <row r="2542" spans="1:3" x14ac:dyDescent="0.35">
      <c r="A2542" s="41">
        <v>41887</v>
      </c>
      <c r="B2542">
        <v>200</v>
      </c>
      <c r="C2542">
        <f t="shared" si="47"/>
        <v>2014</v>
      </c>
    </row>
    <row r="2543" spans="1:3" x14ac:dyDescent="0.35">
      <c r="A2543" s="41">
        <v>41886</v>
      </c>
      <c r="B2543">
        <v>203</v>
      </c>
      <c r="C2543">
        <f t="shared" si="47"/>
        <v>2014</v>
      </c>
    </row>
    <row r="2544" spans="1:3" x14ac:dyDescent="0.35">
      <c r="A2544" s="41">
        <v>41885</v>
      </c>
      <c r="B2544">
        <v>201</v>
      </c>
      <c r="C2544">
        <f t="shared" si="47"/>
        <v>2014</v>
      </c>
    </row>
    <row r="2545" spans="1:3" x14ac:dyDescent="0.35">
      <c r="A2545" s="41">
        <v>41884</v>
      </c>
      <c r="B2545">
        <v>203</v>
      </c>
      <c r="C2545">
        <f t="shared" si="47"/>
        <v>2014</v>
      </c>
    </row>
    <row r="2546" spans="1:3" x14ac:dyDescent="0.35">
      <c r="A2546" s="41">
        <v>41883</v>
      </c>
      <c r="B2546">
        <v>205</v>
      </c>
      <c r="C2546">
        <f t="shared" si="47"/>
        <v>2014</v>
      </c>
    </row>
    <row r="2547" spans="1:3" x14ac:dyDescent="0.35">
      <c r="A2547" s="41">
        <v>41880</v>
      </c>
      <c r="B2547">
        <v>205</v>
      </c>
      <c r="C2547">
        <f t="shared" si="47"/>
        <v>2014</v>
      </c>
    </row>
    <row r="2548" spans="1:3" x14ac:dyDescent="0.35">
      <c r="A2548" s="41">
        <v>41879</v>
      </c>
      <c r="B2548">
        <v>204</v>
      </c>
      <c r="C2548">
        <f t="shared" si="47"/>
        <v>2014</v>
      </c>
    </row>
    <row r="2549" spans="1:3" x14ac:dyDescent="0.35">
      <c r="A2549" s="41">
        <v>41878</v>
      </c>
      <c r="B2549">
        <v>205</v>
      </c>
      <c r="C2549">
        <f t="shared" si="47"/>
        <v>2014</v>
      </c>
    </row>
    <row r="2550" spans="1:3" x14ac:dyDescent="0.35">
      <c r="A2550" s="41">
        <v>41877</v>
      </c>
      <c r="B2550">
        <v>209</v>
      </c>
      <c r="C2550">
        <f t="shared" si="47"/>
        <v>2014</v>
      </c>
    </row>
    <row r="2551" spans="1:3" x14ac:dyDescent="0.35">
      <c r="A2551" s="41">
        <v>41876</v>
      </c>
      <c r="B2551">
        <v>212</v>
      </c>
      <c r="C2551">
        <f t="shared" si="47"/>
        <v>2014</v>
      </c>
    </row>
    <row r="2552" spans="1:3" x14ac:dyDescent="0.35">
      <c r="A2552" s="41">
        <v>41873</v>
      </c>
      <c r="B2552">
        <v>212</v>
      </c>
      <c r="C2552">
        <f t="shared" si="47"/>
        <v>2014</v>
      </c>
    </row>
    <row r="2553" spans="1:3" x14ac:dyDescent="0.35">
      <c r="A2553" s="41">
        <v>41872</v>
      </c>
      <c r="B2553">
        <v>211</v>
      </c>
      <c r="C2553">
        <f t="shared" si="47"/>
        <v>2014</v>
      </c>
    </row>
    <row r="2554" spans="1:3" x14ac:dyDescent="0.35">
      <c r="A2554" s="41">
        <v>41871</v>
      </c>
      <c r="B2554">
        <v>213</v>
      </c>
      <c r="C2554">
        <f t="shared" si="47"/>
        <v>2014</v>
      </c>
    </row>
    <row r="2555" spans="1:3" x14ac:dyDescent="0.35">
      <c r="A2555" s="41">
        <v>41870</v>
      </c>
      <c r="B2555">
        <v>215</v>
      </c>
      <c r="C2555">
        <f t="shared" si="47"/>
        <v>2014</v>
      </c>
    </row>
    <row r="2556" spans="1:3" x14ac:dyDescent="0.35">
      <c r="A2556" s="41">
        <v>41869</v>
      </c>
      <c r="B2556">
        <v>218</v>
      </c>
      <c r="C2556">
        <f t="shared" si="47"/>
        <v>2014</v>
      </c>
    </row>
    <row r="2557" spans="1:3" x14ac:dyDescent="0.35">
      <c r="A2557" s="41">
        <v>41866</v>
      </c>
      <c r="B2557">
        <v>222</v>
      </c>
      <c r="C2557">
        <f t="shared" si="47"/>
        <v>2014</v>
      </c>
    </row>
    <row r="2558" spans="1:3" x14ac:dyDescent="0.35">
      <c r="A2558" s="41">
        <v>41865</v>
      </c>
      <c r="B2558">
        <v>221</v>
      </c>
      <c r="C2558">
        <f t="shared" si="47"/>
        <v>2014</v>
      </c>
    </row>
    <row r="2559" spans="1:3" x14ac:dyDescent="0.35">
      <c r="A2559" s="41">
        <v>41864</v>
      </c>
      <c r="B2559">
        <v>227</v>
      </c>
      <c r="C2559">
        <f t="shared" si="47"/>
        <v>2014</v>
      </c>
    </row>
    <row r="2560" spans="1:3" x14ac:dyDescent="0.35">
      <c r="A2560" s="41">
        <v>41863</v>
      </c>
      <c r="B2560">
        <v>228</v>
      </c>
      <c r="C2560">
        <f t="shared" si="47"/>
        <v>2014</v>
      </c>
    </row>
    <row r="2561" spans="1:3" x14ac:dyDescent="0.35">
      <c r="A2561" s="41">
        <v>41862</v>
      </c>
      <c r="B2561">
        <v>231</v>
      </c>
      <c r="C2561">
        <f t="shared" si="47"/>
        <v>2014</v>
      </c>
    </row>
    <row r="2562" spans="1:3" x14ac:dyDescent="0.35">
      <c r="A2562" s="41">
        <v>41859</v>
      </c>
      <c r="B2562">
        <v>233</v>
      </c>
      <c r="C2562">
        <f t="shared" si="47"/>
        <v>2014</v>
      </c>
    </row>
    <row r="2563" spans="1:3" x14ac:dyDescent="0.35">
      <c r="A2563" s="41">
        <v>41858</v>
      </c>
      <c r="B2563">
        <v>234</v>
      </c>
      <c r="C2563">
        <f t="shared" ref="C2563:C2626" si="48">YEAR(A2563)</f>
        <v>2014</v>
      </c>
    </row>
    <row r="2564" spans="1:3" x14ac:dyDescent="0.35">
      <c r="A2564" s="41">
        <v>41857</v>
      </c>
      <c r="B2564">
        <v>230</v>
      </c>
      <c r="C2564">
        <f t="shared" si="48"/>
        <v>2014</v>
      </c>
    </row>
    <row r="2565" spans="1:3" x14ac:dyDescent="0.35">
      <c r="A2565" s="41">
        <v>41856</v>
      </c>
      <c r="B2565">
        <v>231</v>
      </c>
      <c r="C2565">
        <f t="shared" si="48"/>
        <v>2014</v>
      </c>
    </row>
    <row r="2566" spans="1:3" x14ac:dyDescent="0.35">
      <c r="A2566" s="41">
        <v>41855</v>
      </c>
      <c r="B2566">
        <v>224</v>
      </c>
      <c r="C2566">
        <f t="shared" si="48"/>
        <v>2014</v>
      </c>
    </row>
    <row r="2567" spans="1:3" x14ac:dyDescent="0.35">
      <c r="A2567" s="41">
        <v>41852</v>
      </c>
      <c r="B2567">
        <v>225</v>
      </c>
      <c r="C2567">
        <f t="shared" si="48"/>
        <v>2014</v>
      </c>
    </row>
    <row r="2568" spans="1:3" x14ac:dyDescent="0.35">
      <c r="A2568" s="41">
        <v>41851</v>
      </c>
      <c r="B2568">
        <v>212</v>
      </c>
      <c r="C2568">
        <f t="shared" si="48"/>
        <v>2014</v>
      </c>
    </row>
    <row r="2569" spans="1:3" x14ac:dyDescent="0.35">
      <c r="A2569" s="41">
        <v>41850</v>
      </c>
      <c r="B2569">
        <v>206</v>
      </c>
      <c r="C2569">
        <f t="shared" si="48"/>
        <v>2014</v>
      </c>
    </row>
    <row r="2570" spans="1:3" x14ac:dyDescent="0.35">
      <c r="A2570" s="41">
        <v>41849</v>
      </c>
      <c r="B2570">
        <v>215</v>
      </c>
      <c r="C2570">
        <f t="shared" si="48"/>
        <v>2014</v>
      </c>
    </row>
    <row r="2571" spans="1:3" x14ac:dyDescent="0.35">
      <c r="A2571" s="41">
        <v>41848</v>
      </c>
      <c r="B2571">
        <v>210</v>
      </c>
      <c r="C2571">
        <f t="shared" si="48"/>
        <v>2014</v>
      </c>
    </row>
    <row r="2572" spans="1:3" x14ac:dyDescent="0.35">
      <c r="A2572" s="41">
        <v>41845</v>
      </c>
      <c r="B2572">
        <v>209</v>
      </c>
      <c r="C2572">
        <f t="shared" si="48"/>
        <v>2014</v>
      </c>
    </row>
    <row r="2573" spans="1:3" x14ac:dyDescent="0.35">
      <c r="A2573" s="41">
        <v>41844</v>
      </c>
      <c r="B2573">
        <v>203</v>
      </c>
      <c r="C2573">
        <f t="shared" si="48"/>
        <v>2014</v>
      </c>
    </row>
    <row r="2574" spans="1:3" x14ac:dyDescent="0.35">
      <c r="A2574" s="41">
        <v>41843</v>
      </c>
      <c r="B2574">
        <v>203</v>
      </c>
      <c r="C2574">
        <f t="shared" si="48"/>
        <v>2014</v>
      </c>
    </row>
    <row r="2575" spans="1:3" x14ac:dyDescent="0.35">
      <c r="A2575" s="41">
        <v>41842</v>
      </c>
      <c r="B2575">
        <v>207</v>
      </c>
      <c r="C2575">
        <f t="shared" si="48"/>
        <v>2014</v>
      </c>
    </row>
    <row r="2576" spans="1:3" x14ac:dyDescent="0.35">
      <c r="A2576" s="41">
        <v>41841</v>
      </c>
      <c r="B2576">
        <v>208</v>
      </c>
      <c r="C2576">
        <f t="shared" si="48"/>
        <v>2014</v>
      </c>
    </row>
    <row r="2577" spans="1:3" x14ac:dyDescent="0.35">
      <c r="A2577" s="41">
        <v>41838</v>
      </c>
      <c r="B2577">
        <v>209</v>
      </c>
      <c r="C2577">
        <f t="shared" si="48"/>
        <v>2014</v>
      </c>
    </row>
    <row r="2578" spans="1:3" x14ac:dyDescent="0.35">
      <c r="A2578" s="41">
        <v>41837</v>
      </c>
      <c r="B2578">
        <v>219</v>
      </c>
      <c r="C2578">
        <f t="shared" si="48"/>
        <v>2014</v>
      </c>
    </row>
    <row r="2579" spans="1:3" x14ac:dyDescent="0.35">
      <c r="A2579" s="41">
        <v>41836</v>
      </c>
      <c r="B2579">
        <v>214</v>
      </c>
      <c r="C2579">
        <f t="shared" si="48"/>
        <v>2014</v>
      </c>
    </row>
    <row r="2580" spans="1:3" x14ac:dyDescent="0.35">
      <c r="A2580" s="41">
        <v>41835</v>
      </c>
      <c r="B2580">
        <v>214</v>
      </c>
      <c r="C2580">
        <f t="shared" si="48"/>
        <v>2014</v>
      </c>
    </row>
    <row r="2581" spans="1:3" x14ac:dyDescent="0.35">
      <c r="A2581" s="41">
        <v>41834</v>
      </c>
      <c r="B2581">
        <v>213</v>
      </c>
      <c r="C2581">
        <f t="shared" si="48"/>
        <v>2014</v>
      </c>
    </row>
    <row r="2582" spans="1:3" x14ac:dyDescent="0.35">
      <c r="A2582" s="41">
        <v>41831</v>
      </c>
      <c r="B2582">
        <v>215</v>
      </c>
      <c r="C2582">
        <f t="shared" si="48"/>
        <v>2014</v>
      </c>
    </row>
    <row r="2583" spans="1:3" x14ac:dyDescent="0.35">
      <c r="A2583" s="41">
        <v>41830</v>
      </c>
      <c r="B2583">
        <v>214</v>
      </c>
      <c r="C2583">
        <f t="shared" si="48"/>
        <v>2014</v>
      </c>
    </row>
    <row r="2584" spans="1:3" x14ac:dyDescent="0.35">
      <c r="A2584" s="41">
        <v>41829</v>
      </c>
      <c r="B2584">
        <v>212</v>
      </c>
      <c r="C2584">
        <f t="shared" si="48"/>
        <v>2014</v>
      </c>
    </row>
    <row r="2585" spans="1:3" x14ac:dyDescent="0.35">
      <c r="A2585" s="41">
        <v>41828</v>
      </c>
      <c r="B2585">
        <v>208</v>
      </c>
      <c r="C2585">
        <f t="shared" si="48"/>
        <v>2014</v>
      </c>
    </row>
    <row r="2586" spans="1:3" x14ac:dyDescent="0.35">
      <c r="A2586" s="41">
        <v>41827</v>
      </c>
      <c r="B2586">
        <v>206</v>
      </c>
      <c r="C2586">
        <f t="shared" si="48"/>
        <v>2014</v>
      </c>
    </row>
    <row r="2587" spans="1:3" x14ac:dyDescent="0.35">
      <c r="A2587" s="41">
        <v>41824</v>
      </c>
      <c r="B2587">
        <v>206</v>
      </c>
      <c r="C2587">
        <f t="shared" si="48"/>
        <v>2014</v>
      </c>
    </row>
    <row r="2588" spans="1:3" x14ac:dyDescent="0.35">
      <c r="A2588" s="41">
        <v>41823</v>
      </c>
      <c r="B2588">
        <v>206</v>
      </c>
      <c r="C2588">
        <f t="shared" si="48"/>
        <v>2014</v>
      </c>
    </row>
    <row r="2589" spans="1:3" x14ac:dyDescent="0.35">
      <c r="A2589" s="41">
        <v>41822</v>
      </c>
      <c r="B2589">
        <v>207</v>
      </c>
      <c r="C2589">
        <f t="shared" si="48"/>
        <v>2014</v>
      </c>
    </row>
    <row r="2590" spans="1:3" x14ac:dyDescent="0.35">
      <c r="A2590" s="41">
        <v>41821</v>
      </c>
      <c r="B2590">
        <v>206</v>
      </c>
      <c r="C2590">
        <f t="shared" si="48"/>
        <v>2014</v>
      </c>
    </row>
    <row r="2591" spans="1:3" x14ac:dyDescent="0.35">
      <c r="A2591" s="41">
        <v>41820</v>
      </c>
      <c r="B2591">
        <v>208</v>
      </c>
      <c r="C2591">
        <f t="shared" si="48"/>
        <v>2014</v>
      </c>
    </row>
    <row r="2592" spans="1:3" x14ac:dyDescent="0.35">
      <c r="A2592" s="41">
        <v>41817</v>
      </c>
      <c r="B2592">
        <v>205</v>
      </c>
      <c r="C2592">
        <f t="shared" si="48"/>
        <v>2014</v>
      </c>
    </row>
    <row r="2593" spans="1:3" x14ac:dyDescent="0.35">
      <c r="A2593" s="41">
        <v>41816</v>
      </c>
      <c r="B2593">
        <v>203</v>
      </c>
      <c r="C2593">
        <f t="shared" si="48"/>
        <v>2014</v>
      </c>
    </row>
    <row r="2594" spans="1:3" x14ac:dyDescent="0.35">
      <c r="A2594" s="41">
        <v>41815</v>
      </c>
      <c r="B2594">
        <v>203</v>
      </c>
      <c r="C2594">
        <f t="shared" si="48"/>
        <v>2014</v>
      </c>
    </row>
    <row r="2595" spans="1:3" x14ac:dyDescent="0.35">
      <c r="A2595" s="41">
        <v>41814</v>
      </c>
      <c r="B2595">
        <v>207</v>
      </c>
      <c r="C2595">
        <f t="shared" si="48"/>
        <v>2014</v>
      </c>
    </row>
    <row r="2596" spans="1:3" x14ac:dyDescent="0.35">
      <c r="A2596" s="41">
        <v>41813</v>
      </c>
      <c r="B2596">
        <v>208</v>
      </c>
      <c r="C2596">
        <f t="shared" si="48"/>
        <v>2014</v>
      </c>
    </row>
    <row r="2597" spans="1:3" x14ac:dyDescent="0.35">
      <c r="A2597" s="41">
        <v>41810</v>
      </c>
      <c r="B2597">
        <v>209</v>
      </c>
      <c r="C2597">
        <f t="shared" si="48"/>
        <v>2014</v>
      </c>
    </row>
    <row r="2598" spans="1:3" x14ac:dyDescent="0.35">
      <c r="A2598" s="41">
        <v>41809</v>
      </c>
      <c r="B2598">
        <v>208</v>
      </c>
      <c r="C2598">
        <f t="shared" si="48"/>
        <v>2014</v>
      </c>
    </row>
    <row r="2599" spans="1:3" x14ac:dyDescent="0.35">
      <c r="A2599" s="41">
        <v>41808</v>
      </c>
      <c r="B2599">
        <v>206</v>
      </c>
      <c r="C2599">
        <f t="shared" si="48"/>
        <v>2014</v>
      </c>
    </row>
    <row r="2600" spans="1:3" x14ac:dyDescent="0.35">
      <c r="A2600" s="41">
        <v>41807</v>
      </c>
      <c r="B2600">
        <v>207</v>
      </c>
      <c r="C2600">
        <f t="shared" si="48"/>
        <v>2014</v>
      </c>
    </row>
    <row r="2601" spans="1:3" x14ac:dyDescent="0.35">
      <c r="A2601" s="41">
        <v>41806</v>
      </c>
      <c r="B2601">
        <v>208</v>
      </c>
      <c r="C2601">
        <f t="shared" si="48"/>
        <v>2014</v>
      </c>
    </row>
    <row r="2602" spans="1:3" x14ac:dyDescent="0.35">
      <c r="A2602" s="41">
        <v>41803</v>
      </c>
      <c r="B2602">
        <v>204</v>
      </c>
      <c r="C2602">
        <f t="shared" si="48"/>
        <v>2014</v>
      </c>
    </row>
    <row r="2603" spans="1:3" x14ac:dyDescent="0.35">
      <c r="A2603" s="41">
        <v>41802</v>
      </c>
      <c r="B2603">
        <v>211</v>
      </c>
      <c r="C2603">
        <f t="shared" si="48"/>
        <v>2014</v>
      </c>
    </row>
    <row r="2604" spans="1:3" x14ac:dyDescent="0.35">
      <c r="A2604" s="41">
        <v>41801</v>
      </c>
      <c r="B2604">
        <v>212</v>
      </c>
      <c r="C2604">
        <f t="shared" si="48"/>
        <v>2014</v>
      </c>
    </row>
    <row r="2605" spans="1:3" x14ac:dyDescent="0.35">
      <c r="A2605" s="41">
        <v>41800</v>
      </c>
      <c r="B2605">
        <v>201</v>
      </c>
      <c r="C2605">
        <f t="shared" si="48"/>
        <v>2014</v>
      </c>
    </row>
    <row r="2606" spans="1:3" x14ac:dyDescent="0.35">
      <c r="A2606" s="41">
        <v>41799</v>
      </c>
      <c r="B2606">
        <v>197</v>
      </c>
      <c r="C2606">
        <f t="shared" si="48"/>
        <v>2014</v>
      </c>
    </row>
    <row r="2607" spans="1:3" x14ac:dyDescent="0.35">
      <c r="A2607" s="41">
        <v>41796</v>
      </c>
      <c r="B2607">
        <v>198</v>
      </c>
      <c r="C2607">
        <f t="shared" si="48"/>
        <v>2014</v>
      </c>
    </row>
    <row r="2608" spans="1:3" x14ac:dyDescent="0.35">
      <c r="A2608" s="41">
        <v>41795</v>
      </c>
      <c r="B2608">
        <v>207</v>
      </c>
      <c r="C2608">
        <f t="shared" si="48"/>
        <v>2014</v>
      </c>
    </row>
    <row r="2609" spans="1:3" x14ac:dyDescent="0.35">
      <c r="A2609" s="41">
        <v>41794</v>
      </c>
      <c r="B2609">
        <v>210</v>
      </c>
      <c r="C2609">
        <f t="shared" si="48"/>
        <v>2014</v>
      </c>
    </row>
    <row r="2610" spans="1:3" x14ac:dyDescent="0.35">
      <c r="A2610" s="41">
        <v>41793</v>
      </c>
      <c r="B2610">
        <v>207</v>
      </c>
      <c r="C2610">
        <f t="shared" si="48"/>
        <v>2014</v>
      </c>
    </row>
    <row r="2611" spans="1:3" x14ac:dyDescent="0.35">
      <c r="A2611" s="41">
        <v>41792</v>
      </c>
      <c r="B2611">
        <v>208</v>
      </c>
      <c r="C2611">
        <f t="shared" si="48"/>
        <v>2014</v>
      </c>
    </row>
    <row r="2612" spans="1:3" x14ac:dyDescent="0.35">
      <c r="A2612" s="41">
        <v>41789</v>
      </c>
      <c r="B2612">
        <v>208</v>
      </c>
      <c r="C2612">
        <f t="shared" si="48"/>
        <v>2014</v>
      </c>
    </row>
    <row r="2613" spans="1:3" x14ac:dyDescent="0.35">
      <c r="A2613" s="41">
        <v>41788</v>
      </c>
      <c r="B2613">
        <v>206</v>
      </c>
      <c r="C2613">
        <f t="shared" si="48"/>
        <v>2014</v>
      </c>
    </row>
    <row r="2614" spans="1:3" x14ac:dyDescent="0.35">
      <c r="A2614" s="41">
        <v>41787</v>
      </c>
      <c r="B2614">
        <v>212</v>
      </c>
      <c r="C2614">
        <f t="shared" si="48"/>
        <v>2014</v>
      </c>
    </row>
    <row r="2615" spans="1:3" x14ac:dyDescent="0.35">
      <c r="A2615" s="41">
        <v>41786</v>
      </c>
      <c r="B2615">
        <v>216</v>
      </c>
      <c r="C2615">
        <f t="shared" si="48"/>
        <v>2014</v>
      </c>
    </row>
    <row r="2616" spans="1:3" x14ac:dyDescent="0.35">
      <c r="A2616" s="41">
        <v>41785</v>
      </c>
      <c r="B2616">
        <v>214</v>
      </c>
      <c r="C2616">
        <f t="shared" si="48"/>
        <v>2014</v>
      </c>
    </row>
    <row r="2617" spans="1:3" x14ac:dyDescent="0.35">
      <c r="A2617" s="41">
        <v>41782</v>
      </c>
      <c r="B2617">
        <v>214</v>
      </c>
      <c r="C2617">
        <f t="shared" si="48"/>
        <v>2014</v>
      </c>
    </row>
    <row r="2618" spans="1:3" x14ac:dyDescent="0.35">
      <c r="A2618" s="41">
        <v>41781</v>
      </c>
      <c r="B2618">
        <v>215</v>
      </c>
      <c r="C2618">
        <f t="shared" si="48"/>
        <v>2014</v>
      </c>
    </row>
    <row r="2619" spans="1:3" x14ac:dyDescent="0.35">
      <c r="A2619" s="41">
        <v>41780</v>
      </c>
      <c r="B2619">
        <v>212</v>
      </c>
      <c r="C2619">
        <f t="shared" si="48"/>
        <v>2014</v>
      </c>
    </row>
    <row r="2620" spans="1:3" x14ac:dyDescent="0.35">
      <c r="A2620" s="41">
        <v>41779</v>
      </c>
      <c r="B2620">
        <v>216</v>
      </c>
      <c r="C2620">
        <f t="shared" si="48"/>
        <v>2014</v>
      </c>
    </row>
    <row r="2621" spans="1:3" x14ac:dyDescent="0.35">
      <c r="A2621" s="41">
        <v>41778</v>
      </c>
      <c r="B2621">
        <v>210</v>
      </c>
      <c r="C2621">
        <f t="shared" si="48"/>
        <v>2014</v>
      </c>
    </row>
    <row r="2622" spans="1:3" x14ac:dyDescent="0.35">
      <c r="A2622" s="41">
        <v>41775</v>
      </c>
      <c r="B2622">
        <v>212</v>
      </c>
      <c r="C2622">
        <f t="shared" si="48"/>
        <v>2014</v>
      </c>
    </row>
    <row r="2623" spans="1:3" x14ac:dyDescent="0.35">
      <c r="A2623" s="41">
        <v>41774</v>
      </c>
      <c r="B2623">
        <v>214</v>
      </c>
      <c r="C2623">
        <f t="shared" si="48"/>
        <v>2014</v>
      </c>
    </row>
    <row r="2624" spans="1:3" x14ac:dyDescent="0.35">
      <c r="A2624" s="41">
        <v>41773</v>
      </c>
      <c r="B2624">
        <v>207</v>
      </c>
      <c r="C2624">
        <f t="shared" si="48"/>
        <v>2014</v>
      </c>
    </row>
    <row r="2625" spans="1:3" x14ac:dyDescent="0.35">
      <c r="A2625" s="41">
        <v>41772</v>
      </c>
      <c r="B2625">
        <v>205</v>
      </c>
      <c r="C2625">
        <f t="shared" si="48"/>
        <v>2014</v>
      </c>
    </row>
    <row r="2626" spans="1:3" x14ac:dyDescent="0.35">
      <c r="A2626" s="41">
        <v>41771</v>
      </c>
      <c r="B2626">
        <v>205</v>
      </c>
      <c r="C2626">
        <f t="shared" si="48"/>
        <v>2014</v>
      </c>
    </row>
    <row r="2627" spans="1:3" x14ac:dyDescent="0.35">
      <c r="A2627" s="41">
        <v>41768</v>
      </c>
      <c r="B2627">
        <v>205</v>
      </c>
      <c r="C2627">
        <f t="shared" ref="C2627:C2690" si="49">YEAR(A2627)</f>
        <v>2014</v>
      </c>
    </row>
    <row r="2628" spans="1:3" x14ac:dyDescent="0.35">
      <c r="A2628" s="41">
        <v>41767</v>
      </c>
      <c r="B2628">
        <v>202</v>
      </c>
      <c r="C2628">
        <f t="shared" si="49"/>
        <v>2014</v>
      </c>
    </row>
    <row r="2629" spans="1:3" x14ac:dyDescent="0.35">
      <c r="A2629" s="41">
        <v>41766</v>
      </c>
      <c r="B2629">
        <v>204</v>
      </c>
      <c r="C2629">
        <f t="shared" si="49"/>
        <v>2014</v>
      </c>
    </row>
    <row r="2630" spans="1:3" x14ac:dyDescent="0.35">
      <c r="A2630" s="41">
        <v>41765</v>
      </c>
      <c r="B2630">
        <v>204</v>
      </c>
      <c r="C2630">
        <f t="shared" si="49"/>
        <v>2014</v>
      </c>
    </row>
    <row r="2631" spans="1:3" x14ac:dyDescent="0.35">
      <c r="A2631" s="41">
        <v>41764</v>
      </c>
      <c r="B2631">
        <v>207</v>
      </c>
      <c r="C2631">
        <f t="shared" si="49"/>
        <v>2014</v>
      </c>
    </row>
    <row r="2632" spans="1:3" x14ac:dyDescent="0.35">
      <c r="A2632" s="41">
        <v>41761</v>
      </c>
      <c r="B2632">
        <v>207</v>
      </c>
      <c r="C2632">
        <f t="shared" si="49"/>
        <v>2014</v>
      </c>
    </row>
    <row r="2633" spans="1:3" x14ac:dyDescent="0.35">
      <c r="A2633" s="41">
        <v>41760</v>
      </c>
      <c r="B2633">
        <v>209</v>
      </c>
      <c r="C2633">
        <f t="shared" si="49"/>
        <v>2014</v>
      </c>
    </row>
    <row r="2634" spans="1:3" x14ac:dyDescent="0.35">
      <c r="A2634" s="41">
        <v>41759</v>
      </c>
      <c r="B2634">
        <v>211</v>
      </c>
      <c r="C2634">
        <f t="shared" si="49"/>
        <v>2014</v>
      </c>
    </row>
    <row r="2635" spans="1:3" x14ac:dyDescent="0.35">
      <c r="A2635" s="41">
        <v>41758</v>
      </c>
      <c r="B2635">
        <v>214</v>
      </c>
      <c r="C2635">
        <f t="shared" si="49"/>
        <v>2014</v>
      </c>
    </row>
    <row r="2636" spans="1:3" x14ac:dyDescent="0.35">
      <c r="A2636" s="41">
        <v>41757</v>
      </c>
      <c r="B2636">
        <v>219</v>
      </c>
      <c r="C2636">
        <f t="shared" si="49"/>
        <v>2014</v>
      </c>
    </row>
    <row r="2637" spans="1:3" x14ac:dyDescent="0.35">
      <c r="A2637" s="41">
        <v>41754</v>
      </c>
      <c r="B2637">
        <v>222</v>
      </c>
      <c r="C2637">
        <f t="shared" si="49"/>
        <v>2014</v>
      </c>
    </row>
    <row r="2638" spans="1:3" x14ac:dyDescent="0.35">
      <c r="A2638" s="41">
        <v>41753</v>
      </c>
      <c r="B2638">
        <v>220</v>
      </c>
      <c r="C2638">
        <f t="shared" si="49"/>
        <v>2014</v>
      </c>
    </row>
    <row r="2639" spans="1:3" x14ac:dyDescent="0.35">
      <c r="A2639" s="41">
        <v>41752</v>
      </c>
      <c r="B2639">
        <v>219</v>
      </c>
      <c r="C2639">
        <f t="shared" si="49"/>
        <v>2014</v>
      </c>
    </row>
    <row r="2640" spans="1:3" x14ac:dyDescent="0.35">
      <c r="A2640" s="41">
        <v>41751</v>
      </c>
      <c r="B2640">
        <v>215</v>
      </c>
      <c r="C2640">
        <f t="shared" si="49"/>
        <v>2014</v>
      </c>
    </row>
    <row r="2641" spans="1:3" x14ac:dyDescent="0.35">
      <c r="A2641" s="41">
        <v>41750</v>
      </c>
      <c r="B2641">
        <v>213</v>
      </c>
      <c r="C2641">
        <f t="shared" si="49"/>
        <v>2014</v>
      </c>
    </row>
    <row r="2642" spans="1:3" x14ac:dyDescent="0.35">
      <c r="A2642" s="41">
        <v>41746</v>
      </c>
      <c r="B2642">
        <v>212</v>
      </c>
      <c r="C2642">
        <f t="shared" si="49"/>
        <v>2014</v>
      </c>
    </row>
    <row r="2643" spans="1:3" x14ac:dyDescent="0.35">
      <c r="A2643" s="41">
        <v>41745</v>
      </c>
      <c r="B2643">
        <v>221</v>
      </c>
      <c r="C2643">
        <f t="shared" si="49"/>
        <v>2014</v>
      </c>
    </row>
    <row r="2644" spans="1:3" x14ac:dyDescent="0.35">
      <c r="A2644" s="41">
        <v>41744</v>
      </c>
      <c r="B2644">
        <v>224</v>
      </c>
      <c r="C2644">
        <f t="shared" si="49"/>
        <v>2014</v>
      </c>
    </row>
    <row r="2645" spans="1:3" x14ac:dyDescent="0.35">
      <c r="A2645" s="41">
        <v>41743</v>
      </c>
      <c r="B2645">
        <v>223</v>
      </c>
      <c r="C2645">
        <f t="shared" si="49"/>
        <v>2014</v>
      </c>
    </row>
    <row r="2646" spans="1:3" x14ac:dyDescent="0.35">
      <c r="A2646" s="41">
        <v>41740</v>
      </c>
      <c r="B2646">
        <v>222</v>
      </c>
      <c r="C2646">
        <f t="shared" si="49"/>
        <v>2014</v>
      </c>
    </row>
    <row r="2647" spans="1:3" x14ac:dyDescent="0.35">
      <c r="A2647" s="41">
        <v>41739</v>
      </c>
      <c r="B2647">
        <v>220</v>
      </c>
      <c r="C2647">
        <f t="shared" si="49"/>
        <v>2014</v>
      </c>
    </row>
    <row r="2648" spans="1:3" x14ac:dyDescent="0.35">
      <c r="A2648" s="41">
        <v>41738</v>
      </c>
      <c r="B2648">
        <v>222</v>
      </c>
      <c r="C2648">
        <f t="shared" si="49"/>
        <v>2014</v>
      </c>
    </row>
    <row r="2649" spans="1:3" x14ac:dyDescent="0.35">
      <c r="A2649" s="41">
        <v>41737</v>
      </c>
      <c r="B2649">
        <v>221</v>
      </c>
      <c r="C2649">
        <f t="shared" si="49"/>
        <v>2014</v>
      </c>
    </row>
    <row r="2650" spans="1:3" x14ac:dyDescent="0.35">
      <c r="A2650" s="41">
        <v>41736</v>
      </c>
      <c r="B2650">
        <v>222</v>
      </c>
      <c r="C2650">
        <f t="shared" si="49"/>
        <v>2014</v>
      </c>
    </row>
    <row r="2651" spans="1:3" x14ac:dyDescent="0.35">
      <c r="A2651" s="41">
        <v>41733</v>
      </c>
      <c r="B2651">
        <v>221</v>
      </c>
      <c r="C2651">
        <f t="shared" si="49"/>
        <v>2014</v>
      </c>
    </row>
    <row r="2652" spans="1:3" x14ac:dyDescent="0.35">
      <c r="A2652" s="41">
        <v>41732</v>
      </c>
      <c r="B2652">
        <v>223</v>
      </c>
      <c r="C2652">
        <f t="shared" si="49"/>
        <v>2014</v>
      </c>
    </row>
    <row r="2653" spans="1:3" x14ac:dyDescent="0.35">
      <c r="A2653" s="41">
        <v>41731</v>
      </c>
      <c r="B2653">
        <v>223</v>
      </c>
      <c r="C2653">
        <f t="shared" si="49"/>
        <v>2014</v>
      </c>
    </row>
    <row r="2654" spans="1:3" x14ac:dyDescent="0.35">
      <c r="A2654" s="41">
        <v>41730</v>
      </c>
      <c r="B2654">
        <v>222</v>
      </c>
      <c r="C2654">
        <f t="shared" si="49"/>
        <v>2014</v>
      </c>
    </row>
    <row r="2655" spans="1:3" x14ac:dyDescent="0.35">
      <c r="A2655" s="41">
        <v>41729</v>
      </c>
      <c r="B2655">
        <v>228</v>
      </c>
      <c r="C2655">
        <f t="shared" si="49"/>
        <v>2014</v>
      </c>
    </row>
    <row r="2656" spans="1:3" x14ac:dyDescent="0.35">
      <c r="A2656" s="41">
        <v>41726</v>
      </c>
      <c r="B2656">
        <v>227</v>
      </c>
      <c r="C2656">
        <f t="shared" si="49"/>
        <v>2014</v>
      </c>
    </row>
    <row r="2657" spans="1:3" x14ac:dyDescent="0.35">
      <c r="A2657" s="41">
        <v>41725</v>
      </c>
      <c r="B2657">
        <v>224</v>
      </c>
      <c r="C2657">
        <f t="shared" si="49"/>
        <v>2014</v>
      </c>
    </row>
    <row r="2658" spans="1:3" x14ac:dyDescent="0.35">
      <c r="A2658" s="41">
        <v>41724</v>
      </c>
      <c r="B2658">
        <v>223</v>
      </c>
      <c r="C2658">
        <f t="shared" si="49"/>
        <v>2014</v>
      </c>
    </row>
    <row r="2659" spans="1:3" x14ac:dyDescent="0.35">
      <c r="A2659" s="41">
        <v>41723</v>
      </c>
      <c r="B2659">
        <v>230</v>
      </c>
      <c r="C2659">
        <f t="shared" si="49"/>
        <v>2014</v>
      </c>
    </row>
    <row r="2660" spans="1:3" x14ac:dyDescent="0.35">
      <c r="A2660" s="41">
        <v>41722</v>
      </c>
      <c r="B2660">
        <v>237</v>
      </c>
      <c r="C2660">
        <f t="shared" si="49"/>
        <v>2014</v>
      </c>
    </row>
    <row r="2661" spans="1:3" x14ac:dyDescent="0.35">
      <c r="A2661" s="41">
        <v>41719</v>
      </c>
      <c r="B2661">
        <v>234</v>
      </c>
      <c r="C2661">
        <f t="shared" si="49"/>
        <v>2014</v>
      </c>
    </row>
    <row r="2662" spans="1:3" x14ac:dyDescent="0.35">
      <c r="A2662" s="41">
        <v>41718</v>
      </c>
      <c r="B2662">
        <v>236</v>
      </c>
      <c r="C2662">
        <f t="shared" si="49"/>
        <v>2014</v>
      </c>
    </row>
    <row r="2663" spans="1:3" x14ac:dyDescent="0.35">
      <c r="A2663" s="41">
        <v>41717</v>
      </c>
      <c r="B2663">
        <v>232</v>
      </c>
      <c r="C2663">
        <f t="shared" si="49"/>
        <v>2014</v>
      </c>
    </row>
    <row r="2664" spans="1:3" x14ac:dyDescent="0.35">
      <c r="A2664" s="41">
        <v>41716</v>
      </c>
      <c r="B2664">
        <v>234</v>
      </c>
      <c r="C2664">
        <f t="shared" si="49"/>
        <v>2014</v>
      </c>
    </row>
    <row r="2665" spans="1:3" x14ac:dyDescent="0.35">
      <c r="A2665" s="41">
        <v>41715</v>
      </c>
      <c r="B2665">
        <v>240</v>
      </c>
      <c r="C2665">
        <f t="shared" si="49"/>
        <v>2014</v>
      </c>
    </row>
    <row r="2666" spans="1:3" x14ac:dyDescent="0.35">
      <c r="A2666" s="41">
        <v>41712</v>
      </c>
      <c r="B2666">
        <v>245</v>
      </c>
      <c r="C2666">
        <f t="shared" si="49"/>
        <v>2014</v>
      </c>
    </row>
    <row r="2667" spans="1:3" x14ac:dyDescent="0.35">
      <c r="A2667" s="41">
        <v>41711</v>
      </c>
      <c r="B2667">
        <v>245</v>
      </c>
      <c r="C2667">
        <f t="shared" si="49"/>
        <v>2014</v>
      </c>
    </row>
    <row r="2668" spans="1:3" x14ac:dyDescent="0.35">
      <c r="A2668" s="41">
        <v>41710</v>
      </c>
      <c r="B2668">
        <v>238</v>
      </c>
      <c r="C2668">
        <f t="shared" si="49"/>
        <v>2014</v>
      </c>
    </row>
    <row r="2669" spans="1:3" x14ac:dyDescent="0.35">
      <c r="A2669" s="41">
        <v>41709</v>
      </c>
      <c r="B2669">
        <v>237</v>
      </c>
      <c r="C2669">
        <f t="shared" si="49"/>
        <v>2014</v>
      </c>
    </row>
    <row r="2670" spans="1:3" x14ac:dyDescent="0.35">
      <c r="A2670" s="41">
        <v>41708</v>
      </c>
      <c r="B2670">
        <v>232</v>
      </c>
      <c r="C2670">
        <f t="shared" si="49"/>
        <v>2014</v>
      </c>
    </row>
    <row r="2671" spans="1:3" x14ac:dyDescent="0.35">
      <c r="A2671" s="41">
        <v>41705</v>
      </c>
      <c r="B2671">
        <v>230</v>
      </c>
      <c r="C2671">
        <f t="shared" si="49"/>
        <v>2014</v>
      </c>
    </row>
    <row r="2672" spans="1:3" x14ac:dyDescent="0.35">
      <c r="A2672" s="41">
        <v>41704</v>
      </c>
      <c r="B2672">
        <v>226</v>
      </c>
      <c r="C2672">
        <f t="shared" si="49"/>
        <v>2014</v>
      </c>
    </row>
    <row r="2673" spans="1:3" x14ac:dyDescent="0.35">
      <c r="A2673" s="41">
        <v>41703</v>
      </c>
      <c r="B2673">
        <v>229</v>
      </c>
      <c r="C2673">
        <f t="shared" si="49"/>
        <v>2014</v>
      </c>
    </row>
    <row r="2674" spans="1:3" x14ac:dyDescent="0.35">
      <c r="A2674" s="41">
        <v>41702</v>
      </c>
      <c r="B2674">
        <v>238</v>
      </c>
      <c r="C2674">
        <f t="shared" si="49"/>
        <v>2014</v>
      </c>
    </row>
    <row r="2675" spans="1:3" x14ac:dyDescent="0.35">
      <c r="A2675" s="41">
        <v>41701</v>
      </c>
      <c r="B2675">
        <v>251</v>
      </c>
      <c r="C2675">
        <f t="shared" si="49"/>
        <v>2014</v>
      </c>
    </row>
    <row r="2676" spans="1:3" x14ac:dyDescent="0.35">
      <c r="A2676" s="41">
        <v>41698</v>
      </c>
      <c r="B2676">
        <v>245</v>
      </c>
      <c r="C2676">
        <f t="shared" si="49"/>
        <v>2014</v>
      </c>
    </row>
    <row r="2677" spans="1:3" x14ac:dyDescent="0.35">
      <c r="A2677" s="41">
        <v>41697</v>
      </c>
      <c r="B2677">
        <v>247</v>
      </c>
      <c r="C2677">
        <f t="shared" si="49"/>
        <v>2014</v>
      </c>
    </row>
    <row r="2678" spans="1:3" x14ac:dyDescent="0.35">
      <c r="A2678" s="41">
        <v>41696</v>
      </c>
      <c r="B2678">
        <v>249</v>
      </c>
      <c r="C2678">
        <f t="shared" si="49"/>
        <v>2014</v>
      </c>
    </row>
    <row r="2679" spans="1:3" x14ac:dyDescent="0.35">
      <c r="A2679" s="41">
        <v>41695</v>
      </c>
      <c r="B2679">
        <v>244</v>
      </c>
      <c r="C2679">
        <f t="shared" si="49"/>
        <v>2014</v>
      </c>
    </row>
    <row r="2680" spans="1:3" x14ac:dyDescent="0.35">
      <c r="A2680" s="41">
        <v>41694</v>
      </c>
      <c r="B2680">
        <v>239</v>
      </c>
      <c r="C2680">
        <f t="shared" si="49"/>
        <v>2014</v>
      </c>
    </row>
    <row r="2681" spans="1:3" x14ac:dyDescent="0.35">
      <c r="A2681" s="41">
        <v>41691</v>
      </c>
      <c r="B2681">
        <v>246</v>
      </c>
      <c r="C2681">
        <f t="shared" si="49"/>
        <v>2014</v>
      </c>
    </row>
    <row r="2682" spans="1:3" x14ac:dyDescent="0.35">
      <c r="A2682" s="41">
        <v>41690</v>
      </c>
      <c r="B2682">
        <v>249</v>
      </c>
      <c r="C2682">
        <f t="shared" si="49"/>
        <v>2014</v>
      </c>
    </row>
    <row r="2683" spans="1:3" x14ac:dyDescent="0.35">
      <c r="A2683" s="41">
        <v>41689</v>
      </c>
      <c r="B2683">
        <v>251</v>
      </c>
      <c r="C2683">
        <f t="shared" si="49"/>
        <v>2014</v>
      </c>
    </row>
    <row r="2684" spans="1:3" x14ac:dyDescent="0.35">
      <c r="A2684" s="41">
        <v>41688</v>
      </c>
      <c r="B2684">
        <v>259</v>
      </c>
      <c r="C2684">
        <f t="shared" si="49"/>
        <v>2014</v>
      </c>
    </row>
    <row r="2685" spans="1:3" x14ac:dyDescent="0.35">
      <c r="A2685" s="41">
        <v>41687</v>
      </c>
      <c r="B2685">
        <v>256</v>
      </c>
      <c r="C2685">
        <f t="shared" si="49"/>
        <v>2014</v>
      </c>
    </row>
    <row r="2686" spans="1:3" x14ac:dyDescent="0.35">
      <c r="A2686" s="41">
        <v>41684</v>
      </c>
      <c r="B2686">
        <v>256</v>
      </c>
      <c r="C2686">
        <f t="shared" si="49"/>
        <v>2014</v>
      </c>
    </row>
    <row r="2687" spans="1:3" x14ac:dyDescent="0.35">
      <c r="A2687" s="41">
        <v>41683</v>
      </c>
      <c r="B2687">
        <v>257</v>
      </c>
      <c r="C2687">
        <f t="shared" si="49"/>
        <v>2014</v>
      </c>
    </row>
    <row r="2688" spans="1:3" x14ac:dyDescent="0.35">
      <c r="A2688" s="41">
        <v>41682</v>
      </c>
      <c r="B2688">
        <v>255</v>
      </c>
      <c r="C2688">
        <f t="shared" si="49"/>
        <v>2014</v>
      </c>
    </row>
    <row r="2689" spans="1:3" x14ac:dyDescent="0.35">
      <c r="A2689" s="41">
        <v>41681</v>
      </c>
      <c r="B2689">
        <v>255</v>
      </c>
      <c r="C2689">
        <f t="shared" si="49"/>
        <v>2014</v>
      </c>
    </row>
    <row r="2690" spans="1:3" x14ac:dyDescent="0.35">
      <c r="A2690" s="41">
        <v>41680</v>
      </c>
      <c r="B2690">
        <v>256</v>
      </c>
      <c r="C2690">
        <f t="shared" si="49"/>
        <v>2014</v>
      </c>
    </row>
    <row r="2691" spans="1:3" x14ac:dyDescent="0.35">
      <c r="A2691" s="41">
        <v>41677</v>
      </c>
      <c r="B2691">
        <v>252</v>
      </c>
      <c r="C2691">
        <f t="shared" ref="C2691:C2754" si="50">YEAR(A2691)</f>
        <v>2014</v>
      </c>
    </row>
    <row r="2692" spans="1:3" x14ac:dyDescent="0.35">
      <c r="A2692" s="41">
        <v>41676</v>
      </c>
      <c r="B2692">
        <v>254</v>
      </c>
      <c r="C2692">
        <f t="shared" si="50"/>
        <v>2014</v>
      </c>
    </row>
    <row r="2693" spans="1:3" x14ac:dyDescent="0.35">
      <c r="A2693" s="41">
        <v>41675</v>
      </c>
      <c r="B2693">
        <v>260</v>
      </c>
      <c r="C2693">
        <f t="shared" si="50"/>
        <v>2014</v>
      </c>
    </row>
    <row r="2694" spans="1:3" x14ac:dyDescent="0.35">
      <c r="A2694" s="41">
        <v>41674</v>
      </c>
      <c r="B2694">
        <v>268</v>
      </c>
      <c r="C2694">
        <f t="shared" si="50"/>
        <v>2014</v>
      </c>
    </row>
    <row r="2695" spans="1:3" x14ac:dyDescent="0.35">
      <c r="A2695" s="41">
        <v>41673</v>
      </c>
      <c r="B2695">
        <v>278</v>
      </c>
      <c r="C2695">
        <f t="shared" si="50"/>
        <v>2014</v>
      </c>
    </row>
    <row r="2696" spans="1:3" x14ac:dyDescent="0.35">
      <c r="A2696" s="41">
        <v>41670</v>
      </c>
      <c r="B2696">
        <v>272</v>
      </c>
      <c r="C2696">
        <f t="shared" si="50"/>
        <v>2014</v>
      </c>
    </row>
    <row r="2697" spans="1:3" x14ac:dyDescent="0.35">
      <c r="A2697" s="41">
        <v>41669</v>
      </c>
      <c r="B2697">
        <v>273</v>
      </c>
      <c r="C2697">
        <f t="shared" si="50"/>
        <v>2014</v>
      </c>
    </row>
    <row r="2698" spans="1:3" x14ac:dyDescent="0.35">
      <c r="A2698" s="41">
        <v>41668</v>
      </c>
      <c r="B2698">
        <v>273</v>
      </c>
      <c r="C2698">
        <f t="shared" si="50"/>
        <v>2014</v>
      </c>
    </row>
    <row r="2699" spans="1:3" x14ac:dyDescent="0.35">
      <c r="A2699" s="41">
        <v>41667</v>
      </c>
      <c r="B2699">
        <v>264</v>
      </c>
      <c r="C2699">
        <f t="shared" si="50"/>
        <v>2014</v>
      </c>
    </row>
    <row r="2700" spans="1:3" x14ac:dyDescent="0.35">
      <c r="A2700" s="41">
        <v>41666</v>
      </c>
      <c r="B2700">
        <v>264</v>
      </c>
      <c r="C2700">
        <f t="shared" si="50"/>
        <v>2014</v>
      </c>
    </row>
    <row r="2701" spans="1:3" x14ac:dyDescent="0.35">
      <c r="A2701" s="41">
        <v>41663</v>
      </c>
      <c r="B2701">
        <v>264</v>
      </c>
      <c r="C2701">
        <f t="shared" si="50"/>
        <v>2014</v>
      </c>
    </row>
    <row r="2702" spans="1:3" x14ac:dyDescent="0.35">
      <c r="A2702" s="41">
        <v>41662</v>
      </c>
      <c r="B2702">
        <v>261</v>
      </c>
      <c r="C2702">
        <f t="shared" si="50"/>
        <v>2014</v>
      </c>
    </row>
    <row r="2703" spans="1:3" x14ac:dyDescent="0.35">
      <c r="A2703" s="41">
        <v>41661</v>
      </c>
      <c r="B2703">
        <v>252</v>
      </c>
      <c r="C2703">
        <f t="shared" si="50"/>
        <v>2014</v>
      </c>
    </row>
    <row r="2704" spans="1:3" x14ac:dyDescent="0.35">
      <c r="A2704" s="41">
        <v>41660</v>
      </c>
      <c r="B2704">
        <v>248</v>
      </c>
      <c r="C2704">
        <f t="shared" si="50"/>
        <v>2014</v>
      </c>
    </row>
    <row r="2705" spans="1:3" x14ac:dyDescent="0.35">
      <c r="A2705" s="41">
        <v>41659</v>
      </c>
      <c r="B2705">
        <v>248</v>
      </c>
      <c r="C2705">
        <f t="shared" si="50"/>
        <v>2014</v>
      </c>
    </row>
    <row r="2706" spans="1:3" x14ac:dyDescent="0.35">
      <c r="A2706" s="41">
        <v>41656</v>
      </c>
      <c r="B2706">
        <v>248</v>
      </c>
      <c r="C2706">
        <f t="shared" si="50"/>
        <v>2014</v>
      </c>
    </row>
    <row r="2707" spans="1:3" x14ac:dyDescent="0.35">
      <c r="A2707" s="41">
        <v>41655</v>
      </c>
      <c r="B2707">
        <v>246</v>
      </c>
      <c r="C2707">
        <f t="shared" si="50"/>
        <v>2014</v>
      </c>
    </row>
    <row r="2708" spans="1:3" x14ac:dyDescent="0.35">
      <c r="A2708" s="41">
        <v>41654</v>
      </c>
      <c r="B2708">
        <v>243</v>
      </c>
      <c r="C2708">
        <f t="shared" si="50"/>
        <v>2014</v>
      </c>
    </row>
    <row r="2709" spans="1:3" x14ac:dyDescent="0.35">
      <c r="A2709" s="41">
        <v>41653</v>
      </c>
      <c r="B2709">
        <v>248</v>
      </c>
      <c r="C2709">
        <f t="shared" si="50"/>
        <v>2014</v>
      </c>
    </row>
    <row r="2710" spans="1:3" x14ac:dyDescent="0.35">
      <c r="A2710" s="41">
        <v>41652</v>
      </c>
      <c r="B2710">
        <v>251</v>
      </c>
      <c r="C2710">
        <f t="shared" si="50"/>
        <v>2014</v>
      </c>
    </row>
    <row r="2711" spans="1:3" x14ac:dyDescent="0.35">
      <c r="A2711" s="41">
        <v>41649</v>
      </c>
      <c r="B2711">
        <v>249</v>
      </c>
      <c r="C2711">
        <f t="shared" si="50"/>
        <v>2014</v>
      </c>
    </row>
    <row r="2712" spans="1:3" x14ac:dyDescent="0.35">
      <c r="A2712" s="41">
        <v>41648</v>
      </c>
      <c r="B2712">
        <v>245</v>
      </c>
      <c r="C2712">
        <f t="shared" si="50"/>
        <v>2014</v>
      </c>
    </row>
    <row r="2713" spans="1:3" x14ac:dyDescent="0.35">
      <c r="A2713" s="41">
        <v>41647</v>
      </c>
      <c r="B2713">
        <v>248</v>
      </c>
      <c r="C2713">
        <f t="shared" si="50"/>
        <v>2014</v>
      </c>
    </row>
    <row r="2714" spans="1:3" x14ac:dyDescent="0.35">
      <c r="A2714" s="41">
        <v>41646</v>
      </c>
      <c r="B2714">
        <v>245</v>
      </c>
      <c r="C2714">
        <f t="shared" si="50"/>
        <v>2014</v>
      </c>
    </row>
    <row r="2715" spans="1:3" x14ac:dyDescent="0.35">
      <c r="A2715" s="41">
        <v>41645</v>
      </c>
      <c r="B2715">
        <v>236</v>
      </c>
      <c r="C2715">
        <f t="shared" si="50"/>
        <v>2014</v>
      </c>
    </row>
    <row r="2716" spans="1:3" x14ac:dyDescent="0.35">
      <c r="A2716" s="41">
        <v>41642</v>
      </c>
      <c r="B2716">
        <v>229</v>
      </c>
      <c r="C2716">
        <f t="shared" si="50"/>
        <v>2014</v>
      </c>
    </row>
    <row r="2717" spans="1:3" x14ac:dyDescent="0.35">
      <c r="A2717" s="41">
        <v>41641</v>
      </c>
      <c r="B2717">
        <v>230</v>
      </c>
      <c r="C2717">
        <f t="shared" si="50"/>
        <v>2014</v>
      </c>
    </row>
    <row r="2718" spans="1:3" x14ac:dyDescent="0.35">
      <c r="A2718" s="41">
        <v>41639</v>
      </c>
      <c r="B2718">
        <v>224</v>
      </c>
      <c r="C2718">
        <f t="shared" si="50"/>
        <v>2013</v>
      </c>
    </row>
    <row r="2719" spans="1:3" x14ac:dyDescent="0.35">
      <c r="A2719" s="41">
        <v>41638</v>
      </c>
      <c r="B2719">
        <v>228</v>
      </c>
      <c r="C2719">
        <f t="shared" si="50"/>
        <v>2013</v>
      </c>
    </row>
    <row r="2720" spans="1:3" x14ac:dyDescent="0.35">
      <c r="A2720" s="41">
        <v>41635</v>
      </c>
      <c r="B2720">
        <v>226</v>
      </c>
      <c r="C2720">
        <f t="shared" si="50"/>
        <v>2013</v>
      </c>
    </row>
    <row r="2721" spans="1:3" x14ac:dyDescent="0.35">
      <c r="A2721" s="41">
        <v>41634</v>
      </c>
      <c r="B2721">
        <v>222</v>
      </c>
      <c r="C2721">
        <f t="shared" si="50"/>
        <v>2013</v>
      </c>
    </row>
    <row r="2722" spans="1:3" x14ac:dyDescent="0.35">
      <c r="A2722" s="41">
        <v>41632</v>
      </c>
      <c r="B2722">
        <v>223</v>
      </c>
      <c r="C2722">
        <f t="shared" si="50"/>
        <v>2013</v>
      </c>
    </row>
    <row r="2723" spans="1:3" x14ac:dyDescent="0.35">
      <c r="A2723" s="41">
        <v>41631</v>
      </c>
      <c r="B2723">
        <v>229</v>
      </c>
      <c r="C2723">
        <f t="shared" si="50"/>
        <v>2013</v>
      </c>
    </row>
    <row r="2724" spans="1:3" x14ac:dyDescent="0.35">
      <c r="A2724" s="41">
        <v>41628</v>
      </c>
      <c r="B2724">
        <v>232</v>
      </c>
      <c r="C2724">
        <f t="shared" si="50"/>
        <v>2013</v>
      </c>
    </row>
    <row r="2725" spans="1:3" x14ac:dyDescent="0.35">
      <c r="A2725" s="41">
        <v>41627</v>
      </c>
      <c r="B2725">
        <v>230</v>
      </c>
      <c r="C2725">
        <f t="shared" si="50"/>
        <v>2013</v>
      </c>
    </row>
    <row r="2726" spans="1:3" x14ac:dyDescent="0.35">
      <c r="A2726" s="41">
        <v>41626</v>
      </c>
      <c r="B2726">
        <v>235</v>
      </c>
      <c r="C2726">
        <f t="shared" si="50"/>
        <v>2013</v>
      </c>
    </row>
    <row r="2727" spans="1:3" x14ac:dyDescent="0.35">
      <c r="A2727" s="41">
        <v>41625</v>
      </c>
      <c r="B2727">
        <v>238</v>
      </c>
      <c r="C2727">
        <f t="shared" si="50"/>
        <v>2013</v>
      </c>
    </row>
    <row r="2728" spans="1:3" x14ac:dyDescent="0.35">
      <c r="A2728" s="41">
        <v>41624</v>
      </c>
      <c r="B2728">
        <v>232</v>
      </c>
      <c r="C2728">
        <f t="shared" si="50"/>
        <v>2013</v>
      </c>
    </row>
    <row r="2729" spans="1:3" x14ac:dyDescent="0.35">
      <c r="A2729" s="41">
        <v>41621</v>
      </c>
      <c r="B2729">
        <v>234</v>
      </c>
      <c r="C2729">
        <f t="shared" si="50"/>
        <v>2013</v>
      </c>
    </row>
    <row r="2730" spans="1:3" x14ac:dyDescent="0.35">
      <c r="A2730" s="41">
        <v>41620</v>
      </c>
      <c r="B2730">
        <v>235</v>
      </c>
      <c r="C2730">
        <f t="shared" si="50"/>
        <v>2013</v>
      </c>
    </row>
    <row r="2731" spans="1:3" x14ac:dyDescent="0.35">
      <c r="A2731" s="41">
        <v>41619</v>
      </c>
      <c r="B2731">
        <v>243</v>
      </c>
      <c r="C2731">
        <f t="shared" si="50"/>
        <v>2013</v>
      </c>
    </row>
    <row r="2732" spans="1:3" x14ac:dyDescent="0.35">
      <c r="A2732" s="41">
        <v>41618</v>
      </c>
      <c r="B2732">
        <v>247</v>
      </c>
      <c r="C2732">
        <f t="shared" si="50"/>
        <v>2013</v>
      </c>
    </row>
    <row r="2733" spans="1:3" x14ac:dyDescent="0.35">
      <c r="A2733" s="41">
        <v>41617</v>
      </c>
      <c r="B2733">
        <v>246</v>
      </c>
      <c r="C2733">
        <f t="shared" si="50"/>
        <v>2013</v>
      </c>
    </row>
    <row r="2734" spans="1:3" x14ac:dyDescent="0.35">
      <c r="A2734" s="41">
        <v>41614</v>
      </c>
      <c r="B2734">
        <v>246</v>
      </c>
      <c r="C2734">
        <f t="shared" si="50"/>
        <v>2013</v>
      </c>
    </row>
    <row r="2735" spans="1:3" x14ac:dyDescent="0.35">
      <c r="A2735" s="41">
        <v>41613</v>
      </c>
      <c r="B2735">
        <v>255</v>
      </c>
      <c r="C2735">
        <f t="shared" si="50"/>
        <v>2013</v>
      </c>
    </row>
    <row r="2736" spans="1:3" x14ac:dyDescent="0.35">
      <c r="A2736" s="41">
        <v>41612</v>
      </c>
      <c r="B2736">
        <v>257</v>
      </c>
      <c r="C2736">
        <f t="shared" si="50"/>
        <v>2013</v>
      </c>
    </row>
    <row r="2737" spans="1:3" x14ac:dyDescent="0.35">
      <c r="A2737" s="41">
        <v>41611</v>
      </c>
      <c r="B2737">
        <v>259</v>
      </c>
      <c r="C2737">
        <f t="shared" si="50"/>
        <v>2013</v>
      </c>
    </row>
    <row r="2738" spans="1:3" x14ac:dyDescent="0.35">
      <c r="A2738" s="41">
        <v>41610</v>
      </c>
      <c r="B2738">
        <v>255</v>
      </c>
      <c r="C2738">
        <f t="shared" si="50"/>
        <v>2013</v>
      </c>
    </row>
    <row r="2739" spans="1:3" x14ac:dyDescent="0.35">
      <c r="A2739" s="41">
        <v>41607</v>
      </c>
      <c r="B2739">
        <v>247</v>
      </c>
      <c r="C2739">
        <f t="shared" si="50"/>
        <v>2013</v>
      </c>
    </row>
    <row r="2740" spans="1:3" x14ac:dyDescent="0.35">
      <c r="A2740" s="41">
        <v>41606</v>
      </c>
      <c r="B2740">
        <v>247</v>
      </c>
      <c r="C2740">
        <f t="shared" si="50"/>
        <v>2013</v>
      </c>
    </row>
    <row r="2741" spans="1:3" x14ac:dyDescent="0.35">
      <c r="A2741" s="41">
        <v>41605</v>
      </c>
      <c r="B2741">
        <v>247</v>
      </c>
      <c r="C2741">
        <f t="shared" si="50"/>
        <v>2013</v>
      </c>
    </row>
    <row r="2742" spans="1:3" x14ac:dyDescent="0.35">
      <c r="A2742" s="41">
        <v>41604</v>
      </c>
      <c r="B2742">
        <v>243</v>
      </c>
      <c r="C2742">
        <f t="shared" si="50"/>
        <v>2013</v>
      </c>
    </row>
    <row r="2743" spans="1:3" x14ac:dyDescent="0.35">
      <c r="A2743" s="41">
        <v>41603</v>
      </c>
      <c r="B2743">
        <v>242</v>
      </c>
      <c r="C2743">
        <f t="shared" si="50"/>
        <v>2013</v>
      </c>
    </row>
    <row r="2744" spans="1:3" x14ac:dyDescent="0.35">
      <c r="A2744" s="41">
        <v>41600</v>
      </c>
      <c r="B2744">
        <v>237</v>
      </c>
      <c r="C2744">
        <f t="shared" si="50"/>
        <v>2013</v>
      </c>
    </row>
    <row r="2745" spans="1:3" x14ac:dyDescent="0.35">
      <c r="A2745" s="41">
        <v>41599</v>
      </c>
      <c r="B2745">
        <v>236</v>
      </c>
      <c r="C2745">
        <f t="shared" si="50"/>
        <v>2013</v>
      </c>
    </row>
    <row r="2746" spans="1:3" x14ac:dyDescent="0.35">
      <c r="A2746" s="41">
        <v>41598</v>
      </c>
      <c r="B2746">
        <v>235</v>
      </c>
      <c r="C2746">
        <f t="shared" si="50"/>
        <v>2013</v>
      </c>
    </row>
    <row r="2747" spans="1:3" x14ac:dyDescent="0.35">
      <c r="A2747" s="41">
        <v>41597</v>
      </c>
      <c r="B2747">
        <v>236</v>
      </c>
      <c r="C2747">
        <f t="shared" si="50"/>
        <v>2013</v>
      </c>
    </row>
    <row r="2748" spans="1:3" x14ac:dyDescent="0.35">
      <c r="A2748" s="41">
        <v>41596</v>
      </c>
      <c r="B2748">
        <v>232</v>
      </c>
      <c r="C2748">
        <f t="shared" si="50"/>
        <v>2013</v>
      </c>
    </row>
    <row r="2749" spans="1:3" x14ac:dyDescent="0.35">
      <c r="A2749" s="41">
        <v>41593</v>
      </c>
      <c r="B2749">
        <v>233</v>
      </c>
      <c r="C2749">
        <f t="shared" si="50"/>
        <v>2013</v>
      </c>
    </row>
    <row r="2750" spans="1:3" x14ac:dyDescent="0.35">
      <c r="A2750" s="41">
        <v>41592</v>
      </c>
      <c r="B2750">
        <v>235</v>
      </c>
      <c r="C2750">
        <f t="shared" si="50"/>
        <v>2013</v>
      </c>
    </row>
    <row r="2751" spans="1:3" x14ac:dyDescent="0.35">
      <c r="A2751" s="41">
        <v>41591</v>
      </c>
      <c r="B2751">
        <v>241</v>
      </c>
      <c r="C2751">
        <f t="shared" si="50"/>
        <v>2013</v>
      </c>
    </row>
    <row r="2752" spans="1:3" x14ac:dyDescent="0.35">
      <c r="A2752" s="41">
        <v>41590</v>
      </c>
      <c r="B2752">
        <v>242</v>
      </c>
      <c r="C2752">
        <f t="shared" si="50"/>
        <v>2013</v>
      </c>
    </row>
    <row r="2753" spans="1:3" x14ac:dyDescent="0.35">
      <c r="A2753" s="41">
        <v>41589</v>
      </c>
      <c r="B2753">
        <v>237</v>
      </c>
      <c r="C2753">
        <f t="shared" si="50"/>
        <v>2013</v>
      </c>
    </row>
    <row r="2754" spans="1:3" x14ac:dyDescent="0.35">
      <c r="A2754" s="41">
        <v>41586</v>
      </c>
      <c r="B2754">
        <v>237</v>
      </c>
      <c r="C2754">
        <f t="shared" si="50"/>
        <v>2013</v>
      </c>
    </row>
    <row r="2755" spans="1:3" x14ac:dyDescent="0.35">
      <c r="A2755" s="41">
        <v>41585</v>
      </c>
      <c r="B2755">
        <v>233</v>
      </c>
      <c r="C2755">
        <f t="shared" ref="C2755:C2818" si="51">YEAR(A2755)</f>
        <v>2013</v>
      </c>
    </row>
    <row r="2756" spans="1:3" x14ac:dyDescent="0.35">
      <c r="A2756" s="41">
        <v>41584</v>
      </c>
      <c r="B2756">
        <v>226</v>
      </c>
      <c r="C2756">
        <f t="shared" si="51"/>
        <v>2013</v>
      </c>
    </row>
    <row r="2757" spans="1:3" x14ac:dyDescent="0.35">
      <c r="A2757" s="41">
        <v>41583</v>
      </c>
      <c r="B2757">
        <v>224</v>
      </c>
      <c r="C2757">
        <f t="shared" si="51"/>
        <v>2013</v>
      </c>
    </row>
    <row r="2758" spans="1:3" x14ac:dyDescent="0.35">
      <c r="A2758" s="41">
        <v>41582</v>
      </c>
      <c r="B2758">
        <v>223</v>
      </c>
      <c r="C2758">
        <f t="shared" si="51"/>
        <v>2013</v>
      </c>
    </row>
    <row r="2759" spans="1:3" x14ac:dyDescent="0.35">
      <c r="A2759" s="41">
        <v>41579</v>
      </c>
      <c r="B2759">
        <v>224</v>
      </c>
      <c r="C2759">
        <f t="shared" si="51"/>
        <v>2013</v>
      </c>
    </row>
    <row r="2760" spans="1:3" x14ac:dyDescent="0.35">
      <c r="A2760" s="41">
        <v>41578</v>
      </c>
      <c r="B2760">
        <v>220</v>
      </c>
      <c r="C2760">
        <f t="shared" si="51"/>
        <v>2013</v>
      </c>
    </row>
    <row r="2761" spans="1:3" x14ac:dyDescent="0.35">
      <c r="A2761" s="41">
        <v>41577</v>
      </c>
      <c r="B2761">
        <v>216</v>
      </c>
      <c r="C2761">
        <f t="shared" si="51"/>
        <v>2013</v>
      </c>
    </row>
    <row r="2762" spans="1:3" x14ac:dyDescent="0.35">
      <c r="A2762" s="41">
        <v>41576</v>
      </c>
      <c r="B2762">
        <v>219</v>
      </c>
      <c r="C2762">
        <f t="shared" si="51"/>
        <v>2013</v>
      </c>
    </row>
    <row r="2763" spans="1:3" x14ac:dyDescent="0.35">
      <c r="A2763" s="41">
        <v>41575</v>
      </c>
      <c r="B2763">
        <v>219</v>
      </c>
      <c r="C2763">
        <f t="shared" si="51"/>
        <v>2013</v>
      </c>
    </row>
    <row r="2764" spans="1:3" x14ac:dyDescent="0.35">
      <c r="A2764" s="41">
        <v>41572</v>
      </c>
      <c r="B2764">
        <v>219</v>
      </c>
      <c r="C2764">
        <f t="shared" si="51"/>
        <v>2013</v>
      </c>
    </row>
    <row r="2765" spans="1:3" x14ac:dyDescent="0.35">
      <c r="A2765" s="41">
        <v>41571</v>
      </c>
      <c r="B2765">
        <v>215</v>
      </c>
      <c r="C2765">
        <f t="shared" si="51"/>
        <v>2013</v>
      </c>
    </row>
    <row r="2766" spans="1:3" x14ac:dyDescent="0.35">
      <c r="A2766" s="41">
        <v>41570</v>
      </c>
      <c r="B2766">
        <v>213</v>
      </c>
      <c r="C2766">
        <f t="shared" si="51"/>
        <v>2013</v>
      </c>
    </row>
    <row r="2767" spans="1:3" x14ac:dyDescent="0.35">
      <c r="A2767" s="41">
        <v>41569</v>
      </c>
      <c r="B2767">
        <v>213</v>
      </c>
      <c r="C2767">
        <f t="shared" si="51"/>
        <v>2013</v>
      </c>
    </row>
    <row r="2768" spans="1:3" x14ac:dyDescent="0.35">
      <c r="A2768" s="41">
        <v>41568</v>
      </c>
      <c r="B2768">
        <v>211</v>
      </c>
      <c r="C2768">
        <f t="shared" si="51"/>
        <v>2013</v>
      </c>
    </row>
    <row r="2769" spans="1:3" x14ac:dyDescent="0.35">
      <c r="A2769" s="41">
        <v>41565</v>
      </c>
      <c r="B2769">
        <v>206</v>
      </c>
      <c r="C2769">
        <f t="shared" si="51"/>
        <v>2013</v>
      </c>
    </row>
    <row r="2770" spans="1:3" x14ac:dyDescent="0.35">
      <c r="A2770" s="41">
        <v>41564</v>
      </c>
      <c r="B2770">
        <v>214</v>
      </c>
      <c r="C2770">
        <f t="shared" si="51"/>
        <v>2013</v>
      </c>
    </row>
    <row r="2771" spans="1:3" x14ac:dyDescent="0.35">
      <c r="A2771" s="41">
        <v>41563</v>
      </c>
      <c r="B2771">
        <v>211</v>
      </c>
      <c r="C2771">
        <f t="shared" si="51"/>
        <v>2013</v>
      </c>
    </row>
    <row r="2772" spans="1:3" x14ac:dyDescent="0.35">
      <c r="A2772" s="41">
        <v>41562</v>
      </c>
      <c r="B2772">
        <v>207</v>
      </c>
      <c r="C2772">
        <f t="shared" si="51"/>
        <v>2013</v>
      </c>
    </row>
    <row r="2773" spans="1:3" x14ac:dyDescent="0.35">
      <c r="A2773" s="41">
        <v>41561</v>
      </c>
      <c r="B2773">
        <v>213</v>
      </c>
      <c r="C2773">
        <f t="shared" si="51"/>
        <v>2013</v>
      </c>
    </row>
    <row r="2774" spans="1:3" x14ac:dyDescent="0.35">
      <c r="A2774" s="41">
        <v>41558</v>
      </c>
      <c r="B2774">
        <v>213</v>
      </c>
      <c r="C2774">
        <f t="shared" si="51"/>
        <v>2013</v>
      </c>
    </row>
    <row r="2775" spans="1:3" x14ac:dyDescent="0.35">
      <c r="A2775" s="41">
        <v>41557</v>
      </c>
      <c r="B2775">
        <v>219</v>
      </c>
      <c r="C2775">
        <f t="shared" si="51"/>
        <v>2013</v>
      </c>
    </row>
    <row r="2776" spans="1:3" x14ac:dyDescent="0.35">
      <c r="A2776" s="41">
        <v>41556</v>
      </c>
      <c r="B2776">
        <v>222</v>
      </c>
      <c r="C2776">
        <f t="shared" si="51"/>
        <v>2013</v>
      </c>
    </row>
    <row r="2777" spans="1:3" x14ac:dyDescent="0.35">
      <c r="A2777" s="41">
        <v>41555</v>
      </c>
      <c r="B2777">
        <v>225</v>
      </c>
      <c r="C2777">
        <f t="shared" si="51"/>
        <v>2013</v>
      </c>
    </row>
    <row r="2778" spans="1:3" x14ac:dyDescent="0.35">
      <c r="A2778" s="41">
        <v>41554</v>
      </c>
      <c r="B2778">
        <v>228</v>
      </c>
      <c r="C2778">
        <f t="shared" si="51"/>
        <v>2013</v>
      </c>
    </row>
    <row r="2779" spans="1:3" x14ac:dyDescent="0.35">
      <c r="A2779" s="41">
        <v>41551</v>
      </c>
      <c r="B2779">
        <v>230</v>
      </c>
      <c r="C2779">
        <f t="shared" si="51"/>
        <v>2013</v>
      </c>
    </row>
    <row r="2780" spans="1:3" x14ac:dyDescent="0.35">
      <c r="A2780" s="41">
        <v>41550</v>
      </c>
      <c r="B2780">
        <v>234</v>
      </c>
      <c r="C2780">
        <f t="shared" si="51"/>
        <v>2013</v>
      </c>
    </row>
    <row r="2781" spans="1:3" x14ac:dyDescent="0.35">
      <c r="A2781" s="41">
        <v>41549</v>
      </c>
      <c r="B2781">
        <v>234</v>
      </c>
      <c r="C2781">
        <f t="shared" si="51"/>
        <v>2013</v>
      </c>
    </row>
    <row r="2782" spans="1:3" x14ac:dyDescent="0.35">
      <c r="A2782" s="41">
        <v>41548</v>
      </c>
      <c r="B2782">
        <v>234</v>
      </c>
      <c r="C2782">
        <f t="shared" si="51"/>
        <v>2013</v>
      </c>
    </row>
    <row r="2783" spans="1:3" x14ac:dyDescent="0.35">
      <c r="A2783" s="41">
        <v>41547</v>
      </c>
      <c r="B2783">
        <v>236</v>
      </c>
      <c r="C2783">
        <f t="shared" si="51"/>
        <v>2013</v>
      </c>
    </row>
    <row r="2784" spans="1:3" x14ac:dyDescent="0.35">
      <c r="A2784" s="41">
        <v>41544</v>
      </c>
      <c r="B2784">
        <v>231</v>
      </c>
      <c r="C2784">
        <f t="shared" si="51"/>
        <v>2013</v>
      </c>
    </row>
    <row r="2785" spans="1:3" x14ac:dyDescent="0.35">
      <c r="A2785" s="41">
        <v>41543</v>
      </c>
      <c r="B2785">
        <v>228</v>
      </c>
      <c r="C2785">
        <f t="shared" si="51"/>
        <v>2013</v>
      </c>
    </row>
    <row r="2786" spans="1:3" x14ac:dyDescent="0.35">
      <c r="A2786" s="41">
        <v>41542</v>
      </c>
      <c r="B2786">
        <v>221</v>
      </c>
      <c r="C2786">
        <f t="shared" si="51"/>
        <v>2013</v>
      </c>
    </row>
    <row r="2787" spans="1:3" x14ac:dyDescent="0.35">
      <c r="A2787" s="41">
        <v>41541</v>
      </c>
      <c r="B2787">
        <v>221</v>
      </c>
      <c r="C2787">
        <f t="shared" si="51"/>
        <v>2013</v>
      </c>
    </row>
    <row r="2788" spans="1:3" x14ac:dyDescent="0.35">
      <c r="A2788" s="41">
        <v>41540</v>
      </c>
      <c r="B2788">
        <v>213</v>
      </c>
      <c r="C2788">
        <f t="shared" si="51"/>
        <v>2013</v>
      </c>
    </row>
    <row r="2789" spans="1:3" x14ac:dyDescent="0.35">
      <c r="A2789" s="41">
        <v>41537</v>
      </c>
      <c r="B2789">
        <v>213</v>
      </c>
      <c r="C2789">
        <f t="shared" si="51"/>
        <v>2013</v>
      </c>
    </row>
    <row r="2790" spans="1:3" x14ac:dyDescent="0.35">
      <c r="A2790" s="41">
        <v>41536</v>
      </c>
      <c r="B2790">
        <v>208</v>
      </c>
      <c r="C2790">
        <f t="shared" si="51"/>
        <v>2013</v>
      </c>
    </row>
    <row r="2791" spans="1:3" x14ac:dyDescent="0.35">
      <c r="A2791" s="41">
        <v>41535</v>
      </c>
      <c r="B2791">
        <v>211</v>
      </c>
      <c r="C2791">
        <f t="shared" si="51"/>
        <v>2013</v>
      </c>
    </row>
    <row r="2792" spans="1:3" x14ac:dyDescent="0.35">
      <c r="A2792" s="41">
        <v>41534</v>
      </c>
      <c r="B2792">
        <v>217</v>
      </c>
      <c r="C2792">
        <f t="shared" si="51"/>
        <v>2013</v>
      </c>
    </row>
    <row r="2793" spans="1:3" x14ac:dyDescent="0.35">
      <c r="A2793" s="41">
        <v>41533</v>
      </c>
      <c r="B2793">
        <v>222</v>
      </c>
      <c r="C2793">
        <f t="shared" si="51"/>
        <v>2013</v>
      </c>
    </row>
    <row r="2794" spans="1:3" x14ac:dyDescent="0.35">
      <c r="A2794" s="41">
        <v>41530</v>
      </c>
      <c r="B2794">
        <v>229</v>
      </c>
      <c r="C2794">
        <f t="shared" si="51"/>
        <v>2013</v>
      </c>
    </row>
    <row r="2795" spans="1:3" x14ac:dyDescent="0.35">
      <c r="A2795" s="41">
        <v>41529</v>
      </c>
      <c r="B2795">
        <v>231</v>
      </c>
      <c r="C2795">
        <f t="shared" si="51"/>
        <v>2013</v>
      </c>
    </row>
    <row r="2796" spans="1:3" x14ac:dyDescent="0.35">
      <c r="A2796" s="41">
        <v>41528</v>
      </c>
      <c r="B2796">
        <v>230</v>
      </c>
      <c r="C2796">
        <f t="shared" si="51"/>
        <v>2013</v>
      </c>
    </row>
    <row r="2797" spans="1:3" x14ac:dyDescent="0.35">
      <c r="A2797" s="41">
        <v>41527</v>
      </c>
      <c r="B2797">
        <v>235</v>
      </c>
      <c r="C2797">
        <f t="shared" si="51"/>
        <v>2013</v>
      </c>
    </row>
    <row r="2798" spans="1:3" x14ac:dyDescent="0.35">
      <c r="A2798" s="41">
        <v>41526</v>
      </c>
      <c r="B2798">
        <v>230</v>
      </c>
      <c r="C2798">
        <f t="shared" si="51"/>
        <v>2013</v>
      </c>
    </row>
    <row r="2799" spans="1:3" x14ac:dyDescent="0.35">
      <c r="A2799" s="41">
        <v>41523</v>
      </c>
      <c r="B2799">
        <v>237</v>
      </c>
      <c r="C2799">
        <f t="shared" si="51"/>
        <v>2013</v>
      </c>
    </row>
    <row r="2800" spans="1:3" x14ac:dyDescent="0.35">
      <c r="A2800" s="41">
        <v>41522</v>
      </c>
      <c r="B2800">
        <v>243</v>
      </c>
      <c r="C2800">
        <f t="shared" si="51"/>
        <v>2013</v>
      </c>
    </row>
    <row r="2801" spans="1:3" x14ac:dyDescent="0.35">
      <c r="A2801" s="41">
        <v>41521</v>
      </c>
      <c r="B2801">
        <v>250</v>
      </c>
      <c r="C2801">
        <f t="shared" si="51"/>
        <v>2013</v>
      </c>
    </row>
    <row r="2802" spans="1:3" x14ac:dyDescent="0.35">
      <c r="A2802" s="41">
        <v>41520</v>
      </c>
      <c r="B2802">
        <v>248</v>
      </c>
      <c r="C2802">
        <f t="shared" si="51"/>
        <v>2013</v>
      </c>
    </row>
    <row r="2803" spans="1:3" x14ac:dyDescent="0.35">
      <c r="A2803" s="41">
        <v>41519</v>
      </c>
      <c r="B2803">
        <v>251</v>
      </c>
      <c r="C2803">
        <f t="shared" si="51"/>
        <v>2013</v>
      </c>
    </row>
    <row r="2804" spans="1:3" x14ac:dyDescent="0.35">
      <c r="A2804" s="41">
        <v>41516</v>
      </c>
      <c r="B2804">
        <v>251</v>
      </c>
      <c r="C2804">
        <f t="shared" si="51"/>
        <v>2013</v>
      </c>
    </row>
    <row r="2805" spans="1:3" x14ac:dyDescent="0.35">
      <c r="A2805" s="41">
        <v>41515</v>
      </c>
      <c r="B2805">
        <v>251</v>
      </c>
      <c r="C2805">
        <f t="shared" si="51"/>
        <v>2013</v>
      </c>
    </row>
    <row r="2806" spans="1:3" x14ac:dyDescent="0.35">
      <c r="A2806" s="41">
        <v>41514</v>
      </c>
      <c r="B2806">
        <v>248</v>
      </c>
      <c r="C2806">
        <f t="shared" si="51"/>
        <v>2013</v>
      </c>
    </row>
    <row r="2807" spans="1:3" x14ac:dyDescent="0.35">
      <c r="A2807" s="41">
        <v>41513</v>
      </c>
      <c r="B2807">
        <v>249</v>
      </c>
      <c r="C2807">
        <f t="shared" si="51"/>
        <v>2013</v>
      </c>
    </row>
    <row r="2808" spans="1:3" x14ac:dyDescent="0.35">
      <c r="A2808" s="41">
        <v>41512</v>
      </c>
      <c r="B2808">
        <v>242</v>
      </c>
      <c r="C2808">
        <f t="shared" si="51"/>
        <v>2013</v>
      </c>
    </row>
    <row r="2809" spans="1:3" x14ac:dyDescent="0.35">
      <c r="A2809" s="41">
        <v>41509</v>
      </c>
      <c r="B2809">
        <v>242</v>
      </c>
      <c r="C2809">
        <f t="shared" si="51"/>
        <v>2013</v>
      </c>
    </row>
    <row r="2810" spans="1:3" x14ac:dyDescent="0.35">
      <c r="A2810" s="41">
        <v>41508</v>
      </c>
      <c r="B2810">
        <v>238</v>
      </c>
      <c r="C2810">
        <f t="shared" si="51"/>
        <v>2013</v>
      </c>
    </row>
    <row r="2811" spans="1:3" x14ac:dyDescent="0.35">
      <c r="A2811" s="41">
        <v>41507</v>
      </c>
      <c r="B2811">
        <v>246</v>
      </c>
      <c r="C2811">
        <f t="shared" si="51"/>
        <v>2013</v>
      </c>
    </row>
    <row r="2812" spans="1:3" x14ac:dyDescent="0.35">
      <c r="A2812" s="41">
        <v>41506</v>
      </c>
      <c r="B2812">
        <v>241</v>
      </c>
      <c r="C2812">
        <f t="shared" si="51"/>
        <v>2013</v>
      </c>
    </row>
    <row r="2813" spans="1:3" x14ac:dyDescent="0.35">
      <c r="A2813" s="41">
        <v>41505</v>
      </c>
      <c r="B2813">
        <v>240</v>
      </c>
      <c r="C2813">
        <f t="shared" si="51"/>
        <v>2013</v>
      </c>
    </row>
    <row r="2814" spans="1:3" x14ac:dyDescent="0.35">
      <c r="A2814" s="41">
        <v>41502</v>
      </c>
      <c r="B2814">
        <v>232</v>
      </c>
      <c r="C2814">
        <f t="shared" si="51"/>
        <v>2013</v>
      </c>
    </row>
    <row r="2815" spans="1:3" x14ac:dyDescent="0.35">
      <c r="A2815" s="41">
        <v>41501</v>
      </c>
      <c r="B2815">
        <v>228</v>
      </c>
      <c r="C2815">
        <f t="shared" si="51"/>
        <v>2013</v>
      </c>
    </row>
    <row r="2816" spans="1:3" x14ac:dyDescent="0.35">
      <c r="A2816" s="41">
        <v>41500</v>
      </c>
      <c r="B2816">
        <v>226</v>
      </c>
      <c r="C2816">
        <f t="shared" si="51"/>
        <v>2013</v>
      </c>
    </row>
    <row r="2817" spans="1:3" x14ac:dyDescent="0.35">
      <c r="A2817" s="41">
        <v>41499</v>
      </c>
      <c r="B2817">
        <v>222</v>
      </c>
      <c r="C2817">
        <f t="shared" si="51"/>
        <v>2013</v>
      </c>
    </row>
    <row r="2818" spans="1:3" x14ac:dyDescent="0.35">
      <c r="A2818" s="41">
        <v>41498</v>
      </c>
      <c r="B2818">
        <v>230</v>
      </c>
      <c r="C2818">
        <f t="shared" si="51"/>
        <v>2013</v>
      </c>
    </row>
    <row r="2819" spans="1:3" x14ac:dyDescent="0.35">
      <c r="A2819" s="41">
        <v>41495</v>
      </c>
      <c r="B2819">
        <v>236</v>
      </c>
      <c r="C2819">
        <f t="shared" ref="C2819:C2882" si="52">YEAR(A2819)</f>
        <v>2013</v>
      </c>
    </row>
    <row r="2820" spans="1:3" x14ac:dyDescent="0.35">
      <c r="A2820" s="41">
        <v>41494</v>
      </c>
      <c r="B2820">
        <v>234</v>
      </c>
      <c r="C2820">
        <f t="shared" si="52"/>
        <v>2013</v>
      </c>
    </row>
    <row r="2821" spans="1:3" x14ac:dyDescent="0.35">
      <c r="A2821" s="41">
        <v>41493</v>
      </c>
      <c r="B2821">
        <v>237</v>
      </c>
      <c r="C2821">
        <f t="shared" si="52"/>
        <v>2013</v>
      </c>
    </row>
    <row r="2822" spans="1:3" x14ac:dyDescent="0.35">
      <c r="A2822" s="41">
        <v>41492</v>
      </c>
      <c r="B2822">
        <v>232</v>
      </c>
      <c r="C2822">
        <f t="shared" si="52"/>
        <v>2013</v>
      </c>
    </row>
    <row r="2823" spans="1:3" x14ac:dyDescent="0.35">
      <c r="A2823" s="41">
        <v>41491</v>
      </c>
      <c r="B2823">
        <v>233</v>
      </c>
      <c r="C2823">
        <f t="shared" si="52"/>
        <v>2013</v>
      </c>
    </row>
    <row r="2824" spans="1:3" x14ac:dyDescent="0.35">
      <c r="A2824" s="41">
        <v>41488</v>
      </c>
      <c r="B2824">
        <v>236</v>
      </c>
      <c r="C2824">
        <f t="shared" si="52"/>
        <v>2013</v>
      </c>
    </row>
    <row r="2825" spans="1:3" x14ac:dyDescent="0.35">
      <c r="A2825" s="41">
        <v>41487</v>
      </c>
      <c r="B2825">
        <v>233</v>
      </c>
      <c r="C2825">
        <f t="shared" si="52"/>
        <v>2013</v>
      </c>
    </row>
    <row r="2826" spans="1:3" x14ac:dyDescent="0.35">
      <c r="A2826" s="41">
        <v>41486</v>
      </c>
      <c r="B2826">
        <v>235</v>
      </c>
      <c r="C2826">
        <f t="shared" si="52"/>
        <v>2013</v>
      </c>
    </row>
    <row r="2827" spans="1:3" x14ac:dyDescent="0.35">
      <c r="A2827" s="41">
        <v>41485</v>
      </c>
      <c r="B2827">
        <v>236</v>
      </c>
      <c r="C2827">
        <f t="shared" si="52"/>
        <v>2013</v>
      </c>
    </row>
    <row r="2828" spans="1:3" x14ac:dyDescent="0.35">
      <c r="A2828" s="41">
        <v>41484</v>
      </c>
      <c r="B2828">
        <v>233</v>
      </c>
      <c r="C2828">
        <f t="shared" si="52"/>
        <v>2013</v>
      </c>
    </row>
    <row r="2829" spans="1:3" x14ac:dyDescent="0.35">
      <c r="A2829" s="41">
        <v>41481</v>
      </c>
      <c r="B2829">
        <v>230</v>
      </c>
      <c r="C2829">
        <f t="shared" si="52"/>
        <v>2013</v>
      </c>
    </row>
    <row r="2830" spans="1:3" x14ac:dyDescent="0.35">
      <c r="A2830" s="41">
        <v>41480</v>
      </c>
      <c r="B2830">
        <v>217</v>
      </c>
      <c r="C2830">
        <f t="shared" si="52"/>
        <v>2013</v>
      </c>
    </row>
    <row r="2831" spans="1:3" x14ac:dyDescent="0.35">
      <c r="A2831" s="41">
        <v>41479</v>
      </c>
      <c r="B2831">
        <v>211</v>
      </c>
      <c r="C2831">
        <f t="shared" si="52"/>
        <v>2013</v>
      </c>
    </row>
    <row r="2832" spans="1:3" x14ac:dyDescent="0.35">
      <c r="A2832" s="41">
        <v>41478</v>
      </c>
      <c r="B2832">
        <v>208</v>
      </c>
      <c r="C2832">
        <f t="shared" si="52"/>
        <v>2013</v>
      </c>
    </row>
    <row r="2833" spans="1:3" x14ac:dyDescent="0.35">
      <c r="A2833" s="41">
        <v>41477</v>
      </c>
      <c r="B2833">
        <v>207</v>
      </c>
      <c r="C2833">
        <f t="shared" si="52"/>
        <v>2013</v>
      </c>
    </row>
    <row r="2834" spans="1:3" x14ac:dyDescent="0.35">
      <c r="A2834" s="41">
        <v>41474</v>
      </c>
      <c r="B2834">
        <v>207</v>
      </c>
      <c r="C2834">
        <f t="shared" si="52"/>
        <v>2013</v>
      </c>
    </row>
    <row r="2835" spans="1:3" x14ac:dyDescent="0.35">
      <c r="A2835" s="41">
        <v>41473</v>
      </c>
      <c r="B2835">
        <v>203</v>
      </c>
      <c r="C2835">
        <f t="shared" si="52"/>
        <v>2013</v>
      </c>
    </row>
    <row r="2836" spans="1:3" x14ac:dyDescent="0.35">
      <c r="A2836" s="41">
        <v>41472</v>
      </c>
      <c r="B2836">
        <v>211</v>
      </c>
      <c r="C2836">
        <f t="shared" si="52"/>
        <v>2013</v>
      </c>
    </row>
    <row r="2837" spans="1:3" x14ac:dyDescent="0.35">
      <c r="A2837" s="41">
        <v>41471</v>
      </c>
      <c r="B2837">
        <v>221</v>
      </c>
      <c r="C2837">
        <f t="shared" si="52"/>
        <v>2013</v>
      </c>
    </row>
    <row r="2838" spans="1:3" x14ac:dyDescent="0.35">
      <c r="A2838" s="41">
        <v>41470</v>
      </c>
      <c r="B2838">
        <v>224</v>
      </c>
      <c r="C2838">
        <f t="shared" si="52"/>
        <v>2013</v>
      </c>
    </row>
    <row r="2839" spans="1:3" x14ac:dyDescent="0.35">
      <c r="A2839" s="41">
        <v>41467</v>
      </c>
      <c r="B2839">
        <v>234</v>
      </c>
      <c r="C2839">
        <f t="shared" si="52"/>
        <v>2013</v>
      </c>
    </row>
    <row r="2840" spans="1:3" x14ac:dyDescent="0.35">
      <c r="A2840" s="41">
        <v>41466</v>
      </c>
      <c r="B2840">
        <v>239</v>
      </c>
      <c r="C2840">
        <f t="shared" si="52"/>
        <v>2013</v>
      </c>
    </row>
    <row r="2841" spans="1:3" x14ac:dyDescent="0.35">
      <c r="A2841" s="41">
        <v>41465</v>
      </c>
      <c r="B2841">
        <v>238</v>
      </c>
      <c r="C2841">
        <f t="shared" si="52"/>
        <v>2013</v>
      </c>
    </row>
    <row r="2842" spans="1:3" x14ac:dyDescent="0.35">
      <c r="A2842" s="41">
        <v>41464</v>
      </c>
      <c r="B2842">
        <v>243</v>
      </c>
      <c r="C2842">
        <f t="shared" si="52"/>
        <v>2013</v>
      </c>
    </row>
    <row r="2843" spans="1:3" x14ac:dyDescent="0.35">
      <c r="A2843" s="41">
        <v>41463</v>
      </c>
      <c r="B2843">
        <v>241</v>
      </c>
      <c r="C2843">
        <f t="shared" si="52"/>
        <v>2013</v>
      </c>
    </row>
    <row r="2844" spans="1:3" x14ac:dyDescent="0.35">
      <c r="A2844" s="41">
        <v>41460</v>
      </c>
      <c r="B2844">
        <v>236</v>
      </c>
      <c r="C2844">
        <f t="shared" si="52"/>
        <v>2013</v>
      </c>
    </row>
    <row r="2845" spans="1:3" x14ac:dyDescent="0.35">
      <c r="A2845" s="41">
        <v>41459</v>
      </c>
      <c r="B2845">
        <v>239</v>
      </c>
      <c r="C2845">
        <f t="shared" si="52"/>
        <v>2013</v>
      </c>
    </row>
    <row r="2846" spans="1:3" x14ac:dyDescent="0.35">
      <c r="A2846" s="41">
        <v>41458</v>
      </c>
      <c r="B2846">
        <v>239</v>
      </c>
      <c r="C2846">
        <f t="shared" si="52"/>
        <v>2013</v>
      </c>
    </row>
    <row r="2847" spans="1:3" x14ac:dyDescent="0.35">
      <c r="A2847" s="41">
        <v>41457</v>
      </c>
      <c r="B2847">
        <v>236</v>
      </c>
      <c r="C2847">
        <f t="shared" si="52"/>
        <v>2013</v>
      </c>
    </row>
    <row r="2848" spans="1:3" x14ac:dyDescent="0.35">
      <c r="A2848" s="41">
        <v>41456</v>
      </c>
      <c r="B2848">
        <v>232</v>
      </c>
      <c r="C2848">
        <f t="shared" si="52"/>
        <v>2013</v>
      </c>
    </row>
    <row r="2849" spans="1:3" x14ac:dyDescent="0.35">
      <c r="A2849" s="41">
        <v>41453</v>
      </c>
      <c r="B2849">
        <v>237</v>
      </c>
      <c r="C2849">
        <f t="shared" si="52"/>
        <v>2013</v>
      </c>
    </row>
    <row r="2850" spans="1:3" x14ac:dyDescent="0.35">
      <c r="A2850" s="41">
        <v>41452</v>
      </c>
      <c r="B2850">
        <v>244</v>
      </c>
      <c r="C2850">
        <f t="shared" si="52"/>
        <v>2013</v>
      </c>
    </row>
    <row r="2851" spans="1:3" x14ac:dyDescent="0.35">
      <c r="A2851" s="41">
        <v>41451</v>
      </c>
      <c r="B2851">
        <v>248</v>
      </c>
      <c r="C2851">
        <f t="shared" si="52"/>
        <v>2013</v>
      </c>
    </row>
    <row r="2852" spans="1:3" x14ac:dyDescent="0.35">
      <c r="A2852" s="41">
        <v>41450</v>
      </c>
      <c r="B2852">
        <v>252</v>
      </c>
      <c r="C2852">
        <f t="shared" si="52"/>
        <v>2013</v>
      </c>
    </row>
    <row r="2853" spans="1:3" x14ac:dyDescent="0.35">
      <c r="A2853" s="41">
        <v>41449</v>
      </c>
      <c r="B2853">
        <v>263</v>
      </c>
      <c r="C2853">
        <f t="shared" si="52"/>
        <v>2013</v>
      </c>
    </row>
    <row r="2854" spans="1:3" x14ac:dyDescent="0.35">
      <c r="A2854" s="41">
        <v>41446</v>
      </c>
      <c r="B2854">
        <v>253</v>
      </c>
      <c r="C2854">
        <f t="shared" si="52"/>
        <v>2013</v>
      </c>
    </row>
    <row r="2855" spans="1:3" x14ac:dyDescent="0.35">
      <c r="A2855" s="41">
        <v>41445</v>
      </c>
      <c r="B2855">
        <v>249</v>
      </c>
      <c r="C2855">
        <f t="shared" si="52"/>
        <v>2013</v>
      </c>
    </row>
    <row r="2856" spans="1:3" x14ac:dyDescent="0.35">
      <c r="A2856" s="41">
        <v>41444</v>
      </c>
      <c r="B2856">
        <v>233</v>
      </c>
      <c r="C2856">
        <f t="shared" si="52"/>
        <v>2013</v>
      </c>
    </row>
    <row r="2857" spans="1:3" x14ac:dyDescent="0.35">
      <c r="A2857" s="41">
        <v>41443</v>
      </c>
      <c r="B2857">
        <v>224</v>
      </c>
      <c r="C2857">
        <f t="shared" si="52"/>
        <v>2013</v>
      </c>
    </row>
    <row r="2858" spans="1:3" x14ac:dyDescent="0.35">
      <c r="A2858" s="41">
        <v>41442</v>
      </c>
      <c r="B2858">
        <v>216</v>
      </c>
      <c r="C2858">
        <f t="shared" si="52"/>
        <v>2013</v>
      </c>
    </row>
    <row r="2859" spans="1:3" x14ac:dyDescent="0.35">
      <c r="A2859" s="41">
        <v>41439</v>
      </c>
      <c r="B2859">
        <v>216</v>
      </c>
      <c r="C2859">
        <f t="shared" si="52"/>
        <v>2013</v>
      </c>
    </row>
    <row r="2860" spans="1:3" x14ac:dyDescent="0.35">
      <c r="A2860" s="41">
        <v>41438</v>
      </c>
      <c r="B2860">
        <v>212</v>
      </c>
      <c r="C2860">
        <f t="shared" si="52"/>
        <v>2013</v>
      </c>
    </row>
    <row r="2861" spans="1:3" x14ac:dyDescent="0.35">
      <c r="A2861" s="41">
        <v>41437</v>
      </c>
      <c r="B2861">
        <v>226</v>
      </c>
      <c r="C2861">
        <f t="shared" si="52"/>
        <v>2013</v>
      </c>
    </row>
    <row r="2862" spans="1:3" x14ac:dyDescent="0.35">
      <c r="A2862" s="41">
        <v>41436</v>
      </c>
      <c r="B2862">
        <v>236</v>
      </c>
      <c r="C2862">
        <f t="shared" si="52"/>
        <v>2013</v>
      </c>
    </row>
    <row r="2863" spans="1:3" x14ac:dyDescent="0.35">
      <c r="A2863" s="41">
        <v>41435</v>
      </c>
      <c r="B2863">
        <v>222</v>
      </c>
      <c r="C2863">
        <f t="shared" si="52"/>
        <v>2013</v>
      </c>
    </row>
    <row r="2864" spans="1:3" x14ac:dyDescent="0.35">
      <c r="A2864" s="41">
        <v>41432</v>
      </c>
      <c r="B2864">
        <v>213</v>
      </c>
      <c r="C2864">
        <f t="shared" si="52"/>
        <v>2013</v>
      </c>
    </row>
    <row r="2865" spans="1:3" x14ac:dyDescent="0.35">
      <c r="A2865" s="41">
        <v>41431</v>
      </c>
      <c r="B2865">
        <v>218</v>
      </c>
      <c r="C2865">
        <f t="shared" si="52"/>
        <v>2013</v>
      </c>
    </row>
    <row r="2866" spans="1:3" x14ac:dyDescent="0.35">
      <c r="A2866" s="41">
        <v>41430</v>
      </c>
      <c r="B2866">
        <v>210</v>
      </c>
      <c r="C2866">
        <f t="shared" si="52"/>
        <v>2013</v>
      </c>
    </row>
    <row r="2867" spans="1:3" x14ac:dyDescent="0.35">
      <c r="A2867" s="41">
        <v>41429</v>
      </c>
      <c r="B2867">
        <v>206</v>
      </c>
      <c r="C2867">
        <f t="shared" si="52"/>
        <v>2013</v>
      </c>
    </row>
    <row r="2868" spans="1:3" x14ac:dyDescent="0.35">
      <c r="A2868" s="41">
        <v>41428</v>
      </c>
      <c r="B2868">
        <v>207</v>
      </c>
      <c r="C2868">
        <f t="shared" si="52"/>
        <v>2013</v>
      </c>
    </row>
    <row r="2869" spans="1:3" x14ac:dyDescent="0.35">
      <c r="A2869" s="41">
        <v>41425</v>
      </c>
      <c r="B2869">
        <v>206</v>
      </c>
      <c r="C2869">
        <f t="shared" si="52"/>
        <v>2013</v>
      </c>
    </row>
    <row r="2870" spans="1:3" x14ac:dyDescent="0.35">
      <c r="A2870" s="41">
        <v>41424</v>
      </c>
      <c r="B2870">
        <v>198</v>
      </c>
      <c r="C2870">
        <f t="shared" si="52"/>
        <v>2013</v>
      </c>
    </row>
    <row r="2871" spans="1:3" x14ac:dyDescent="0.35">
      <c r="A2871" s="41">
        <v>41423</v>
      </c>
      <c r="B2871">
        <v>203</v>
      </c>
      <c r="C2871">
        <f t="shared" si="52"/>
        <v>2013</v>
      </c>
    </row>
    <row r="2872" spans="1:3" x14ac:dyDescent="0.35">
      <c r="A2872" s="41">
        <v>41422</v>
      </c>
      <c r="B2872">
        <v>197</v>
      </c>
      <c r="C2872">
        <f t="shared" si="52"/>
        <v>2013</v>
      </c>
    </row>
    <row r="2873" spans="1:3" x14ac:dyDescent="0.35">
      <c r="A2873" s="41">
        <v>41421</v>
      </c>
      <c r="B2873">
        <v>191</v>
      </c>
      <c r="C2873">
        <f t="shared" si="52"/>
        <v>2013</v>
      </c>
    </row>
    <row r="2874" spans="1:3" x14ac:dyDescent="0.35">
      <c r="A2874" s="41">
        <v>41418</v>
      </c>
      <c r="B2874">
        <v>191</v>
      </c>
      <c r="C2874">
        <f t="shared" si="52"/>
        <v>2013</v>
      </c>
    </row>
    <row r="2875" spans="1:3" x14ac:dyDescent="0.35">
      <c r="A2875" s="41">
        <v>41417</v>
      </c>
      <c r="B2875">
        <v>189</v>
      </c>
      <c r="C2875">
        <f t="shared" si="52"/>
        <v>2013</v>
      </c>
    </row>
    <row r="2876" spans="1:3" x14ac:dyDescent="0.35">
      <c r="A2876" s="41">
        <v>41416</v>
      </c>
      <c r="B2876">
        <v>178</v>
      </c>
      <c r="C2876">
        <f t="shared" si="52"/>
        <v>2013</v>
      </c>
    </row>
    <row r="2877" spans="1:3" x14ac:dyDescent="0.35">
      <c r="A2877" s="41">
        <v>41415</v>
      </c>
      <c r="B2877">
        <v>181</v>
      </c>
      <c r="C2877">
        <f t="shared" si="52"/>
        <v>2013</v>
      </c>
    </row>
    <row r="2878" spans="1:3" x14ac:dyDescent="0.35">
      <c r="A2878" s="41">
        <v>41414</v>
      </c>
      <c r="B2878">
        <v>176</v>
      </c>
      <c r="C2878">
        <f t="shared" si="52"/>
        <v>2013</v>
      </c>
    </row>
    <row r="2879" spans="1:3" x14ac:dyDescent="0.35">
      <c r="A2879" s="41">
        <v>41411</v>
      </c>
      <c r="B2879">
        <v>175</v>
      </c>
      <c r="C2879">
        <f t="shared" si="52"/>
        <v>2013</v>
      </c>
    </row>
    <row r="2880" spans="1:3" x14ac:dyDescent="0.35">
      <c r="A2880" s="41">
        <v>41410</v>
      </c>
      <c r="B2880">
        <v>177</v>
      </c>
      <c r="C2880">
        <f t="shared" si="52"/>
        <v>2013</v>
      </c>
    </row>
    <row r="2881" spans="1:3" x14ac:dyDescent="0.35">
      <c r="A2881" s="41">
        <v>41409</v>
      </c>
      <c r="B2881">
        <v>168</v>
      </c>
      <c r="C2881">
        <f t="shared" si="52"/>
        <v>2013</v>
      </c>
    </row>
    <row r="2882" spans="1:3" x14ac:dyDescent="0.35">
      <c r="A2882" s="41">
        <v>41408</v>
      </c>
      <c r="B2882">
        <v>162</v>
      </c>
      <c r="C2882">
        <f t="shared" si="52"/>
        <v>2013</v>
      </c>
    </row>
    <row r="2883" spans="1:3" x14ac:dyDescent="0.35">
      <c r="A2883" s="41">
        <v>41407</v>
      </c>
      <c r="B2883">
        <v>165</v>
      </c>
      <c r="C2883">
        <f t="shared" ref="C2883:C2946" si="53">YEAR(A2883)</f>
        <v>2013</v>
      </c>
    </row>
    <row r="2884" spans="1:3" x14ac:dyDescent="0.35">
      <c r="A2884" s="41">
        <v>41404</v>
      </c>
      <c r="B2884">
        <v>161</v>
      </c>
      <c r="C2884">
        <f t="shared" si="53"/>
        <v>2013</v>
      </c>
    </row>
    <row r="2885" spans="1:3" x14ac:dyDescent="0.35">
      <c r="A2885" s="41">
        <v>41403</v>
      </c>
      <c r="B2885">
        <v>161</v>
      </c>
      <c r="C2885">
        <f t="shared" si="53"/>
        <v>2013</v>
      </c>
    </row>
    <row r="2886" spans="1:3" x14ac:dyDescent="0.35">
      <c r="A2886" s="41">
        <v>41402</v>
      </c>
      <c r="B2886">
        <v>164</v>
      </c>
      <c r="C2886">
        <f t="shared" si="53"/>
        <v>2013</v>
      </c>
    </row>
    <row r="2887" spans="1:3" x14ac:dyDescent="0.35">
      <c r="A2887" s="41">
        <v>41401</v>
      </c>
      <c r="B2887">
        <v>161</v>
      </c>
      <c r="C2887">
        <f t="shared" si="53"/>
        <v>2013</v>
      </c>
    </row>
    <row r="2888" spans="1:3" x14ac:dyDescent="0.35">
      <c r="A2888" s="41">
        <v>41400</v>
      </c>
      <c r="B2888">
        <v>162</v>
      </c>
      <c r="C2888">
        <f t="shared" si="53"/>
        <v>2013</v>
      </c>
    </row>
    <row r="2889" spans="1:3" x14ac:dyDescent="0.35">
      <c r="A2889" s="41">
        <v>41397</v>
      </c>
      <c r="B2889">
        <v>165</v>
      </c>
      <c r="C2889">
        <f t="shared" si="53"/>
        <v>2013</v>
      </c>
    </row>
    <row r="2890" spans="1:3" x14ac:dyDescent="0.35">
      <c r="A2890" s="41">
        <v>41396</v>
      </c>
      <c r="B2890">
        <v>169</v>
      </c>
      <c r="C2890">
        <f t="shared" si="53"/>
        <v>2013</v>
      </c>
    </row>
    <row r="2891" spans="1:3" x14ac:dyDescent="0.35">
      <c r="A2891" s="41">
        <v>41395</v>
      </c>
      <c r="B2891">
        <v>170</v>
      </c>
      <c r="C2891">
        <f t="shared" si="53"/>
        <v>2013</v>
      </c>
    </row>
    <row r="2892" spans="1:3" x14ac:dyDescent="0.35">
      <c r="A2892" s="41">
        <v>41394</v>
      </c>
      <c r="B2892">
        <v>171</v>
      </c>
      <c r="C2892">
        <f t="shared" si="53"/>
        <v>2013</v>
      </c>
    </row>
    <row r="2893" spans="1:3" x14ac:dyDescent="0.35">
      <c r="A2893" s="41">
        <v>41393</v>
      </c>
      <c r="B2893">
        <v>173</v>
      </c>
      <c r="C2893">
        <f t="shared" si="53"/>
        <v>2013</v>
      </c>
    </row>
    <row r="2894" spans="1:3" x14ac:dyDescent="0.35">
      <c r="A2894" s="41">
        <v>41390</v>
      </c>
      <c r="B2894">
        <v>175</v>
      </c>
      <c r="C2894">
        <f t="shared" si="53"/>
        <v>2013</v>
      </c>
    </row>
    <row r="2895" spans="1:3" x14ac:dyDescent="0.35">
      <c r="A2895" s="41">
        <v>41389</v>
      </c>
      <c r="B2895">
        <v>174</v>
      </c>
      <c r="C2895">
        <f t="shared" si="53"/>
        <v>2013</v>
      </c>
    </row>
    <row r="2896" spans="1:3" x14ac:dyDescent="0.35">
      <c r="A2896" s="41">
        <v>41388</v>
      </c>
      <c r="B2896">
        <v>176</v>
      </c>
      <c r="C2896">
        <f t="shared" si="53"/>
        <v>2013</v>
      </c>
    </row>
    <row r="2897" spans="1:3" x14ac:dyDescent="0.35">
      <c r="A2897" s="41">
        <v>41387</v>
      </c>
      <c r="B2897">
        <v>174</v>
      </c>
      <c r="C2897">
        <f t="shared" si="53"/>
        <v>2013</v>
      </c>
    </row>
    <row r="2898" spans="1:3" x14ac:dyDescent="0.35">
      <c r="A2898" s="41">
        <v>41386</v>
      </c>
      <c r="B2898">
        <v>174</v>
      </c>
      <c r="C2898">
        <f t="shared" si="53"/>
        <v>2013</v>
      </c>
    </row>
    <row r="2899" spans="1:3" x14ac:dyDescent="0.35">
      <c r="A2899" s="41">
        <v>41383</v>
      </c>
      <c r="B2899">
        <v>176</v>
      </c>
      <c r="C2899">
        <f t="shared" si="53"/>
        <v>2013</v>
      </c>
    </row>
    <row r="2900" spans="1:3" x14ac:dyDescent="0.35">
      <c r="A2900" s="41">
        <v>41382</v>
      </c>
      <c r="B2900">
        <v>178</v>
      </c>
      <c r="C2900">
        <f t="shared" si="53"/>
        <v>2013</v>
      </c>
    </row>
    <row r="2901" spans="1:3" x14ac:dyDescent="0.35">
      <c r="A2901" s="41">
        <v>41381</v>
      </c>
      <c r="B2901">
        <v>173</v>
      </c>
      <c r="C2901">
        <f t="shared" si="53"/>
        <v>2013</v>
      </c>
    </row>
    <row r="2902" spans="1:3" x14ac:dyDescent="0.35">
      <c r="A2902" s="41">
        <v>41380</v>
      </c>
      <c r="B2902">
        <v>172</v>
      </c>
      <c r="C2902">
        <f t="shared" si="53"/>
        <v>2013</v>
      </c>
    </row>
    <row r="2903" spans="1:3" x14ac:dyDescent="0.35">
      <c r="A2903" s="41">
        <v>41379</v>
      </c>
      <c r="B2903">
        <v>174</v>
      </c>
      <c r="C2903">
        <f t="shared" si="53"/>
        <v>2013</v>
      </c>
    </row>
    <row r="2904" spans="1:3" x14ac:dyDescent="0.35">
      <c r="A2904" s="41">
        <v>41376</v>
      </c>
      <c r="B2904">
        <v>168</v>
      </c>
      <c r="C2904">
        <f t="shared" si="53"/>
        <v>2013</v>
      </c>
    </row>
    <row r="2905" spans="1:3" x14ac:dyDescent="0.35">
      <c r="A2905" s="41">
        <v>41375</v>
      </c>
      <c r="B2905">
        <v>165</v>
      </c>
      <c r="C2905">
        <f t="shared" si="53"/>
        <v>2013</v>
      </c>
    </row>
    <row r="2906" spans="1:3" x14ac:dyDescent="0.35">
      <c r="A2906" s="41">
        <v>41374</v>
      </c>
      <c r="B2906">
        <v>169</v>
      </c>
      <c r="C2906">
        <f t="shared" si="53"/>
        <v>2013</v>
      </c>
    </row>
    <row r="2907" spans="1:3" x14ac:dyDescent="0.35">
      <c r="A2907" s="41">
        <v>41373</v>
      </c>
      <c r="B2907">
        <v>174</v>
      </c>
      <c r="C2907">
        <f t="shared" si="53"/>
        <v>2013</v>
      </c>
    </row>
    <row r="2908" spans="1:3" x14ac:dyDescent="0.35">
      <c r="A2908" s="41">
        <v>41372</v>
      </c>
      <c r="B2908">
        <v>178</v>
      </c>
      <c r="C2908">
        <f t="shared" si="53"/>
        <v>2013</v>
      </c>
    </row>
    <row r="2909" spans="1:3" x14ac:dyDescent="0.35">
      <c r="A2909" s="41">
        <v>41369</v>
      </c>
      <c r="B2909">
        <v>181</v>
      </c>
      <c r="C2909">
        <f t="shared" si="53"/>
        <v>2013</v>
      </c>
    </row>
    <row r="2910" spans="1:3" x14ac:dyDescent="0.35">
      <c r="A2910" s="41">
        <v>41368</v>
      </c>
      <c r="B2910">
        <v>181</v>
      </c>
      <c r="C2910">
        <f t="shared" si="53"/>
        <v>2013</v>
      </c>
    </row>
    <row r="2911" spans="1:3" x14ac:dyDescent="0.35">
      <c r="A2911" s="41">
        <v>41367</v>
      </c>
      <c r="B2911">
        <v>185</v>
      </c>
      <c r="C2911">
        <f t="shared" si="53"/>
        <v>2013</v>
      </c>
    </row>
    <row r="2912" spans="1:3" x14ac:dyDescent="0.35">
      <c r="A2912" s="41">
        <v>41366</v>
      </c>
      <c r="B2912">
        <v>188</v>
      </c>
      <c r="C2912">
        <f t="shared" si="53"/>
        <v>2013</v>
      </c>
    </row>
    <row r="2913" spans="1:3" x14ac:dyDescent="0.35">
      <c r="A2913" s="41">
        <v>41365</v>
      </c>
      <c r="B2913">
        <v>191</v>
      </c>
      <c r="C2913">
        <f t="shared" si="53"/>
        <v>2013</v>
      </c>
    </row>
    <row r="2914" spans="1:3" x14ac:dyDescent="0.35">
      <c r="A2914" s="41">
        <v>41361</v>
      </c>
      <c r="B2914">
        <v>189</v>
      </c>
      <c r="C2914">
        <f t="shared" si="53"/>
        <v>2013</v>
      </c>
    </row>
    <row r="2915" spans="1:3" x14ac:dyDescent="0.35">
      <c r="A2915" s="41">
        <v>41360</v>
      </c>
      <c r="B2915">
        <v>191</v>
      </c>
      <c r="C2915">
        <f t="shared" si="53"/>
        <v>2013</v>
      </c>
    </row>
    <row r="2916" spans="1:3" x14ac:dyDescent="0.35">
      <c r="A2916" s="41">
        <v>41359</v>
      </c>
      <c r="B2916">
        <v>191</v>
      </c>
      <c r="C2916">
        <f t="shared" si="53"/>
        <v>2013</v>
      </c>
    </row>
    <row r="2917" spans="1:3" x14ac:dyDescent="0.35">
      <c r="A2917" s="41">
        <v>41358</v>
      </c>
      <c r="B2917">
        <v>191</v>
      </c>
      <c r="C2917">
        <f t="shared" si="53"/>
        <v>2013</v>
      </c>
    </row>
    <row r="2918" spans="1:3" x14ac:dyDescent="0.35">
      <c r="A2918" s="41">
        <v>41355</v>
      </c>
      <c r="B2918">
        <v>194</v>
      </c>
      <c r="C2918">
        <f t="shared" si="53"/>
        <v>2013</v>
      </c>
    </row>
    <row r="2919" spans="1:3" x14ac:dyDescent="0.35">
      <c r="A2919" s="41">
        <v>41354</v>
      </c>
      <c r="B2919">
        <v>189</v>
      </c>
      <c r="C2919">
        <f t="shared" si="53"/>
        <v>2013</v>
      </c>
    </row>
    <row r="2920" spans="1:3" x14ac:dyDescent="0.35">
      <c r="A2920" s="41">
        <v>41353</v>
      </c>
      <c r="B2920">
        <v>187</v>
      </c>
      <c r="C2920">
        <f t="shared" si="53"/>
        <v>2013</v>
      </c>
    </row>
    <row r="2921" spans="1:3" x14ac:dyDescent="0.35">
      <c r="A2921" s="41">
        <v>41352</v>
      </c>
      <c r="B2921">
        <v>188</v>
      </c>
      <c r="C2921">
        <f t="shared" si="53"/>
        <v>2013</v>
      </c>
    </row>
    <row r="2922" spans="1:3" x14ac:dyDescent="0.35">
      <c r="A2922" s="41">
        <v>41351</v>
      </c>
      <c r="B2922">
        <v>179</v>
      </c>
      <c r="C2922">
        <f t="shared" si="53"/>
        <v>2013</v>
      </c>
    </row>
    <row r="2923" spans="1:3" x14ac:dyDescent="0.35">
      <c r="A2923" s="41">
        <v>41348</v>
      </c>
      <c r="B2923">
        <v>179</v>
      </c>
      <c r="C2923">
        <f t="shared" si="53"/>
        <v>2013</v>
      </c>
    </row>
    <row r="2924" spans="1:3" x14ac:dyDescent="0.35">
      <c r="A2924" s="41">
        <v>41347</v>
      </c>
      <c r="B2924">
        <v>174</v>
      </c>
      <c r="C2924">
        <f t="shared" si="53"/>
        <v>2013</v>
      </c>
    </row>
    <row r="2925" spans="1:3" x14ac:dyDescent="0.35">
      <c r="A2925" s="41">
        <v>41346</v>
      </c>
      <c r="B2925">
        <v>177</v>
      </c>
      <c r="C2925">
        <f t="shared" si="53"/>
        <v>2013</v>
      </c>
    </row>
    <row r="2926" spans="1:3" x14ac:dyDescent="0.35">
      <c r="A2926" s="41">
        <v>41345</v>
      </c>
      <c r="B2926">
        <v>169</v>
      </c>
      <c r="C2926">
        <f t="shared" si="53"/>
        <v>2013</v>
      </c>
    </row>
    <row r="2927" spans="1:3" x14ac:dyDescent="0.35">
      <c r="A2927" s="41">
        <v>41344</v>
      </c>
      <c r="B2927">
        <v>170</v>
      </c>
      <c r="C2927">
        <f t="shared" si="53"/>
        <v>2013</v>
      </c>
    </row>
    <row r="2928" spans="1:3" x14ac:dyDescent="0.35">
      <c r="A2928" s="41">
        <v>41341</v>
      </c>
      <c r="B2928">
        <v>167</v>
      </c>
      <c r="C2928">
        <f t="shared" si="53"/>
        <v>2013</v>
      </c>
    </row>
    <row r="2929" spans="1:3" x14ac:dyDescent="0.35">
      <c r="A2929" s="41">
        <v>41340</v>
      </c>
      <c r="B2929">
        <v>166</v>
      </c>
      <c r="C2929">
        <f t="shared" si="53"/>
        <v>2013</v>
      </c>
    </row>
    <row r="2930" spans="1:3" x14ac:dyDescent="0.35">
      <c r="A2930" s="41">
        <v>41339</v>
      </c>
      <c r="B2930">
        <v>167</v>
      </c>
      <c r="C2930">
        <f t="shared" si="53"/>
        <v>2013</v>
      </c>
    </row>
    <row r="2931" spans="1:3" x14ac:dyDescent="0.35">
      <c r="A2931" s="41">
        <v>41338</v>
      </c>
      <c r="B2931">
        <v>171</v>
      </c>
      <c r="C2931">
        <f t="shared" si="53"/>
        <v>2013</v>
      </c>
    </row>
    <row r="2932" spans="1:3" x14ac:dyDescent="0.35">
      <c r="A2932" s="41">
        <v>41337</v>
      </c>
      <c r="B2932">
        <v>178</v>
      </c>
      <c r="C2932">
        <f t="shared" si="53"/>
        <v>2013</v>
      </c>
    </row>
    <row r="2933" spans="1:3" x14ac:dyDescent="0.35">
      <c r="A2933" s="41">
        <v>41334</v>
      </c>
      <c r="B2933">
        <v>182</v>
      </c>
      <c r="C2933">
        <f t="shared" si="53"/>
        <v>2013</v>
      </c>
    </row>
    <row r="2934" spans="1:3" x14ac:dyDescent="0.35">
      <c r="A2934" s="41">
        <v>41333</v>
      </c>
      <c r="B2934">
        <v>178</v>
      </c>
      <c r="C2934">
        <f t="shared" si="53"/>
        <v>2013</v>
      </c>
    </row>
    <row r="2935" spans="1:3" x14ac:dyDescent="0.35">
      <c r="A2935" s="41">
        <v>41332</v>
      </c>
      <c r="B2935">
        <v>173</v>
      </c>
      <c r="C2935">
        <f t="shared" si="53"/>
        <v>2013</v>
      </c>
    </row>
    <row r="2936" spans="1:3" x14ac:dyDescent="0.35">
      <c r="A2936" s="41">
        <v>41331</v>
      </c>
      <c r="B2936">
        <v>176</v>
      </c>
      <c r="C2936">
        <f t="shared" si="53"/>
        <v>2013</v>
      </c>
    </row>
    <row r="2937" spans="1:3" x14ac:dyDescent="0.35">
      <c r="A2937" s="41">
        <v>41330</v>
      </c>
      <c r="B2937">
        <v>173</v>
      </c>
      <c r="C2937">
        <f t="shared" si="53"/>
        <v>2013</v>
      </c>
    </row>
    <row r="2938" spans="1:3" x14ac:dyDescent="0.35">
      <c r="A2938" s="41">
        <v>41327</v>
      </c>
      <c r="B2938">
        <v>171</v>
      </c>
      <c r="C2938">
        <f t="shared" si="53"/>
        <v>2013</v>
      </c>
    </row>
    <row r="2939" spans="1:3" x14ac:dyDescent="0.35">
      <c r="A2939" s="41">
        <v>41326</v>
      </c>
      <c r="B2939">
        <v>171</v>
      </c>
      <c r="C2939">
        <f t="shared" si="53"/>
        <v>2013</v>
      </c>
    </row>
    <row r="2940" spans="1:3" x14ac:dyDescent="0.35">
      <c r="A2940" s="41">
        <v>41325</v>
      </c>
      <c r="B2940">
        <v>169</v>
      </c>
      <c r="C2940">
        <f t="shared" si="53"/>
        <v>2013</v>
      </c>
    </row>
    <row r="2941" spans="1:3" x14ac:dyDescent="0.35">
      <c r="A2941" s="41">
        <v>41324</v>
      </c>
      <c r="B2941">
        <v>158</v>
      </c>
      <c r="C2941">
        <f t="shared" si="53"/>
        <v>2013</v>
      </c>
    </row>
    <row r="2942" spans="1:3" x14ac:dyDescent="0.35">
      <c r="A2942" s="41">
        <v>41323</v>
      </c>
      <c r="B2942">
        <v>158</v>
      </c>
      <c r="C2942">
        <f t="shared" si="53"/>
        <v>2013</v>
      </c>
    </row>
    <row r="2943" spans="1:3" x14ac:dyDescent="0.35">
      <c r="A2943" s="41">
        <v>41320</v>
      </c>
      <c r="B2943">
        <v>158</v>
      </c>
      <c r="C2943">
        <f t="shared" si="53"/>
        <v>2013</v>
      </c>
    </row>
    <row r="2944" spans="1:3" x14ac:dyDescent="0.35">
      <c r="A2944" s="41">
        <v>41319</v>
      </c>
      <c r="B2944">
        <v>156</v>
      </c>
      <c r="C2944">
        <f t="shared" si="53"/>
        <v>2013</v>
      </c>
    </row>
    <row r="2945" spans="1:3" x14ac:dyDescent="0.35">
      <c r="A2945" s="41">
        <v>41318</v>
      </c>
      <c r="B2945">
        <v>154</v>
      </c>
      <c r="C2945">
        <f t="shared" si="53"/>
        <v>2013</v>
      </c>
    </row>
    <row r="2946" spans="1:3" x14ac:dyDescent="0.35">
      <c r="A2946" s="41">
        <v>41317</v>
      </c>
      <c r="B2946">
        <v>156</v>
      </c>
      <c r="C2946">
        <f t="shared" si="53"/>
        <v>2013</v>
      </c>
    </row>
    <row r="2947" spans="1:3" x14ac:dyDescent="0.35">
      <c r="A2947" s="41">
        <v>41316</v>
      </c>
      <c r="B2947">
        <v>156</v>
      </c>
      <c r="C2947">
        <f t="shared" ref="C2947:C3010" si="54">YEAR(A2947)</f>
        <v>2013</v>
      </c>
    </row>
    <row r="2948" spans="1:3" x14ac:dyDescent="0.35">
      <c r="A2948" s="41">
        <v>41313</v>
      </c>
      <c r="B2948">
        <v>155</v>
      </c>
      <c r="C2948">
        <f t="shared" si="54"/>
        <v>2013</v>
      </c>
    </row>
    <row r="2949" spans="1:3" x14ac:dyDescent="0.35">
      <c r="A2949" s="41">
        <v>41312</v>
      </c>
      <c r="B2949">
        <v>156</v>
      </c>
      <c r="C2949">
        <f t="shared" si="54"/>
        <v>2013</v>
      </c>
    </row>
    <row r="2950" spans="1:3" x14ac:dyDescent="0.35">
      <c r="A2950" s="41">
        <v>41311</v>
      </c>
      <c r="B2950">
        <v>156</v>
      </c>
      <c r="C2950">
        <f t="shared" si="54"/>
        <v>2013</v>
      </c>
    </row>
    <row r="2951" spans="1:3" x14ac:dyDescent="0.35">
      <c r="A2951" s="41">
        <v>41310</v>
      </c>
      <c r="B2951">
        <v>153</v>
      </c>
      <c r="C2951">
        <f t="shared" si="54"/>
        <v>2013</v>
      </c>
    </row>
    <row r="2952" spans="1:3" x14ac:dyDescent="0.35">
      <c r="A2952" s="41">
        <v>41309</v>
      </c>
      <c r="B2952">
        <v>155</v>
      </c>
      <c r="C2952">
        <f t="shared" si="54"/>
        <v>2013</v>
      </c>
    </row>
    <row r="2953" spans="1:3" x14ac:dyDescent="0.35">
      <c r="A2953" s="41">
        <v>41306</v>
      </c>
      <c r="B2953">
        <v>151</v>
      </c>
      <c r="C2953">
        <f t="shared" si="54"/>
        <v>2013</v>
      </c>
    </row>
    <row r="2954" spans="1:3" x14ac:dyDescent="0.35">
      <c r="A2954" s="41">
        <v>41305</v>
      </c>
      <c r="B2954">
        <v>155</v>
      </c>
      <c r="C2954">
        <f t="shared" si="54"/>
        <v>2013</v>
      </c>
    </row>
    <row r="2955" spans="1:3" x14ac:dyDescent="0.35">
      <c r="A2955" s="41">
        <v>41304</v>
      </c>
      <c r="B2955">
        <v>153</v>
      </c>
      <c r="C2955">
        <f t="shared" si="54"/>
        <v>2013</v>
      </c>
    </row>
    <row r="2956" spans="1:3" x14ac:dyDescent="0.35">
      <c r="A2956" s="41">
        <v>41303</v>
      </c>
      <c r="B2956">
        <v>150</v>
      </c>
      <c r="C2956">
        <f t="shared" si="54"/>
        <v>2013</v>
      </c>
    </row>
    <row r="2957" spans="1:3" x14ac:dyDescent="0.35">
      <c r="A2957" s="41">
        <v>41302</v>
      </c>
      <c r="B2957">
        <v>148</v>
      </c>
      <c r="C2957">
        <f t="shared" si="54"/>
        <v>2013</v>
      </c>
    </row>
    <row r="2958" spans="1:3" x14ac:dyDescent="0.35">
      <c r="A2958" s="41">
        <v>41299</v>
      </c>
      <c r="B2958">
        <v>147</v>
      </c>
      <c r="C2958">
        <f t="shared" si="54"/>
        <v>2013</v>
      </c>
    </row>
    <row r="2959" spans="1:3" x14ac:dyDescent="0.35">
      <c r="A2959" s="41">
        <v>41298</v>
      </c>
      <c r="B2959">
        <v>151</v>
      </c>
      <c r="C2959">
        <f t="shared" si="54"/>
        <v>2013</v>
      </c>
    </row>
    <row r="2960" spans="1:3" x14ac:dyDescent="0.35">
      <c r="A2960" s="41">
        <v>41297</v>
      </c>
      <c r="B2960">
        <v>149</v>
      </c>
      <c r="C2960">
        <f t="shared" si="54"/>
        <v>2013</v>
      </c>
    </row>
    <row r="2961" spans="1:3" x14ac:dyDescent="0.35">
      <c r="A2961" s="41">
        <v>41296</v>
      </c>
      <c r="B2961">
        <v>148</v>
      </c>
      <c r="C2961">
        <f t="shared" si="54"/>
        <v>2013</v>
      </c>
    </row>
    <row r="2962" spans="1:3" x14ac:dyDescent="0.35">
      <c r="A2962" s="41">
        <v>41295</v>
      </c>
      <c r="B2962">
        <v>147</v>
      </c>
      <c r="C2962">
        <f t="shared" si="54"/>
        <v>2013</v>
      </c>
    </row>
    <row r="2963" spans="1:3" x14ac:dyDescent="0.35">
      <c r="A2963" s="41">
        <v>41292</v>
      </c>
      <c r="B2963">
        <v>147</v>
      </c>
      <c r="C2963">
        <f t="shared" si="54"/>
        <v>2013</v>
      </c>
    </row>
    <row r="2964" spans="1:3" x14ac:dyDescent="0.35">
      <c r="A2964" s="41">
        <v>41291</v>
      </c>
      <c r="B2964">
        <v>146</v>
      </c>
      <c r="C2964">
        <f t="shared" si="54"/>
        <v>2013</v>
      </c>
    </row>
    <row r="2965" spans="1:3" x14ac:dyDescent="0.35">
      <c r="A2965" s="41">
        <v>41290</v>
      </c>
      <c r="B2965">
        <v>148</v>
      </c>
      <c r="C2965">
        <f t="shared" si="54"/>
        <v>2013</v>
      </c>
    </row>
    <row r="2966" spans="1:3" x14ac:dyDescent="0.35">
      <c r="A2966" s="41">
        <v>41289</v>
      </c>
      <c r="B2966">
        <v>147</v>
      </c>
      <c r="C2966">
        <f t="shared" si="54"/>
        <v>2013</v>
      </c>
    </row>
    <row r="2967" spans="1:3" x14ac:dyDescent="0.35">
      <c r="A2967" s="41">
        <v>41288</v>
      </c>
      <c r="B2967">
        <v>143</v>
      </c>
      <c r="C2967">
        <f t="shared" si="54"/>
        <v>2013</v>
      </c>
    </row>
    <row r="2968" spans="1:3" x14ac:dyDescent="0.35">
      <c r="A2968" s="41">
        <v>41285</v>
      </c>
      <c r="B2968">
        <v>147</v>
      </c>
      <c r="C2968">
        <f t="shared" si="54"/>
        <v>2013</v>
      </c>
    </row>
    <row r="2969" spans="1:3" x14ac:dyDescent="0.35">
      <c r="A2969" s="41">
        <v>41284</v>
      </c>
      <c r="B2969">
        <v>146</v>
      </c>
      <c r="C2969">
        <f t="shared" si="54"/>
        <v>2013</v>
      </c>
    </row>
    <row r="2970" spans="1:3" x14ac:dyDescent="0.35">
      <c r="A2970" s="41">
        <v>41283</v>
      </c>
      <c r="B2970">
        <v>148</v>
      </c>
      <c r="C2970">
        <f t="shared" si="54"/>
        <v>2013</v>
      </c>
    </row>
    <row r="2971" spans="1:3" x14ac:dyDescent="0.35">
      <c r="A2971" s="41">
        <v>41282</v>
      </c>
      <c r="B2971">
        <v>146</v>
      </c>
      <c r="C2971">
        <f t="shared" si="54"/>
        <v>2013</v>
      </c>
    </row>
    <row r="2972" spans="1:3" x14ac:dyDescent="0.35">
      <c r="A2972" s="41">
        <v>41281</v>
      </c>
      <c r="B2972">
        <v>142</v>
      </c>
      <c r="C2972">
        <f t="shared" si="54"/>
        <v>2013</v>
      </c>
    </row>
    <row r="2973" spans="1:3" x14ac:dyDescent="0.35">
      <c r="A2973" s="41">
        <v>41278</v>
      </c>
      <c r="B2973">
        <v>137</v>
      </c>
      <c r="C2973">
        <f t="shared" si="54"/>
        <v>2013</v>
      </c>
    </row>
    <row r="2974" spans="1:3" x14ac:dyDescent="0.35">
      <c r="A2974" s="41">
        <v>41277</v>
      </c>
      <c r="B2974">
        <v>137</v>
      </c>
      <c r="C2974">
        <f t="shared" si="54"/>
        <v>2013</v>
      </c>
    </row>
    <row r="2975" spans="1:3" x14ac:dyDescent="0.35">
      <c r="A2975" s="41">
        <v>41276</v>
      </c>
      <c r="B2975">
        <v>136</v>
      </c>
      <c r="C2975">
        <f t="shared" si="54"/>
        <v>2013</v>
      </c>
    </row>
    <row r="2976" spans="1:3" x14ac:dyDescent="0.35">
      <c r="A2976" s="41">
        <v>41274</v>
      </c>
      <c r="B2976">
        <v>142</v>
      </c>
      <c r="C2976">
        <f t="shared" si="54"/>
        <v>2012</v>
      </c>
    </row>
    <row r="2977" spans="1:3" x14ac:dyDescent="0.35">
      <c r="A2977" s="41">
        <v>41271</v>
      </c>
      <c r="B2977">
        <v>148</v>
      </c>
      <c r="C2977">
        <f t="shared" si="54"/>
        <v>2012</v>
      </c>
    </row>
    <row r="2978" spans="1:3" x14ac:dyDescent="0.35">
      <c r="A2978" s="41">
        <v>41270</v>
      </c>
      <c r="B2978">
        <v>146</v>
      </c>
      <c r="C2978">
        <f t="shared" si="54"/>
        <v>2012</v>
      </c>
    </row>
    <row r="2979" spans="1:3" x14ac:dyDescent="0.35">
      <c r="A2979" s="41">
        <v>41269</v>
      </c>
      <c r="B2979">
        <v>142</v>
      </c>
      <c r="C2979">
        <f t="shared" si="54"/>
        <v>2012</v>
      </c>
    </row>
    <row r="2980" spans="1:3" x14ac:dyDescent="0.35">
      <c r="A2980" s="41">
        <v>41267</v>
      </c>
      <c r="B2980">
        <v>141</v>
      </c>
      <c r="C2980">
        <f t="shared" si="54"/>
        <v>2012</v>
      </c>
    </row>
    <row r="2981" spans="1:3" x14ac:dyDescent="0.35">
      <c r="A2981" s="41">
        <v>41264</v>
      </c>
      <c r="B2981">
        <v>143</v>
      </c>
      <c r="C2981">
        <f t="shared" si="54"/>
        <v>2012</v>
      </c>
    </row>
    <row r="2982" spans="1:3" x14ac:dyDescent="0.35">
      <c r="A2982" s="41">
        <v>41263</v>
      </c>
      <c r="B2982">
        <v>138</v>
      </c>
      <c r="C2982">
        <f t="shared" si="54"/>
        <v>2012</v>
      </c>
    </row>
    <row r="2983" spans="1:3" x14ac:dyDescent="0.35">
      <c r="A2983" s="41">
        <v>41262</v>
      </c>
      <c r="B2983">
        <v>137</v>
      </c>
      <c r="C2983">
        <f t="shared" si="54"/>
        <v>2012</v>
      </c>
    </row>
    <row r="2984" spans="1:3" x14ac:dyDescent="0.35">
      <c r="A2984" s="41">
        <v>41261</v>
      </c>
      <c r="B2984">
        <v>138</v>
      </c>
      <c r="C2984">
        <f t="shared" si="54"/>
        <v>2012</v>
      </c>
    </row>
    <row r="2985" spans="1:3" x14ac:dyDescent="0.35">
      <c r="A2985" s="41">
        <v>41260</v>
      </c>
      <c r="B2985">
        <v>140</v>
      </c>
      <c r="C2985">
        <f t="shared" si="54"/>
        <v>2012</v>
      </c>
    </row>
    <row r="2986" spans="1:3" x14ac:dyDescent="0.35">
      <c r="A2986" s="41">
        <v>41257</v>
      </c>
      <c r="B2986">
        <v>146</v>
      </c>
      <c r="C2986">
        <f t="shared" si="54"/>
        <v>2012</v>
      </c>
    </row>
    <row r="2987" spans="1:3" x14ac:dyDescent="0.35">
      <c r="A2987" s="41">
        <v>41256</v>
      </c>
      <c r="B2987">
        <v>147</v>
      </c>
      <c r="C2987">
        <f t="shared" si="54"/>
        <v>2012</v>
      </c>
    </row>
    <row r="2988" spans="1:3" x14ac:dyDescent="0.35">
      <c r="A2988" s="41">
        <v>41255</v>
      </c>
      <c r="B2988">
        <v>148</v>
      </c>
      <c r="C2988">
        <f t="shared" si="54"/>
        <v>2012</v>
      </c>
    </row>
    <row r="2989" spans="1:3" x14ac:dyDescent="0.35">
      <c r="A2989" s="41">
        <v>41254</v>
      </c>
      <c r="B2989">
        <v>153</v>
      </c>
      <c r="C2989">
        <f t="shared" si="54"/>
        <v>2012</v>
      </c>
    </row>
    <row r="2990" spans="1:3" x14ac:dyDescent="0.35">
      <c r="A2990" s="41">
        <v>41253</v>
      </c>
      <c r="B2990">
        <v>155</v>
      </c>
      <c r="C2990">
        <f t="shared" si="54"/>
        <v>2012</v>
      </c>
    </row>
    <row r="2991" spans="1:3" x14ac:dyDescent="0.35">
      <c r="A2991" s="41">
        <v>41250</v>
      </c>
      <c r="B2991">
        <v>154</v>
      </c>
      <c r="C2991">
        <f t="shared" si="54"/>
        <v>2012</v>
      </c>
    </row>
    <row r="2992" spans="1:3" x14ac:dyDescent="0.35">
      <c r="A2992" s="41">
        <v>41249</v>
      </c>
      <c r="B2992">
        <v>158</v>
      </c>
      <c r="C2992">
        <f t="shared" si="54"/>
        <v>2012</v>
      </c>
    </row>
    <row r="2993" spans="1:3" x14ac:dyDescent="0.35">
      <c r="A2993" s="41">
        <v>41248</v>
      </c>
      <c r="B2993">
        <v>156</v>
      </c>
      <c r="C2993">
        <f t="shared" si="54"/>
        <v>2012</v>
      </c>
    </row>
    <row r="2994" spans="1:3" x14ac:dyDescent="0.35">
      <c r="A2994" s="41">
        <v>41247</v>
      </c>
      <c r="B2994">
        <v>156</v>
      </c>
      <c r="C2994">
        <f t="shared" si="54"/>
        <v>2012</v>
      </c>
    </row>
    <row r="2995" spans="1:3" x14ac:dyDescent="0.35">
      <c r="A2995" s="41">
        <v>41246</v>
      </c>
      <c r="B2995">
        <v>155</v>
      </c>
      <c r="C2995">
        <f t="shared" si="54"/>
        <v>2012</v>
      </c>
    </row>
    <row r="2996" spans="1:3" x14ac:dyDescent="0.35">
      <c r="A2996" s="41">
        <v>41243</v>
      </c>
      <c r="B2996">
        <v>153</v>
      </c>
      <c r="C2996">
        <f t="shared" si="54"/>
        <v>2012</v>
      </c>
    </row>
    <row r="2997" spans="1:3" x14ac:dyDescent="0.35">
      <c r="A2997" s="41">
        <v>41242</v>
      </c>
      <c r="B2997">
        <v>152</v>
      </c>
      <c r="C2997">
        <f t="shared" si="54"/>
        <v>2012</v>
      </c>
    </row>
    <row r="2998" spans="1:3" x14ac:dyDescent="0.35">
      <c r="A2998" s="41">
        <v>41241</v>
      </c>
      <c r="B2998">
        <v>155</v>
      </c>
      <c r="C2998">
        <f t="shared" si="54"/>
        <v>2012</v>
      </c>
    </row>
    <row r="2999" spans="1:3" x14ac:dyDescent="0.35">
      <c r="A2999" s="41">
        <v>41240</v>
      </c>
      <c r="B2999">
        <v>154</v>
      </c>
      <c r="C2999">
        <f t="shared" si="54"/>
        <v>2012</v>
      </c>
    </row>
    <row r="3000" spans="1:3" x14ac:dyDescent="0.35">
      <c r="A3000" s="41">
        <v>41239</v>
      </c>
      <c r="B3000">
        <v>155</v>
      </c>
      <c r="C3000">
        <f t="shared" si="54"/>
        <v>2012</v>
      </c>
    </row>
    <row r="3001" spans="1:3" x14ac:dyDescent="0.35">
      <c r="A3001" s="41">
        <v>41236</v>
      </c>
      <c r="B3001">
        <v>154</v>
      </c>
      <c r="C3001">
        <f t="shared" si="54"/>
        <v>2012</v>
      </c>
    </row>
    <row r="3002" spans="1:3" x14ac:dyDescent="0.35">
      <c r="A3002" s="41">
        <v>41235</v>
      </c>
      <c r="B3002">
        <v>154</v>
      </c>
      <c r="C3002">
        <f t="shared" si="54"/>
        <v>2012</v>
      </c>
    </row>
    <row r="3003" spans="1:3" x14ac:dyDescent="0.35">
      <c r="A3003" s="41">
        <v>41234</v>
      </c>
      <c r="B3003">
        <v>154</v>
      </c>
      <c r="C3003">
        <f t="shared" si="54"/>
        <v>2012</v>
      </c>
    </row>
    <row r="3004" spans="1:3" x14ac:dyDescent="0.35">
      <c r="A3004" s="41">
        <v>41233</v>
      </c>
      <c r="B3004">
        <v>158</v>
      </c>
      <c r="C3004">
        <f t="shared" si="54"/>
        <v>2012</v>
      </c>
    </row>
    <row r="3005" spans="1:3" x14ac:dyDescent="0.35">
      <c r="A3005" s="41">
        <v>41232</v>
      </c>
      <c r="B3005">
        <v>162</v>
      </c>
      <c r="C3005">
        <f t="shared" si="54"/>
        <v>2012</v>
      </c>
    </row>
    <row r="3006" spans="1:3" x14ac:dyDescent="0.35">
      <c r="A3006" s="41">
        <v>41229</v>
      </c>
      <c r="B3006">
        <v>165</v>
      </c>
      <c r="C3006">
        <f t="shared" si="54"/>
        <v>2012</v>
      </c>
    </row>
    <row r="3007" spans="1:3" x14ac:dyDescent="0.35">
      <c r="A3007" s="41">
        <v>41228</v>
      </c>
      <c r="B3007">
        <v>166</v>
      </c>
      <c r="C3007">
        <f t="shared" si="54"/>
        <v>2012</v>
      </c>
    </row>
    <row r="3008" spans="1:3" x14ac:dyDescent="0.35">
      <c r="A3008" s="41">
        <v>41227</v>
      </c>
      <c r="B3008">
        <v>164</v>
      </c>
      <c r="C3008">
        <f t="shared" si="54"/>
        <v>2012</v>
      </c>
    </row>
    <row r="3009" spans="1:3" x14ac:dyDescent="0.35">
      <c r="A3009" s="41">
        <v>41226</v>
      </c>
      <c r="B3009">
        <v>160</v>
      </c>
      <c r="C3009">
        <f t="shared" si="54"/>
        <v>2012</v>
      </c>
    </row>
    <row r="3010" spans="1:3" x14ac:dyDescent="0.35">
      <c r="A3010" s="41">
        <v>41225</v>
      </c>
      <c r="B3010">
        <v>154</v>
      </c>
      <c r="C3010">
        <f t="shared" si="54"/>
        <v>2012</v>
      </c>
    </row>
    <row r="3011" spans="1:3" x14ac:dyDescent="0.35">
      <c r="A3011" s="41">
        <v>41222</v>
      </c>
      <c r="B3011">
        <v>154</v>
      </c>
      <c r="C3011">
        <f t="shared" ref="C3011:C3074" si="55">YEAR(A3011)</f>
        <v>2012</v>
      </c>
    </row>
    <row r="3012" spans="1:3" x14ac:dyDescent="0.35">
      <c r="A3012" s="41">
        <v>41221</v>
      </c>
      <c r="B3012">
        <v>152</v>
      </c>
      <c r="C3012">
        <f t="shared" si="55"/>
        <v>2012</v>
      </c>
    </row>
    <row r="3013" spans="1:3" x14ac:dyDescent="0.35">
      <c r="A3013" s="41">
        <v>41220</v>
      </c>
      <c r="B3013">
        <v>147</v>
      </c>
      <c r="C3013">
        <f t="shared" si="55"/>
        <v>2012</v>
      </c>
    </row>
    <row r="3014" spans="1:3" x14ac:dyDescent="0.35">
      <c r="A3014" s="41">
        <v>41219</v>
      </c>
      <c r="B3014">
        <v>143</v>
      </c>
      <c r="C3014">
        <f t="shared" si="55"/>
        <v>2012</v>
      </c>
    </row>
    <row r="3015" spans="1:3" x14ac:dyDescent="0.35">
      <c r="A3015" s="41">
        <v>41218</v>
      </c>
      <c r="B3015">
        <v>147</v>
      </c>
      <c r="C3015">
        <f t="shared" si="55"/>
        <v>2012</v>
      </c>
    </row>
    <row r="3016" spans="1:3" x14ac:dyDescent="0.35">
      <c r="A3016" s="41">
        <v>41215</v>
      </c>
      <c r="B3016">
        <v>153</v>
      </c>
      <c r="C3016">
        <f t="shared" si="55"/>
        <v>2012</v>
      </c>
    </row>
    <row r="3017" spans="1:3" x14ac:dyDescent="0.35">
      <c r="A3017" s="41">
        <v>41214</v>
      </c>
      <c r="B3017">
        <v>152</v>
      </c>
      <c r="C3017">
        <f t="shared" si="55"/>
        <v>2012</v>
      </c>
    </row>
    <row r="3018" spans="1:3" x14ac:dyDescent="0.35">
      <c r="A3018" s="41">
        <v>41213</v>
      </c>
      <c r="B3018">
        <v>158</v>
      </c>
      <c r="C3018">
        <f t="shared" si="55"/>
        <v>2012</v>
      </c>
    </row>
    <row r="3019" spans="1:3" x14ac:dyDescent="0.35">
      <c r="A3019" s="41">
        <v>41212</v>
      </c>
      <c r="B3019">
        <v>157</v>
      </c>
      <c r="C3019">
        <f t="shared" si="55"/>
        <v>2012</v>
      </c>
    </row>
    <row r="3020" spans="1:3" x14ac:dyDescent="0.35">
      <c r="A3020" s="41">
        <v>41211</v>
      </c>
      <c r="B3020">
        <v>157</v>
      </c>
      <c r="C3020">
        <f t="shared" si="55"/>
        <v>2012</v>
      </c>
    </row>
    <row r="3021" spans="1:3" x14ac:dyDescent="0.35">
      <c r="A3021" s="41">
        <v>41208</v>
      </c>
      <c r="B3021">
        <v>154</v>
      </c>
      <c r="C3021">
        <f t="shared" si="55"/>
        <v>2012</v>
      </c>
    </row>
    <row r="3022" spans="1:3" x14ac:dyDescent="0.35">
      <c r="A3022" s="41">
        <v>41207</v>
      </c>
      <c r="B3022">
        <v>144</v>
      </c>
      <c r="C3022">
        <f t="shared" si="55"/>
        <v>2012</v>
      </c>
    </row>
    <row r="3023" spans="1:3" x14ac:dyDescent="0.35">
      <c r="A3023" s="41">
        <v>41206</v>
      </c>
      <c r="B3023">
        <v>145</v>
      </c>
      <c r="C3023">
        <f t="shared" si="55"/>
        <v>2012</v>
      </c>
    </row>
    <row r="3024" spans="1:3" x14ac:dyDescent="0.35">
      <c r="A3024" s="41">
        <v>41205</v>
      </c>
      <c r="B3024">
        <v>146</v>
      </c>
      <c r="C3024">
        <f t="shared" si="55"/>
        <v>2012</v>
      </c>
    </row>
    <row r="3025" spans="1:3" x14ac:dyDescent="0.35">
      <c r="A3025" s="41">
        <v>41204</v>
      </c>
      <c r="B3025">
        <v>145</v>
      </c>
      <c r="C3025">
        <f t="shared" si="55"/>
        <v>2012</v>
      </c>
    </row>
    <row r="3026" spans="1:3" x14ac:dyDescent="0.35">
      <c r="A3026" s="41">
        <v>41201</v>
      </c>
      <c r="B3026">
        <v>145</v>
      </c>
      <c r="C3026">
        <f t="shared" si="55"/>
        <v>2012</v>
      </c>
    </row>
    <row r="3027" spans="1:3" x14ac:dyDescent="0.35">
      <c r="A3027" s="41">
        <v>41200</v>
      </c>
      <c r="B3027">
        <v>137</v>
      </c>
      <c r="C3027">
        <f t="shared" si="55"/>
        <v>2012</v>
      </c>
    </row>
    <row r="3028" spans="1:3" x14ac:dyDescent="0.35">
      <c r="A3028" s="41">
        <v>41199</v>
      </c>
      <c r="B3028">
        <v>140</v>
      </c>
      <c r="C3028">
        <f t="shared" si="55"/>
        <v>2012</v>
      </c>
    </row>
    <row r="3029" spans="1:3" x14ac:dyDescent="0.35">
      <c r="A3029" s="41">
        <v>41198</v>
      </c>
      <c r="B3029">
        <v>146</v>
      </c>
      <c r="C3029">
        <f t="shared" si="55"/>
        <v>2012</v>
      </c>
    </row>
    <row r="3030" spans="1:3" x14ac:dyDescent="0.35">
      <c r="A3030" s="41">
        <v>41197</v>
      </c>
      <c r="B3030">
        <v>151</v>
      </c>
      <c r="C3030">
        <f t="shared" si="55"/>
        <v>2012</v>
      </c>
    </row>
    <row r="3031" spans="1:3" x14ac:dyDescent="0.35">
      <c r="A3031" s="41">
        <v>41194</v>
      </c>
      <c r="B3031">
        <v>152</v>
      </c>
      <c r="C3031">
        <f t="shared" si="55"/>
        <v>2012</v>
      </c>
    </row>
    <row r="3032" spans="1:3" x14ac:dyDescent="0.35">
      <c r="A3032" s="41">
        <v>41193</v>
      </c>
      <c r="B3032">
        <v>155</v>
      </c>
      <c r="C3032">
        <f t="shared" si="55"/>
        <v>2012</v>
      </c>
    </row>
    <row r="3033" spans="1:3" x14ac:dyDescent="0.35">
      <c r="A3033" s="41">
        <v>41192</v>
      </c>
      <c r="B3033">
        <v>153</v>
      </c>
      <c r="C3033">
        <f t="shared" si="55"/>
        <v>2012</v>
      </c>
    </row>
    <row r="3034" spans="1:3" x14ac:dyDescent="0.35">
      <c r="A3034" s="41">
        <v>41191</v>
      </c>
      <c r="B3034">
        <v>149</v>
      </c>
      <c r="C3034">
        <f t="shared" si="55"/>
        <v>2012</v>
      </c>
    </row>
    <row r="3035" spans="1:3" x14ac:dyDescent="0.35">
      <c r="A3035" s="41">
        <v>41190</v>
      </c>
      <c r="B3035">
        <v>146</v>
      </c>
      <c r="C3035">
        <f t="shared" si="55"/>
        <v>2012</v>
      </c>
    </row>
    <row r="3036" spans="1:3" x14ac:dyDescent="0.35">
      <c r="A3036" s="41">
        <v>41187</v>
      </c>
      <c r="B3036">
        <v>146</v>
      </c>
      <c r="C3036">
        <f t="shared" si="55"/>
        <v>2012</v>
      </c>
    </row>
    <row r="3037" spans="1:3" x14ac:dyDescent="0.35">
      <c r="A3037" s="41">
        <v>41186</v>
      </c>
      <c r="B3037">
        <v>153</v>
      </c>
      <c r="C3037">
        <f t="shared" si="55"/>
        <v>2012</v>
      </c>
    </row>
    <row r="3038" spans="1:3" x14ac:dyDescent="0.35">
      <c r="A3038" s="41">
        <v>41185</v>
      </c>
      <c r="B3038">
        <v>157</v>
      </c>
      <c r="C3038">
        <f t="shared" si="55"/>
        <v>2012</v>
      </c>
    </row>
    <row r="3039" spans="1:3" x14ac:dyDescent="0.35">
      <c r="A3039" s="41">
        <v>41184</v>
      </c>
      <c r="B3039">
        <v>159</v>
      </c>
      <c r="C3039">
        <f t="shared" si="55"/>
        <v>2012</v>
      </c>
    </row>
    <row r="3040" spans="1:3" x14ac:dyDescent="0.35">
      <c r="A3040" s="41">
        <v>41183</v>
      </c>
      <c r="B3040">
        <v>162</v>
      </c>
      <c r="C3040">
        <f t="shared" si="55"/>
        <v>2012</v>
      </c>
    </row>
    <row r="3041" spans="1:3" x14ac:dyDescent="0.35">
      <c r="A3041" s="41">
        <v>41180</v>
      </c>
      <c r="B3041">
        <v>166</v>
      </c>
      <c r="C3041">
        <f t="shared" si="55"/>
        <v>2012</v>
      </c>
    </row>
    <row r="3042" spans="1:3" x14ac:dyDescent="0.35">
      <c r="A3042" s="41">
        <v>41179</v>
      </c>
      <c r="B3042">
        <v>166</v>
      </c>
      <c r="C3042">
        <f t="shared" si="55"/>
        <v>2012</v>
      </c>
    </row>
    <row r="3043" spans="1:3" x14ac:dyDescent="0.35">
      <c r="A3043" s="41">
        <v>41178</v>
      </c>
      <c r="B3043">
        <v>168</v>
      </c>
      <c r="C3043">
        <f t="shared" si="55"/>
        <v>2012</v>
      </c>
    </row>
    <row r="3044" spans="1:3" x14ac:dyDescent="0.35">
      <c r="A3044" s="41">
        <v>41177</v>
      </c>
      <c r="B3044">
        <v>164</v>
      </c>
      <c r="C3044">
        <f t="shared" si="55"/>
        <v>2012</v>
      </c>
    </row>
    <row r="3045" spans="1:3" x14ac:dyDescent="0.35">
      <c r="A3045" s="41">
        <v>41176</v>
      </c>
      <c r="B3045">
        <v>157</v>
      </c>
      <c r="C3045">
        <f t="shared" si="55"/>
        <v>2012</v>
      </c>
    </row>
    <row r="3046" spans="1:3" x14ac:dyDescent="0.35">
      <c r="A3046" s="41">
        <v>41173</v>
      </c>
      <c r="B3046">
        <v>154</v>
      </c>
      <c r="C3046">
        <f t="shared" si="55"/>
        <v>2012</v>
      </c>
    </row>
    <row r="3047" spans="1:3" x14ac:dyDescent="0.35">
      <c r="A3047" s="41">
        <v>41172</v>
      </c>
      <c r="B3047">
        <v>156</v>
      </c>
      <c r="C3047">
        <f t="shared" si="55"/>
        <v>2012</v>
      </c>
    </row>
    <row r="3048" spans="1:3" x14ac:dyDescent="0.35">
      <c r="A3048" s="41">
        <v>41171</v>
      </c>
      <c r="B3048">
        <v>156</v>
      </c>
      <c r="C3048">
        <f t="shared" si="55"/>
        <v>2012</v>
      </c>
    </row>
    <row r="3049" spans="1:3" x14ac:dyDescent="0.35">
      <c r="A3049" s="41">
        <v>41170</v>
      </c>
      <c r="B3049">
        <v>155</v>
      </c>
      <c r="C3049">
        <f t="shared" si="55"/>
        <v>2012</v>
      </c>
    </row>
    <row r="3050" spans="1:3" x14ac:dyDescent="0.35">
      <c r="A3050" s="41">
        <v>41169</v>
      </c>
      <c r="B3050">
        <v>153</v>
      </c>
      <c r="C3050">
        <f t="shared" si="55"/>
        <v>2012</v>
      </c>
    </row>
    <row r="3051" spans="1:3" x14ac:dyDescent="0.35">
      <c r="A3051" s="41">
        <v>41166</v>
      </c>
      <c r="B3051">
        <v>149</v>
      </c>
      <c r="C3051">
        <f t="shared" si="55"/>
        <v>2012</v>
      </c>
    </row>
    <row r="3052" spans="1:3" x14ac:dyDescent="0.35">
      <c r="A3052" s="41">
        <v>41165</v>
      </c>
      <c r="B3052">
        <v>157</v>
      </c>
      <c r="C3052">
        <f t="shared" si="55"/>
        <v>2012</v>
      </c>
    </row>
    <row r="3053" spans="1:3" x14ac:dyDescent="0.35">
      <c r="A3053" s="41">
        <v>41164</v>
      </c>
      <c r="B3053">
        <v>157</v>
      </c>
      <c r="C3053">
        <f t="shared" si="55"/>
        <v>2012</v>
      </c>
    </row>
    <row r="3054" spans="1:3" x14ac:dyDescent="0.35">
      <c r="A3054" s="41">
        <v>41163</v>
      </c>
      <c r="B3054">
        <v>163</v>
      </c>
      <c r="C3054">
        <f t="shared" si="55"/>
        <v>2012</v>
      </c>
    </row>
    <row r="3055" spans="1:3" x14ac:dyDescent="0.35">
      <c r="A3055" s="41">
        <v>41162</v>
      </c>
      <c r="B3055">
        <v>165</v>
      </c>
      <c r="C3055">
        <f t="shared" si="55"/>
        <v>2012</v>
      </c>
    </row>
    <row r="3056" spans="1:3" x14ac:dyDescent="0.35">
      <c r="A3056" s="41">
        <v>41159</v>
      </c>
      <c r="B3056">
        <v>166</v>
      </c>
      <c r="C3056">
        <f t="shared" si="55"/>
        <v>2012</v>
      </c>
    </row>
    <row r="3057" spans="1:3" x14ac:dyDescent="0.35">
      <c r="A3057" s="41">
        <v>41158</v>
      </c>
      <c r="B3057">
        <v>165</v>
      </c>
      <c r="C3057">
        <f t="shared" si="55"/>
        <v>2012</v>
      </c>
    </row>
    <row r="3058" spans="1:3" x14ac:dyDescent="0.35">
      <c r="A3058" s="41">
        <v>41157</v>
      </c>
      <c r="B3058">
        <v>176</v>
      </c>
      <c r="C3058">
        <f t="shared" si="55"/>
        <v>2012</v>
      </c>
    </row>
    <row r="3059" spans="1:3" x14ac:dyDescent="0.35">
      <c r="A3059" s="41">
        <v>41156</v>
      </c>
      <c r="B3059">
        <v>176</v>
      </c>
      <c r="C3059">
        <f t="shared" si="55"/>
        <v>2012</v>
      </c>
    </row>
    <row r="3060" spans="1:3" x14ac:dyDescent="0.35">
      <c r="A3060" s="41">
        <v>41155</v>
      </c>
      <c r="B3060">
        <v>181</v>
      </c>
      <c r="C3060">
        <f t="shared" si="55"/>
        <v>2012</v>
      </c>
    </row>
    <row r="3061" spans="1:3" x14ac:dyDescent="0.35">
      <c r="A3061" s="41">
        <v>41152</v>
      </c>
      <c r="B3061">
        <v>181</v>
      </c>
      <c r="C3061">
        <f t="shared" si="55"/>
        <v>2012</v>
      </c>
    </row>
    <row r="3062" spans="1:3" x14ac:dyDescent="0.35">
      <c r="A3062" s="41">
        <v>41151</v>
      </c>
      <c r="B3062">
        <v>175</v>
      </c>
      <c r="C3062">
        <f t="shared" si="55"/>
        <v>2012</v>
      </c>
    </row>
    <row r="3063" spans="1:3" x14ac:dyDescent="0.35">
      <c r="A3063" s="41">
        <v>41150</v>
      </c>
      <c r="B3063">
        <v>173</v>
      </c>
      <c r="C3063">
        <f t="shared" si="55"/>
        <v>2012</v>
      </c>
    </row>
    <row r="3064" spans="1:3" x14ac:dyDescent="0.35">
      <c r="A3064" s="41">
        <v>41149</v>
      </c>
      <c r="B3064">
        <v>173</v>
      </c>
      <c r="C3064">
        <f t="shared" si="55"/>
        <v>2012</v>
      </c>
    </row>
    <row r="3065" spans="1:3" x14ac:dyDescent="0.35">
      <c r="A3065" s="41">
        <v>41148</v>
      </c>
      <c r="B3065">
        <v>177</v>
      </c>
      <c r="C3065">
        <f t="shared" si="55"/>
        <v>2012</v>
      </c>
    </row>
    <row r="3066" spans="1:3" x14ac:dyDescent="0.35">
      <c r="A3066" s="41">
        <v>41145</v>
      </c>
      <c r="B3066">
        <v>174</v>
      </c>
      <c r="C3066">
        <f t="shared" si="55"/>
        <v>2012</v>
      </c>
    </row>
    <row r="3067" spans="1:3" x14ac:dyDescent="0.35">
      <c r="A3067" s="41">
        <v>41144</v>
      </c>
      <c r="B3067">
        <v>172</v>
      </c>
      <c r="C3067">
        <f t="shared" si="55"/>
        <v>2012</v>
      </c>
    </row>
    <row r="3068" spans="1:3" x14ac:dyDescent="0.35">
      <c r="A3068" s="41">
        <v>41143</v>
      </c>
      <c r="B3068">
        <v>169</v>
      </c>
      <c r="C3068">
        <f t="shared" si="55"/>
        <v>2012</v>
      </c>
    </row>
    <row r="3069" spans="1:3" x14ac:dyDescent="0.35">
      <c r="A3069" s="41">
        <v>41142</v>
      </c>
      <c r="B3069">
        <v>167</v>
      </c>
      <c r="C3069">
        <f t="shared" si="55"/>
        <v>2012</v>
      </c>
    </row>
    <row r="3070" spans="1:3" x14ac:dyDescent="0.35">
      <c r="A3070" s="41">
        <v>41141</v>
      </c>
      <c r="B3070">
        <v>168</v>
      </c>
      <c r="C3070">
        <f t="shared" si="55"/>
        <v>2012</v>
      </c>
    </row>
    <row r="3071" spans="1:3" x14ac:dyDescent="0.35">
      <c r="A3071" s="41">
        <v>41138</v>
      </c>
      <c r="B3071">
        <v>167</v>
      </c>
      <c r="C3071">
        <f t="shared" si="55"/>
        <v>2012</v>
      </c>
    </row>
    <row r="3072" spans="1:3" x14ac:dyDescent="0.35">
      <c r="A3072" s="41">
        <v>41137</v>
      </c>
      <c r="B3072">
        <v>166</v>
      </c>
      <c r="C3072">
        <f t="shared" si="55"/>
        <v>2012</v>
      </c>
    </row>
    <row r="3073" spans="1:3" x14ac:dyDescent="0.35">
      <c r="A3073" s="41">
        <v>41136</v>
      </c>
      <c r="B3073">
        <v>163</v>
      </c>
      <c r="C3073">
        <f t="shared" si="55"/>
        <v>2012</v>
      </c>
    </row>
    <row r="3074" spans="1:3" x14ac:dyDescent="0.35">
      <c r="A3074" s="41">
        <v>41135</v>
      </c>
      <c r="B3074">
        <v>166</v>
      </c>
      <c r="C3074">
        <f t="shared" si="55"/>
        <v>2012</v>
      </c>
    </row>
    <row r="3075" spans="1:3" x14ac:dyDescent="0.35">
      <c r="A3075" s="41">
        <v>41134</v>
      </c>
      <c r="B3075">
        <v>169</v>
      </c>
      <c r="C3075">
        <f t="shared" ref="C3075:C3138" si="56">YEAR(A3075)</f>
        <v>2012</v>
      </c>
    </row>
    <row r="3076" spans="1:3" x14ac:dyDescent="0.35">
      <c r="A3076" s="41">
        <v>41131</v>
      </c>
      <c r="B3076">
        <v>169</v>
      </c>
      <c r="C3076">
        <f t="shared" si="56"/>
        <v>2012</v>
      </c>
    </row>
    <row r="3077" spans="1:3" x14ac:dyDescent="0.35">
      <c r="A3077" s="41">
        <v>41130</v>
      </c>
      <c r="B3077">
        <v>165</v>
      </c>
      <c r="C3077">
        <f t="shared" si="56"/>
        <v>2012</v>
      </c>
    </row>
    <row r="3078" spans="1:3" x14ac:dyDescent="0.35">
      <c r="A3078" s="41">
        <v>41129</v>
      </c>
      <c r="B3078">
        <v>164</v>
      </c>
      <c r="C3078">
        <f t="shared" si="56"/>
        <v>2012</v>
      </c>
    </row>
    <row r="3079" spans="1:3" x14ac:dyDescent="0.35">
      <c r="A3079" s="41">
        <v>41128</v>
      </c>
      <c r="B3079">
        <v>169</v>
      </c>
      <c r="C3079">
        <f t="shared" si="56"/>
        <v>2012</v>
      </c>
    </row>
    <row r="3080" spans="1:3" x14ac:dyDescent="0.35">
      <c r="A3080" s="41">
        <v>41127</v>
      </c>
      <c r="B3080">
        <v>173</v>
      </c>
      <c r="C3080">
        <f t="shared" si="56"/>
        <v>2012</v>
      </c>
    </row>
    <row r="3081" spans="1:3" x14ac:dyDescent="0.35">
      <c r="A3081" s="41">
        <v>41124</v>
      </c>
      <c r="B3081">
        <v>174</v>
      </c>
      <c r="C3081">
        <f t="shared" si="56"/>
        <v>2012</v>
      </c>
    </row>
    <row r="3082" spans="1:3" x14ac:dyDescent="0.35">
      <c r="A3082" s="41">
        <v>41123</v>
      </c>
      <c r="B3082">
        <v>182</v>
      </c>
      <c r="C3082">
        <f t="shared" si="56"/>
        <v>2012</v>
      </c>
    </row>
    <row r="3083" spans="1:3" x14ac:dyDescent="0.35">
      <c r="A3083" s="41">
        <v>41122</v>
      </c>
      <c r="B3083">
        <v>175</v>
      </c>
      <c r="C3083">
        <f t="shared" si="56"/>
        <v>2012</v>
      </c>
    </row>
    <row r="3084" spans="1:3" x14ac:dyDescent="0.35">
      <c r="A3084" s="41">
        <v>41121</v>
      </c>
      <c r="B3084">
        <v>183</v>
      </c>
      <c r="C3084">
        <f t="shared" si="56"/>
        <v>2012</v>
      </c>
    </row>
    <row r="3085" spans="1:3" x14ac:dyDescent="0.35">
      <c r="A3085" s="41">
        <v>41120</v>
      </c>
      <c r="B3085">
        <v>182</v>
      </c>
      <c r="C3085">
        <f t="shared" si="56"/>
        <v>2012</v>
      </c>
    </row>
    <row r="3086" spans="1:3" x14ac:dyDescent="0.35">
      <c r="A3086" s="41">
        <v>41117</v>
      </c>
      <c r="B3086">
        <v>190</v>
      </c>
      <c r="C3086">
        <f t="shared" si="56"/>
        <v>2012</v>
      </c>
    </row>
    <row r="3087" spans="1:3" x14ac:dyDescent="0.35">
      <c r="A3087" s="41">
        <v>41116</v>
      </c>
      <c r="B3087">
        <v>207</v>
      </c>
      <c r="C3087">
        <f t="shared" si="56"/>
        <v>2012</v>
      </c>
    </row>
    <row r="3088" spans="1:3" x14ac:dyDescent="0.35">
      <c r="A3088" s="41">
        <v>41115</v>
      </c>
      <c r="B3088">
        <v>210</v>
      </c>
      <c r="C3088">
        <f t="shared" si="56"/>
        <v>2012</v>
      </c>
    </row>
    <row r="3089" spans="1:3" x14ac:dyDescent="0.35">
      <c r="A3089" s="41">
        <v>41114</v>
      </c>
      <c r="B3089">
        <v>211</v>
      </c>
      <c r="C3089">
        <f t="shared" si="56"/>
        <v>2012</v>
      </c>
    </row>
    <row r="3090" spans="1:3" x14ac:dyDescent="0.35">
      <c r="A3090" s="41">
        <v>41113</v>
      </c>
      <c r="B3090">
        <v>205</v>
      </c>
      <c r="C3090">
        <f t="shared" si="56"/>
        <v>2012</v>
      </c>
    </row>
    <row r="3091" spans="1:3" x14ac:dyDescent="0.35">
      <c r="A3091" s="41">
        <v>41110</v>
      </c>
      <c r="B3091">
        <v>198</v>
      </c>
      <c r="C3091">
        <f t="shared" si="56"/>
        <v>2012</v>
      </c>
    </row>
    <row r="3092" spans="1:3" x14ac:dyDescent="0.35">
      <c r="A3092" s="41">
        <v>41109</v>
      </c>
      <c r="B3092">
        <v>197</v>
      </c>
      <c r="C3092">
        <f t="shared" si="56"/>
        <v>2012</v>
      </c>
    </row>
    <row r="3093" spans="1:3" x14ac:dyDescent="0.35">
      <c r="A3093" s="41">
        <v>41108</v>
      </c>
      <c r="B3093">
        <v>199</v>
      </c>
      <c r="C3093">
        <f t="shared" si="56"/>
        <v>2012</v>
      </c>
    </row>
    <row r="3094" spans="1:3" x14ac:dyDescent="0.35">
      <c r="A3094" s="41">
        <v>41107</v>
      </c>
      <c r="B3094">
        <v>195</v>
      </c>
      <c r="C3094">
        <f t="shared" si="56"/>
        <v>2012</v>
      </c>
    </row>
    <row r="3095" spans="1:3" x14ac:dyDescent="0.35">
      <c r="A3095" s="41">
        <v>41106</v>
      </c>
      <c r="B3095">
        <v>200</v>
      </c>
      <c r="C3095">
        <f t="shared" si="56"/>
        <v>2012</v>
      </c>
    </row>
    <row r="3096" spans="1:3" x14ac:dyDescent="0.35">
      <c r="A3096" s="41">
        <v>41103</v>
      </c>
      <c r="B3096">
        <v>203</v>
      </c>
      <c r="C3096">
        <f t="shared" si="56"/>
        <v>2012</v>
      </c>
    </row>
    <row r="3097" spans="1:3" x14ac:dyDescent="0.35">
      <c r="A3097" s="41">
        <v>41102</v>
      </c>
      <c r="B3097">
        <v>206</v>
      </c>
      <c r="C3097">
        <f t="shared" si="56"/>
        <v>2012</v>
      </c>
    </row>
    <row r="3098" spans="1:3" x14ac:dyDescent="0.35">
      <c r="A3098" s="41">
        <v>41101</v>
      </c>
      <c r="B3098">
        <v>208</v>
      </c>
      <c r="C3098">
        <f t="shared" si="56"/>
        <v>2012</v>
      </c>
    </row>
    <row r="3099" spans="1:3" x14ac:dyDescent="0.35">
      <c r="A3099" s="41">
        <v>41100</v>
      </c>
      <c r="B3099">
        <v>211</v>
      </c>
      <c r="C3099">
        <f t="shared" si="56"/>
        <v>2012</v>
      </c>
    </row>
    <row r="3100" spans="1:3" x14ac:dyDescent="0.35">
      <c r="A3100" s="41">
        <v>41099</v>
      </c>
      <c r="B3100">
        <v>208</v>
      </c>
      <c r="C3100">
        <f t="shared" si="56"/>
        <v>2012</v>
      </c>
    </row>
    <row r="3101" spans="1:3" x14ac:dyDescent="0.35">
      <c r="A3101" s="41">
        <v>41096</v>
      </c>
      <c r="B3101">
        <v>208</v>
      </c>
      <c r="C3101">
        <f t="shared" si="56"/>
        <v>2012</v>
      </c>
    </row>
    <row r="3102" spans="1:3" x14ac:dyDescent="0.35">
      <c r="A3102" s="41">
        <v>41095</v>
      </c>
      <c r="B3102">
        <v>205</v>
      </c>
      <c r="C3102">
        <f t="shared" si="56"/>
        <v>2012</v>
      </c>
    </row>
    <row r="3103" spans="1:3" x14ac:dyDescent="0.35">
      <c r="A3103" s="41">
        <v>41094</v>
      </c>
      <c r="B3103">
        <v>205</v>
      </c>
      <c r="C3103">
        <f t="shared" si="56"/>
        <v>2012</v>
      </c>
    </row>
    <row r="3104" spans="1:3" x14ac:dyDescent="0.35">
      <c r="A3104" s="41">
        <v>41093</v>
      </c>
      <c r="B3104">
        <v>205</v>
      </c>
      <c r="C3104">
        <f t="shared" si="56"/>
        <v>2012</v>
      </c>
    </row>
    <row r="3105" spans="1:3" x14ac:dyDescent="0.35">
      <c r="A3105" s="41">
        <v>41092</v>
      </c>
      <c r="B3105">
        <v>213</v>
      </c>
      <c r="C3105">
        <f t="shared" si="56"/>
        <v>2012</v>
      </c>
    </row>
    <row r="3106" spans="1:3" x14ac:dyDescent="0.35">
      <c r="A3106" s="41">
        <v>41089</v>
      </c>
      <c r="B3106">
        <v>208</v>
      </c>
      <c r="C3106">
        <f t="shared" si="56"/>
        <v>2012</v>
      </c>
    </row>
    <row r="3107" spans="1:3" x14ac:dyDescent="0.35">
      <c r="A3107" s="41">
        <v>41088</v>
      </c>
      <c r="B3107">
        <v>219</v>
      </c>
      <c r="C3107">
        <f t="shared" si="56"/>
        <v>2012</v>
      </c>
    </row>
    <row r="3108" spans="1:3" x14ac:dyDescent="0.35">
      <c r="A3108" s="41">
        <v>41087</v>
      </c>
      <c r="B3108">
        <v>213</v>
      </c>
      <c r="C3108">
        <f t="shared" si="56"/>
        <v>2012</v>
      </c>
    </row>
    <row r="3109" spans="1:3" x14ac:dyDescent="0.35">
      <c r="A3109" s="41">
        <v>41086</v>
      </c>
      <c r="B3109">
        <v>213</v>
      </c>
      <c r="C3109">
        <f t="shared" si="56"/>
        <v>2012</v>
      </c>
    </row>
    <row r="3110" spans="1:3" x14ac:dyDescent="0.35">
      <c r="A3110" s="41">
        <v>41085</v>
      </c>
      <c r="B3110">
        <v>214</v>
      </c>
      <c r="C3110">
        <f t="shared" si="56"/>
        <v>2012</v>
      </c>
    </row>
    <row r="3111" spans="1:3" x14ac:dyDescent="0.35">
      <c r="A3111" s="41">
        <v>41082</v>
      </c>
      <c r="B3111">
        <v>208</v>
      </c>
      <c r="C3111">
        <f t="shared" si="56"/>
        <v>2012</v>
      </c>
    </row>
    <row r="3112" spans="1:3" x14ac:dyDescent="0.35">
      <c r="A3112" s="41">
        <v>41081</v>
      </c>
      <c r="B3112">
        <v>212</v>
      </c>
      <c r="C3112">
        <f t="shared" si="56"/>
        <v>2012</v>
      </c>
    </row>
    <row r="3113" spans="1:3" x14ac:dyDescent="0.35">
      <c r="A3113" s="41">
        <v>41080</v>
      </c>
      <c r="B3113">
        <v>211</v>
      </c>
      <c r="C3113">
        <f t="shared" si="56"/>
        <v>2012</v>
      </c>
    </row>
    <row r="3114" spans="1:3" x14ac:dyDescent="0.35">
      <c r="A3114" s="41">
        <v>41079</v>
      </c>
      <c r="B3114">
        <v>211</v>
      </c>
      <c r="C3114">
        <f t="shared" si="56"/>
        <v>2012</v>
      </c>
    </row>
    <row r="3115" spans="1:3" x14ac:dyDescent="0.35">
      <c r="A3115" s="41">
        <v>41078</v>
      </c>
      <c r="B3115">
        <v>211</v>
      </c>
      <c r="C3115">
        <f t="shared" si="56"/>
        <v>2012</v>
      </c>
    </row>
    <row r="3116" spans="1:3" x14ac:dyDescent="0.35">
      <c r="A3116" s="41">
        <v>41075</v>
      </c>
      <c r="B3116">
        <v>203</v>
      </c>
      <c r="C3116">
        <f t="shared" si="56"/>
        <v>2012</v>
      </c>
    </row>
    <row r="3117" spans="1:3" x14ac:dyDescent="0.35">
      <c r="A3117" s="41">
        <v>41074</v>
      </c>
      <c r="B3117">
        <v>213</v>
      </c>
      <c r="C3117">
        <f t="shared" si="56"/>
        <v>2012</v>
      </c>
    </row>
    <row r="3118" spans="1:3" x14ac:dyDescent="0.35">
      <c r="A3118" s="41">
        <v>41073</v>
      </c>
      <c r="B3118">
        <v>214</v>
      </c>
      <c r="C3118">
        <f t="shared" si="56"/>
        <v>2012</v>
      </c>
    </row>
    <row r="3119" spans="1:3" x14ac:dyDescent="0.35">
      <c r="A3119" s="41">
        <v>41072</v>
      </c>
      <c r="B3119">
        <v>216</v>
      </c>
      <c r="C3119">
        <f t="shared" si="56"/>
        <v>2012</v>
      </c>
    </row>
    <row r="3120" spans="1:3" x14ac:dyDescent="0.35">
      <c r="A3120" s="41">
        <v>41071</v>
      </c>
      <c r="B3120">
        <v>226</v>
      </c>
      <c r="C3120">
        <f t="shared" si="56"/>
        <v>2012</v>
      </c>
    </row>
    <row r="3121" spans="1:3" x14ac:dyDescent="0.35">
      <c r="A3121" s="41">
        <v>41068</v>
      </c>
      <c r="B3121">
        <v>222</v>
      </c>
      <c r="C3121">
        <f t="shared" si="56"/>
        <v>2012</v>
      </c>
    </row>
    <row r="3122" spans="1:3" x14ac:dyDescent="0.35">
      <c r="A3122" s="41">
        <v>41067</v>
      </c>
      <c r="B3122">
        <v>222</v>
      </c>
      <c r="C3122">
        <f t="shared" si="56"/>
        <v>2012</v>
      </c>
    </row>
    <row r="3123" spans="1:3" x14ac:dyDescent="0.35">
      <c r="A3123" s="41">
        <v>41066</v>
      </c>
      <c r="B3123">
        <v>221</v>
      </c>
      <c r="C3123">
        <f t="shared" si="56"/>
        <v>2012</v>
      </c>
    </row>
    <row r="3124" spans="1:3" x14ac:dyDescent="0.35">
      <c r="A3124" s="41">
        <v>41065</v>
      </c>
      <c r="B3124">
        <v>234</v>
      </c>
      <c r="C3124">
        <f t="shared" si="56"/>
        <v>2012</v>
      </c>
    </row>
    <row r="3125" spans="1:3" x14ac:dyDescent="0.35">
      <c r="A3125" s="41">
        <v>41064</v>
      </c>
      <c r="B3125">
        <v>244</v>
      </c>
      <c r="C3125">
        <f t="shared" si="56"/>
        <v>2012</v>
      </c>
    </row>
    <row r="3126" spans="1:3" x14ac:dyDescent="0.35">
      <c r="A3126" s="41">
        <v>41061</v>
      </c>
      <c r="B3126">
        <v>251</v>
      </c>
      <c r="C3126">
        <f t="shared" si="56"/>
        <v>2012</v>
      </c>
    </row>
    <row r="3127" spans="1:3" x14ac:dyDescent="0.35">
      <c r="A3127" s="41">
        <v>41060</v>
      </c>
      <c r="B3127">
        <v>244</v>
      </c>
      <c r="C3127">
        <f t="shared" si="56"/>
        <v>2012</v>
      </c>
    </row>
    <row r="3128" spans="1:3" x14ac:dyDescent="0.35">
      <c r="A3128" s="41">
        <v>41059</v>
      </c>
      <c r="B3128">
        <v>237</v>
      </c>
      <c r="C3128">
        <f t="shared" si="56"/>
        <v>2012</v>
      </c>
    </row>
    <row r="3129" spans="1:3" x14ac:dyDescent="0.35">
      <c r="A3129" s="41">
        <v>41058</v>
      </c>
      <c r="B3129">
        <v>229</v>
      </c>
      <c r="C3129">
        <f t="shared" si="56"/>
        <v>2012</v>
      </c>
    </row>
    <row r="3130" spans="1:3" x14ac:dyDescent="0.35">
      <c r="A3130" s="41">
        <v>41057</v>
      </c>
      <c r="B3130">
        <v>229</v>
      </c>
      <c r="C3130">
        <f t="shared" si="56"/>
        <v>2012</v>
      </c>
    </row>
    <row r="3131" spans="1:3" x14ac:dyDescent="0.35">
      <c r="A3131" s="41">
        <v>41054</v>
      </c>
      <c r="B3131">
        <v>229</v>
      </c>
      <c r="C3131">
        <f t="shared" si="56"/>
        <v>2012</v>
      </c>
    </row>
    <row r="3132" spans="1:3" x14ac:dyDescent="0.35">
      <c r="A3132" s="41">
        <v>41053</v>
      </c>
      <c r="B3132">
        <v>229</v>
      </c>
      <c r="C3132">
        <f t="shared" si="56"/>
        <v>2012</v>
      </c>
    </row>
    <row r="3133" spans="1:3" x14ac:dyDescent="0.35">
      <c r="A3133" s="41">
        <v>41052</v>
      </c>
      <c r="B3133">
        <v>234</v>
      </c>
      <c r="C3133">
        <f t="shared" si="56"/>
        <v>2012</v>
      </c>
    </row>
    <row r="3134" spans="1:3" x14ac:dyDescent="0.35">
      <c r="A3134" s="41">
        <v>41051</v>
      </c>
      <c r="B3134">
        <v>223</v>
      </c>
      <c r="C3134">
        <f t="shared" si="56"/>
        <v>2012</v>
      </c>
    </row>
    <row r="3135" spans="1:3" x14ac:dyDescent="0.35">
      <c r="A3135" s="41">
        <v>41050</v>
      </c>
      <c r="B3135">
        <v>226</v>
      </c>
      <c r="C3135">
        <f t="shared" si="56"/>
        <v>2012</v>
      </c>
    </row>
    <row r="3136" spans="1:3" x14ac:dyDescent="0.35">
      <c r="A3136" s="41">
        <v>41047</v>
      </c>
      <c r="B3136">
        <v>228</v>
      </c>
      <c r="C3136">
        <f t="shared" si="56"/>
        <v>2012</v>
      </c>
    </row>
    <row r="3137" spans="1:3" x14ac:dyDescent="0.35">
      <c r="A3137" s="41">
        <v>41046</v>
      </c>
      <c r="B3137">
        <v>227</v>
      </c>
      <c r="C3137">
        <f t="shared" si="56"/>
        <v>2012</v>
      </c>
    </row>
    <row r="3138" spans="1:3" x14ac:dyDescent="0.35">
      <c r="A3138" s="41">
        <v>41045</v>
      </c>
      <c r="B3138">
        <v>216</v>
      </c>
      <c r="C3138">
        <f t="shared" si="56"/>
        <v>2012</v>
      </c>
    </row>
    <row r="3139" spans="1:3" x14ac:dyDescent="0.35">
      <c r="A3139" s="41">
        <v>41044</v>
      </c>
      <c r="B3139">
        <v>212</v>
      </c>
      <c r="C3139">
        <f t="shared" ref="C3139:C3202" si="57">YEAR(A3139)</f>
        <v>2012</v>
      </c>
    </row>
    <row r="3140" spans="1:3" x14ac:dyDescent="0.35">
      <c r="A3140" s="41">
        <v>41043</v>
      </c>
      <c r="B3140">
        <v>208</v>
      </c>
      <c r="C3140">
        <f t="shared" si="57"/>
        <v>2012</v>
      </c>
    </row>
    <row r="3141" spans="1:3" x14ac:dyDescent="0.35">
      <c r="A3141" s="41">
        <v>41040</v>
      </c>
      <c r="B3141">
        <v>201</v>
      </c>
      <c r="C3141">
        <f t="shared" si="57"/>
        <v>2012</v>
      </c>
    </row>
    <row r="3142" spans="1:3" x14ac:dyDescent="0.35">
      <c r="A3142" s="41">
        <v>41039</v>
      </c>
      <c r="B3142">
        <v>195</v>
      </c>
      <c r="C3142">
        <f t="shared" si="57"/>
        <v>2012</v>
      </c>
    </row>
    <row r="3143" spans="1:3" x14ac:dyDescent="0.35">
      <c r="A3143" s="41">
        <v>41038</v>
      </c>
      <c r="B3143">
        <v>196</v>
      </c>
      <c r="C3143">
        <f t="shared" si="57"/>
        <v>2012</v>
      </c>
    </row>
    <row r="3144" spans="1:3" x14ac:dyDescent="0.35">
      <c r="A3144" s="41">
        <v>41037</v>
      </c>
      <c r="B3144">
        <v>193</v>
      </c>
      <c r="C3144">
        <f t="shared" si="57"/>
        <v>2012</v>
      </c>
    </row>
    <row r="3145" spans="1:3" x14ac:dyDescent="0.35">
      <c r="A3145" s="41">
        <v>41036</v>
      </c>
      <c r="B3145">
        <v>188</v>
      </c>
      <c r="C3145">
        <f t="shared" si="57"/>
        <v>2012</v>
      </c>
    </row>
    <row r="3146" spans="1:3" x14ac:dyDescent="0.35">
      <c r="A3146" s="41">
        <v>41033</v>
      </c>
      <c r="B3146">
        <v>187</v>
      </c>
      <c r="C3146">
        <f t="shared" si="57"/>
        <v>2012</v>
      </c>
    </row>
    <row r="3147" spans="1:3" x14ac:dyDescent="0.35">
      <c r="A3147" s="41">
        <v>41032</v>
      </c>
      <c r="B3147">
        <v>182</v>
      </c>
      <c r="C3147">
        <f t="shared" si="57"/>
        <v>2012</v>
      </c>
    </row>
    <row r="3148" spans="1:3" x14ac:dyDescent="0.35">
      <c r="A3148" s="41">
        <v>41031</v>
      </c>
      <c r="B3148">
        <v>183</v>
      </c>
      <c r="C3148">
        <f t="shared" si="57"/>
        <v>2012</v>
      </c>
    </row>
    <row r="3149" spans="1:3" x14ac:dyDescent="0.35">
      <c r="A3149" s="41">
        <v>41030</v>
      </c>
      <c r="B3149">
        <v>184</v>
      </c>
      <c r="C3149">
        <f t="shared" si="57"/>
        <v>2012</v>
      </c>
    </row>
    <row r="3150" spans="1:3" x14ac:dyDescent="0.35">
      <c r="A3150" s="41">
        <v>41029</v>
      </c>
      <c r="B3150">
        <v>188</v>
      </c>
      <c r="C3150">
        <f t="shared" si="57"/>
        <v>2012</v>
      </c>
    </row>
    <row r="3151" spans="1:3" x14ac:dyDescent="0.35">
      <c r="A3151" s="41">
        <v>41026</v>
      </c>
      <c r="B3151">
        <v>188</v>
      </c>
      <c r="C3151">
        <f t="shared" si="57"/>
        <v>2012</v>
      </c>
    </row>
    <row r="3152" spans="1:3" x14ac:dyDescent="0.35">
      <c r="A3152" s="41">
        <v>41025</v>
      </c>
      <c r="B3152">
        <v>186</v>
      </c>
      <c r="C3152">
        <f t="shared" si="57"/>
        <v>2012</v>
      </c>
    </row>
    <row r="3153" spans="1:3" x14ac:dyDescent="0.35">
      <c r="A3153" s="41">
        <v>41024</v>
      </c>
      <c r="B3153">
        <v>185</v>
      </c>
      <c r="C3153">
        <f t="shared" si="57"/>
        <v>2012</v>
      </c>
    </row>
    <row r="3154" spans="1:3" x14ac:dyDescent="0.35">
      <c r="A3154" s="41">
        <v>41023</v>
      </c>
      <c r="B3154">
        <v>185</v>
      </c>
      <c r="C3154">
        <f t="shared" si="57"/>
        <v>2012</v>
      </c>
    </row>
    <row r="3155" spans="1:3" x14ac:dyDescent="0.35">
      <c r="A3155" s="41">
        <v>41022</v>
      </c>
      <c r="B3155">
        <v>188</v>
      </c>
      <c r="C3155">
        <f t="shared" si="57"/>
        <v>2012</v>
      </c>
    </row>
    <row r="3156" spans="1:3" x14ac:dyDescent="0.35">
      <c r="A3156" s="41">
        <v>41019</v>
      </c>
      <c r="B3156">
        <v>183</v>
      </c>
      <c r="C3156">
        <f t="shared" si="57"/>
        <v>2012</v>
      </c>
    </row>
    <row r="3157" spans="1:3" x14ac:dyDescent="0.35">
      <c r="A3157" s="41">
        <v>41018</v>
      </c>
      <c r="B3157">
        <v>181</v>
      </c>
      <c r="C3157">
        <f t="shared" si="57"/>
        <v>2012</v>
      </c>
    </row>
    <row r="3158" spans="1:3" x14ac:dyDescent="0.35">
      <c r="A3158" s="41">
        <v>41017</v>
      </c>
      <c r="B3158">
        <v>184</v>
      </c>
      <c r="C3158">
        <f t="shared" si="57"/>
        <v>2012</v>
      </c>
    </row>
    <row r="3159" spans="1:3" x14ac:dyDescent="0.35">
      <c r="A3159" s="41">
        <v>41016</v>
      </c>
      <c r="B3159">
        <v>183</v>
      </c>
      <c r="C3159">
        <f t="shared" si="57"/>
        <v>2012</v>
      </c>
    </row>
    <row r="3160" spans="1:3" x14ac:dyDescent="0.35">
      <c r="A3160" s="41">
        <v>41015</v>
      </c>
      <c r="B3160">
        <v>190</v>
      </c>
      <c r="C3160">
        <f t="shared" si="57"/>
        <v>2012</v>
      </c>
    </row>
    <row r="3161" spans="1:3" x14ac:dyDescent="0.35">
      <c r="A3161" s="41">
        <v>41012</v>
      </c>
      <c r="B3161">
        <v>188</v>
      </c>
      <c r="C3161">
        <f t="shared" si="57"/>
        <v>2012</v>
      </c>
    </row>
    <row r="3162" spans="1:3" x14ac:dyDescent="0.35">
      <c r="A3162" s="41">
        <v>41011</v>
      </c>
      <c r="B3162">
        <v>181</v>
      </c>
      <c r="C3162">
        <f t="shared" si="57"/>
        <v>2012</v>
      </c>
    </row>
    <row r="3163" spans="1:3" x14ac:dyDescent="0.35">
      <c r="A3163" s="41">
        <v>41010</v>
      </c>
      <c r="B3163">
        <v>188</v>
      </c>
      <c r="C3163">
        <f t="shared" si="57"/>
        <v>2012</v>
      </c>
    </row>
    <row r="3164" spans="1:3" x14ac:dyDescent="0.35">
      <c r="A3164" s="41">
        <v>41009</v>
      </c>
      <c r="B3164">
        <v>194</v>
      </c>
      <c r="C3164">
        <f t="shared" si="57"/>
        <v>2012</v>
      </c>
    </row>
    <row r="3165" spans="1:3" x14ac:dyDescent="0.35">
      <c r="A3165" s="41">
        <v>41008</v>
      </c>
      <c r="B3165">
        <v>196</v>
      </c>
      <c r="C3165">
        <f t="shared" si="57"/>
        <v>2012</v>
      </c>
    </row>
    <row r="3166" spans="1:3" x14ac:dyDescent="0.35">
      <c r="A3166" s="41">
        <v>41004</v>
      </c>
      <c r="B3166">
        <v>185</v>
      </c>
      <c r="C3166">
        <f t="shared" si="57"/>
        <v>2012</v>
      </c>
    </row>
    <row r="3167" spans="1:3" x14ac:dyDescent="0.35">
      <c r="A3167" s="41">
        <v>41003</v>
      </c>
      <c r="B3167">
        <v>178</v>
      </c>
      <c r="C3167">
        <f t="shared" si="57"/>
        <v>2012</v>
      </c>
    </row>
    <row r="3168" spans="1:3" x14ac:dyDescent="0.35">
      <c r="A3168" s="41">
        <v>41002</v>
      </c>
      <c r="B3168">
        <v>167</v>
      </c>
      <c r="C3168">
        <f t="shared" si="57"/>
        <v>2012</v>
      </c>
    </row>
    <row r="3169" spans="1:3" x14ac:dyDescent="0.35">
      <c r="A3169" s="41">
        <v>41001</v>
      </c>
      <c r="B3169">
        <v>178</v>
      </c>
      <c r="C3169">
        <f t="shared" si="57"/>
        <v>2012</v>
      </c>
    </row>
    <row r="3170" spans="1:3" x14ac:dyDescent="0.35">
      <c r="A3170" s="41">
        <v>40998</v>
      </c>
      <c r="B3170">
        <v>177</v>
      </c>
      <c r="C3170">
        <f t="shared" si="57"/>
        <v>2012</v>
      </c>
    </row>
    <row r="3171" spans="1:3" x14ac:dyDescent="0.35">
      <c r="A3171" s="41">
        <v>40997</v>
      </c>
      <c r="B3171">
        <v>183</v>
      </c>
      <c r="C3171">
        <f t="shared" si="57"/>
        <v>2012</v>
      </c>
    </row>
    <row r="3172" spans="1:3" x14ac:dyDescent="0.35">
      <c r="A3172" s="41">
        <v>40996</v>
      </c>
      <c r="B3172">
        <v>179</v>
      </c>
      <c r="C3172">
        <f t="shared" si="57"/>
        <v>2012</v>
      </c>
    </row>
    <row r="3173" spans="1:3" x14ac:dyDescent="0.35">
      <c r="A3173" s="41">
        <v>40995</v>
      </c>
      <c r="B3173">
        <v>177</v>
      </c>
      <c r="C3173">
        <f t="shared" si="57"/>
        <v>2012</v>
      </c>
    </row>
    <row r="3174" spans="1:3" x14ac:dyDescent="0.35">
      <c r="A3174" s="41">
        <v>40994</v>
      </c>
      <c r="B3174">
        <v>173</v>
      </c>
      <c r="C3174">
        <f t="shared" si="57"/>
        <v>2012</v>
      </c>
    </row>
    <row r="3175" spans="1:3" x14ac:dyDescent="0.35">
      <c r="A3175" s="41">
        <v>40991</v>
      </c>
      <c r="B3175">
        <v>174</v>
      </c>
      <c r="C3175">
        <f t="shared" si="57"/>
        <v>2012</v>
      </c>
    </row>
    <row r="3176" spans="1:3" x14ac:dyDescent="0.35">
      <c r="A3176" s="41">
        <v>40990</v>
      </c>
      <c r="B3176">
        <v>171</v>
      </c>
      <c r="C3176">
        <f t="shared" si="57"/>
        <v>2012</v>
      </c>
    </row>
    <row r="3177" spans="1:3" x14ac:dyDescent="0.35">
      <c r="A3177" s="41">
        <v>40989</v>
      </c>
      <c r="B3177">
        <v>167</v>
      </c>
      <c r="C3177">
        <f t="shared" si="57"/>
        <v>2012</v>
      </c>
    </row>
    <row r="3178" spans="1:3" x14ac:dyDescent="0.35">
      <c r="A3178" s="41">
        <v>40988</v>
      </c>
      <c r="B3178">
        <v>165</v>
      </c>
      <c r="C3178">
        <f t="shared" si="57"/>
        <v>2012</v>
      </c>
    </row>
    <row r="3179" spans="1:3" x14ac:dyDescent="0.35">
      <c r="A3179" s="41">
        <v>40987</v>
      </c>
      <c r="B3179">
        <v>166</v>
      </c>
      <c r="C3179">
        <f t="shared" si="57"/>
        <v>2012</v>
      </c>
    </row>
    <row r="3180" spans="1:3" x14ac:dyDescent="0.35">
      <c r="A3180" s="41">
        <v>40984</v>
      </c>
      <c r="B3180">
        <v>171</v>
      </c>
      <c r="C3180">
        <f t="shared" si="57"/>
        <v>2012</v>
      </c>
    </row>
    <row r="3181" spans="1:3" x14ac:dyDescent="0.35">
      <c r="A3181" s="41">
        <v>40983</v>
      </c>
      <c r="B3181">
        <v>169</v>
      </c>
      <c r="C3181">
        <f t="shared" si="57"/>
        <v>2012</v>
      </c>
    </row>
    <row r="3182" spans="1:3" x14ac:dyDescent="0.35">
      <c r="A3182" s="41">
        <v>40982</v>
      </c>
      <c r="B3182">
        <v>166</v>
      </c>
      <c r="C3182">
        <f t="shared" si="57"/>
        <v>2012</v>
      </c>
    </row>
    <row r="3183" spans="1:3" x14ac:dyDescent="0.35">
      <c r="A3183" s="41">
        <v>40981</v>
      </c>
      <c r="B3183">
        <v>172</v>
      </c>
      <c r="C3183">
        <f t="shared" si="57"/>
        <v>2012</v>
      </c>
    </row>
    <row r="3184" spans="1:3" x14ac:dyDescent="0.35">
      <c r="A3184" s="41">
        <v>40980</v>
      </c>
      <c r="B3184">
        <v>176</v>
      </c>
      <c r="C3184">
        <f t="shared" si="57"/>
        <v>2012</v>
      </c>
    </row>
    <row r="3185" spans="1:3" x14ac:dyDescent="0.35">
      <c r="A3185" s="41">
        <v>40977</v>
      </c>
      <c r="B3185">
        <v>182</v>
      </c>
      <c r="C3185">
        <f t="shared" si="57"/>
        <v>2012</v>
      </c>
    </row>
    <row r="3186" spans="1:3" x14ac:dyDescent="0.35">
      <c r="A3186" s="41">
        <v>40976</v>
      </c>
      <c r="B3186">
        <v>186</v>
      </c>
      <c r="C3186">
        <f t="shared" si="57"/>
        <v>2012</v>
      </c>
    </row>
    <row r="3187" spans="1:3" x14ac:dyDescent="0.35">
      <c r="A3187" s="41">
        <v>40975</v>
      </c>
      <c r="B3187">
        <v>195</v>
      </c>
      <c r="C3187">
        <f t="shared" si="57"/>
        <v>2012</v>
      </c>
    </row>
    <row r="3188" spans="1:3" x14ac:dyDescent="0.35">
      <c r="A3188" s="41">
        <v>40974</v>
      </c>
      <c r="B3188">
        <v>200</v>
      </c>
      <c r="C3188">
        <f t="shared" si="57"/>
        <v>2012</v>
      </c>
    </row>
    <row r="3189" spans="1:3" x14ac:dyDescent="0.35">
      <c r="A3189" s="41">
        <v>40973</v>
      </c>
      <c r="B3189">
        <v>191</v>
      </c>
      <c r="C3189">
        <f t="shared" si="57"/>
        <v>2012</v>
      </c>
    </row>
    <row r="3190" spans="1:3" x14ac:dyDescent="0.35">
      <c r="A3190" s="41">
        <v>40970</v>
      </c>
      <c r="B3190">
        <v>190</v>
      </c>
      <c r="C3190">
        <f t="shared" si="57"/>
        <v>2012</v>
      </c>
    </row>
    <row r="3191" spans="1:3" x14ac:dyDescent="0.35">
      <c r="A3191" s="41">
        <v>40969</v>
      </c>
      <c r="B3191">
        <v>193</v>
      </c>
      <c r="C3191">
        <f t="shared" si="57"/>
        <v>2012</v>
      </c>
    </row>
    <row r="3192" spans="1:3" x14ac:dyDescent="0.35">
      <c r="A3192" s="41">
        <v>40968</v>
      </c>
      <c r="B3192">
        <v>196</v>
      </c>
      <c r="C3192">
        <f t="shared" si="57"/>
        <v>2012</v>
      </c>
    </row>
    <row r="3193" spans="1:3" x14ac:dyDescent="0.35">
      <c r="A3193" s="41">
        <v>40967</v>
      </c>
      <c r="B3193">
        <v>202</v>
      </c>
      <c r="C3193">
        <f t="shared" si="57"/>
        <v>2012</v>
      </c>
    </row>
    <row r="3194" spans="1:3" x14ac:dyDescent="0.35">
      <c r="A3194" s="41">
        <v>40966</v>
      </c>
      <c r="B3194">
        <v>206</v>
      </c>
      <c r="C3194">
        <f t="shared" si="57"/>
        <v>2012</v>
      </c>
    </row>
    <row r="3195" spans="1:3" x14ac:dyDescent="0.35">
      <c r="A3195" s="41">
        <v>40963</v>
      </c>
      <c r="B3195">
        <v>201</v>
      </c>
      <c r="C3195">
        <f t="shared" si="57"/>
        <v>2012</v>
      </c>
    </row>
    <row r="3196" spans="1:3" x14ac:dyDescent="0.35">
      <c r="A3196" s="41">
        <v>40962</v>
      </c>
      <c r="B3196">
        <v>201</v>
      </c>
      <c r="C3196">
        <f t="shared" si="57"/>
        <v>2012</v>
      </c>
    </row>
    <row r="3197" spans="1:3" x14ac:dyDescent="0.35">
      <c r="A3197" s="41">
        <v>40961</v>
      </c>
      <c r="B3197">
        <v>197</v>
      </c>
      <c r="C3197">
        <f t="shared" si="57"/>
        <v>2012</v>
      </c>
    </row>
    <row r="3198" spans="1:3" x14ac:dyDescent="0.35">
      <c r="A3198" s="41">
        <v>40960</v>
      </c>
      <c r="B3198">
        <v>194</v>
      </c>
      <c r="C3198">
        <f t="shared" si="57"/>
        <v>2012</v>
      </c>
    </row>
    <row r="3199" spans="1:3" x14ac:dyDescent="0.35">
      <c r="A3199" s="41">
        <v>40959</v>
      </c>
      <c r="B3199">
        <v>198</v>
      </c>
      <c r="C3199">
        <f t="shared" si="57"/>
        <v>2012</v>
      </c>
    </row>
    <row r="3200" spans="1:3" x14ac:dyDescent="0.35">
      <c r="A3200" s="41">
        <v>40956</v>
      </c>
      <c r="B3200">
        <v>198</v>
      </c>
      <c r="C3200">
        <f t="shared" si="57"/>
        <v>2012</v>
      </c>
    </row>
    <row r="3201" spans="1:3" x14ac:dyDescent="0.35">
      <c r="A3201" s="41">
        <v>40955</v>
      </c>
      <c r="B3201">
        <v>202</v>
      </c>
      <c r="C3201">
        <f t="shared" si="57"/>
        <v>2012</v>
      </c>
    </row>
    <row r="3202" spans="1:3" x14ac:dyDescent="0.35">
      <c r="A3202" s="41">
        <v>40954</v>
      </c>
      <c r="B3202">
        <v>205</v>
      </c>
      <c r="C3202">
        <f t="shared" si="57"/>
        <v>2012</v>
      </c>
    </row>
    <row r="3203" spans="1:3" x14ac:dyDescent="0.35">
      <c r="A3203" s="41">
        <v>40953</v>
      </c>
      <c r="B3203">
        <v>203</v>
      </c>
      <c r="C3203">
        <f t="shared" ref="C3203:C3266" si="58">YEAR(A3203)</f>
        <v>2012</v>
      </c>
    </row>
    <row r="3204" spans="1:3" x14ac:dyDescent="0.35">
      <c r="A3204" s="41">
        <v>40952</v>
      </c>
      <c r="B3204">
        <v>196</v>
      </c>
      <c r="C3204">
        <f t="shared" si="58"/>
        <v>2012</v>
      </c>
    </row>
    <row r="3205" spans="1:3" x14ac:dyDescent="0.35">
      <c r="A3205" s="41">
        <v>40949</v>
      </c>
      <c r="B3205">
        <v>201</v>
      </c>
      <c r="C3205">
        <f t="shared" si="58"/>
        <v>2012</v>
      </c>
    </row>
    <row r="3206" spans="1:3" x14ac:dyDescent="0.35">
      <c r="A3206" s="41">
        <v>40948</v>
      </c>
      <c r="B3206">
        <v>196</v>
      </c>
      <c r="C3206">
        <f t="shared" si="58"/>
        <v>2012</v>
      </c>
    </row>
    <row r="3207" spans="1:3" x14ac:dyDescent="0.35">
      <c r="A3207" s="41">
        <v>40947</v>
      </c>
      <c r="B3207">
        <v>203</v>
      </c>
      <c r="C3207">
        <f t="shared" si="58"/>
        <v>2012</v>
      </c>
    </row>
    <row r="3208" spans="1:3" x14ac:dyDescent="0.35">
      <c r="A3208" s="41">
        <v>40946</v>
      </c>
      <c r="B3208">
        <v>203</v>
      </c>
      <c r="C3208">
        <f t="shared" si="58"/>
        <v>2012</v>
      </c>
    </row>
    <row r="3209" spans="1:3" x14ac:dyDescent="0.35">
      <c r="A3209" s="41">
        <v>40945</v>
      </c>
      <c r="B3209">
        <v>210</v>
      </c>
      <c r="C3209">
        <f t="shared" si="58"/>
        <v>2012</v>
      </c>
    </row>
    <row r="3210" spans="1:3" x14ac:dyDescent="0.35">
      <c r="A3210" s="41">
        <v>40942</v>
      </c>
      <c r="B3210">
        <v>207</v>
      </c>
      <c r="C3210">
        <f t="shared" si="58"/>
        <v>2012</v>
      </c>
    </row>
    <row r="3211" spans="1:3" x14ac:dyDescent="0.35">
      <c r="A3211" s="41">
        <v>40941</v>
      </c>
      <c r="B3211">
        <v>218</v>
      </c>
      <c r="C3211">
        <f t="shared" si="58"/>
        <v>2012</v>
      </c>
    </row>
    <row r="3212" spans="1:3" x14ac:dyDescent="0.35">
      <c r="A3212" s="41">
        <v>40940</v>
      </c>
      <c r="B3212">
        <v>216</v>
      </c>
      <c r="C3212">
        <f t="shared" si="58"/>
        <v>2012</v>
      </c>
    </row>
    <row r="3213" spans="1:3" x14ac:dyDescent="0.35">
      <c r="A3213" s="41">
        <v>40939</v>
      </c>
      <c r="B3213">
        <v>224</v>
      </c>
      <c r="C3213">
        <f t="shared" si="58"/>
        <v>2012</v>
      </c>
    </row>
    <row r="3214" spans="1:3" x14ac:dyDescent="0.35">
      <c r="A3214" s="41">
        <v>40938</v>
      </c>
      <c r="B3214">
        <v>224</v>
      </c>
      <c r="C3214">
        <f t="shared" si="58"/>
        <v>2012</v>
      </c>
    </row>
    <row r="3215" spans="1:3" x14ac:dyDescent="0.35">
      <c r="A3215" s="41">
        <v>40935</v>
      </c>
      <c r="B3215">
        <v>218</v>
      </c>
      <c r="C3215">
        <f t="shared" si="58"/>
        <v>2012</v>
      </c>
    </row>
    <row r="3216" spans="1:3" x14ac:dyDescent="0.35">
      <c r="A3216" s="41">
        <v>40934</v>
      </c>
      <c r="B3216">
        <v>218</v>
      </c>
      <c r="C3216">
        <f t="shared" si="58"/>
        <v>2012</v>
      </c>
    </row>
    <row r="3217" spans="1:3" x14ac:dyDescent="0.35">
      <c r="A3217" s="41">
        <v>40933</v>
      </c>
      <c r="B3217">
        <v>210</v>
      </c>
      <c r="C3217">
        <f t="shared" si="58"/>
        <v>2012</v>
      </c>
    </row>
    <row r="3218" spans="1:3" x14ac:dyDescent="0.35">
      <c r="A3218" s="41">
        <v>40932</v>
      </c>
      <c r="B3218">
        <v>212</v>
      </c>
      <c r="C3218">
        <f t="shared" si="58"/>
        <v>2012</v>
      </c>
    </row>
    <row r="3219" spans="1:3" x14ac:dyDescent="0.35">
      <c r="A3219" s="41">
        <v>40931</v>
      </c>
      <c r="B3219">
        <v>209</v>
      </c>
      <c r="C3219">
        <f t="shared" si="58"/>
        <v>2012</v>
      </c>
    </row>
    <row r="3220" spans="1:3" x14ac:dyDescent="0.35">
      <c r="A3220" s="41">
        <v>40928</v>
      </c>
      <c r="B3220">
        <v>213</v>
      </c>
      <c r="C3220">
        <f t="shared" si="58"/>
        <v>2012</v>
      </c>
    </row>
    <row r="3221" spans="1:3" x14ac:dyDescent="0.35">
      <c r="A3221" s="41">
        <v>40927</v>
      </c>
      <c r="B3221">
        <v>218</v>
      </c>
      <c r="C3221">
        <f t="shared" si="58"/>
        <v>2012</v>
      </c>
    </row>
    <row r="3222" spans="1:3" x14ac:dyDescent="0.35">
      <c r="A3222" s="41">
        <v>40926</v>
      </c>
      <c r="B3222">
        <v>230</v>
      </c>
      <c r="C3222">
        <f t="shared" si="58"/>
        <v>2012</v>
      </c>
    </row>
    <row r="3223" spans="1:3" x14ac:dyDescent="0.35">
      <c r="A3223" s="41">
        <v>40925</v>
      </c>
      <c r="B3223">
        <v>234</v>
      </c>
      <c r="C3223">
        <f t="shared" si="58"/>
        <v>2012</v>
      </c>
    </row>
    <row r="3224" spans="1:3" x14ac:dyDescent="0.35">
      <c r="A3224" s="41">
        <v>40924</v>
      </c>
      <c r="B3224">
        <v>237</v>
      </c>
      <c r="C3224">
        <f t="shared" si="58"/>
        <v>2012</v>
      </c>
    </row>
    <row r="3225" spans="1:3" x14ac:dyDescent="0.35">
      <c r="A3225" s="41">
        <v>40921</v>
      </c>
      <c r="B3225">
        <v>237</v>
      </c>
      <c r="C3225">
        <f t="shared" si="58"/>
        <v>2012</v>
      </c>
    </row>
    <row r="3226" spans="1:3" x14ac:dyDescent="0.35">
      <c r="A3226" s="41">
        <v>40920</v>
      </c>
      <c r="B3226">
        <v>229</v>
      </c>
      <c r="C3226">
        <f t="shared" si="58"/>
        <v>2012</v>
      </c>
    </row>
    <row r="3227" spans="1:3" x14ac:dyDescent="0.35">
      <c r="A3227" s="41">
        <v>40919</v>
      </c>
      <c r="B3227">
        <v>233</v>
      </c>
      <c r="C3227">
        <f t="shared" si="58"/>
        <v>2012</v>
      </c>
    </row>
    <row r="3228" spans="1:3" x14ac:dyDescent="0.35">
      <c r="A3228" s="41">
        <v>40918</v>
      </c>
      <c r="B3228">
        <v>224</v>
      </c>
      <c r="C3228">
        <f t="shared" si="58"/>
        <v>2012</v>
      </c>
    </row>
    <row r="3229" spans="1:3" x14ac:dyDescent="0.35">
      <c r="A3229" s="41">
        <v>40917</v>
      </c>
      <c r="B3229">
        <v>220</v>
      </c>
      <c r="C3229">
        <f t="shared" si="58"/>
        <v>2012</v>
      </c>
    </row>
    <row r="3230" spans="1:3" x14ac:dyDescent="0.35">
      <c r="A3230" s="41">
        <v>40914</v>
      </c>
      <c r="B3230">
        <v>219</v>
      </c>
      <c r="C3230">
        <f t="shared" si="58"/>
        <v>2012</v>
      </c>
    </row>
    <row r="3231" spans="1:3" x14ac:dyDescent="0.35">
      <c r="A3231" s="41">
        <v>40913</v>
      </c>
      <c r="B3231">
        <v>214</v>
      </c>
      <c r="C3231">
        <f t="shared" si="58"/>
        <v>2012</v>
      </c>
    </row>
    <row r="3232" spans="1:3" x14ac:dyDescent="0.35">
      <c r="A3232" s="41">
        <v>40912</v>
      </c>
      <c r="B3232">
        <v>216</v>
      </c>
      <c r="C3232">
        <f t="shared" si="58"/>
        <v>2012</v>
      </c>
    </row>
    <row r="3233" spans="1:3" x14ac:dyDescent="0.35">
      <c r="A3233" s="41">
        <v>40911</v>
      </c>
      <c r="B3233">
        <v>217</v>
      </c>
      <c r="C3233">
        <f t="shared" si="58"/>
        <v>2012</v>
      </c>
    </row>
    <row r="3234" spans="1:3" x14ac:dyDescent="0.35">
      <c r="A3234" s="41">
        <v>40910</v>
      </c>
      <c r="B3234">
        <v>223</v>
      </c>
      <c r="C3234">
        <f t="shared" si="58"/>
        <v>2012</v>
      </c>
    </row>
    <row r="3235" spans="1:3" x14ac:dyDescent="0.35">
      <c r="A3235" s="41">
        <v>40907</v>
      </c>
      <c r="B3235">
        <v>223</v>
      </c>
      <c r="C3235">
        <f t="shared" si="58"/>
        <v>2011</v>
      </c>
    </row>
    <row r="3236" spans="1:3" x14ac:dyDescent="0.35">
      <c r="A3236" s="41">
        <v>40906</v>
      </c>
      <c r="B3236">
        <v>223</v>
      </c>
      <c r="C3236">
        <f t="shared" si="58"/>
        <v>2011</v>
      </c>
    </row>
    <row r="3237" spans="1:3" x14ac:dyDescent="0.35">
      <c r="A3237" s="41">
        <v>40905</v>
      </c>
      <c r="B3237">
        <v>220</v>
      </c>
      <c r="C3237">
        <f t="shared" si="58"/>
        <v>2011</v>
      </c>
    </row>
    <row r="3238" spans="1:3" x14ac:dyDescent="0.35">
      <c r="A3238" s="41">
        <v>40904</v>
      </c>
      <c r="B3238">
        <v>211</v>
      </c>
      <c r="C3238">
        <f t="shared" si="58"/>
        <v>2011</v>
      </c>
    </row>
    <row r="3239" spans="1:3" x14ac:dyDescent="0.35">
      <c r="A3239" s="41">
        <v>40903</v>
      </c>
      <c r="B3239">
        <v>210</v>
      </c>
      <c r="C3239">
        <f t="shared" si="58"/>
        <v>2011</v>
      </c>
    </row>
    <row r="3240" spans="1:3" x14ac:dyDescent="0.35">
      <c r="A3240" s="41">
        <v>40900</v>
      </c>
      <c r="B3240">
        <v>210</v>
      </c>
      <c r="C3240">
        <f t="shared" si="58"/>
        <v>2011</v>
      </c>
    </row>
    <row r="3241" spans="1:3" x14ac:dyDescent="0.35">
      <c r="A3241" s="41">
        <v>40899</v>
      </c>
      <c r="B3241">
        <v>219</v>
      </c>
      <c r="C3241">
        <f t="shared" si="58"/>
        <v>2011</v>
      </c>
    </row>
    <row r="3242" spans="1:3" x14ac:dyDescent="0.35">
      <c r="A3242" s="41">
        <v>40898</v>
      </c>
      <c r="B3242">
        <v>217</v>
      </c>
      <c r="C3242">
        <f t="shared" si="58"/>
        <v>2011</v>
      </c>
    </row>
    <row r="3243" spans="1:3" x14ac:dyDescent="0.35">
      <c r="A3243" s="41">
        <v>40897</v>
      </c>
      <c r="B3243">
        <v>223</v>
      </c>
      <c r="C3243">
        <f t="shared" si="58"/>
        <v>2011</v>
      </c>
    </row>
    <row r="3244" spans="1:3" x14ac:dyDescent="0.35">
      <c r="A3244" s="41">
        <v>40896</v>
      </c>
      <c r="B3244">
        <v>235</v>
      </c>
      <c r="C3244">
        <f t="shared" si="58"/>
        <v>2011</v>
      </c>
    </row>
    <row r="3245" spans="1:3" x14ac:dyDescent="0.35">
      <c r="A3245" s="41">
        <v>40893</v>
      </c>
      <c r="B3245">
        <v>231</v>
      </c>
      <c r="C3245">
        <f t="shared" si="58"/>
        <v>2011</v>
      </c>
    </row>
    <row r="3246" spans="1:3" x14ac:dyDescent="0.35">
      <c r="A3246" s="41">
        <v>40892</v>
      </c>
      <c r="B3246">
        <v>221</v>
      </c>
      <c r="C3246">
        <f t="shared" si="58"/>
        <v>2011</v>
      </c>
    </row>
    <row r="3247" spans="1:3" x14ac:dyDescent="0.35">
      <c r="A3247" s="41">
        <v>40891</v>
      </c>
      <c r="B3247">
        <v>222</v>
      </c>
      <c r="C3247">
        <f t="shared" si="58"/>
        <v>2011</v>
      </c>
    </row>
    <row r="3248" spans="1:3" x14ac:dyDescent="0.35">
      <c r="A3248" s="41">
        <v>40890</v>
      </c>
      <c r="B3248">
        <v>213</v>
      </c>
      <c r="C3248">
        <f t="shared" si="58"/>
        <v>2011</v>
      </c>
    </row>
    <row r="3249" spans="1:3" x14ac:dyDescent="0.35">
      <c r="A3249" s="41">
        <v>40889</v>
      </c>
      <c r="B3249">
        <v>211</v>
      </c>
      <c r="C3249">
        <f t="shared" si="58"/>
        <v>2011</v>
      </c>
    </row>
    <row r="3250" spans="1:3" x14ac:dyDescent="0.35">
      <c r="A3250" s="41">
        <v>40886</v>
      </c>
      <c r="B3250">
        <v>208</v>
      </c>
      <c r="C3250">
        <f t="shared" si="58"/>
        <v>2011</v>
      </c>
    </row>
    <row r="3251" spans="1:3" x14ac:dyDescent="0.35">
      <c r="A3251" s="41">
        <v>40885</v>
      </c>
      <c r="B3251">
        <v>221</v>
      </c>
      <c r="C3251">
        <f t="shared" si="58"/>
        <v>2011</v>
      </c>
    </row>
    <row r="3252" spans="1:3" x14ac:dyDescent="0.35">
      <c r="A3252" s="41">
        <v>40884</v>
      </c>
      <c r="B3252">
        <v>221</v>
      </c>
      <c r="C3252">
        <f t="shared" si="58"/>
        <v>2011</v>
      </c>
    </row>
    <row r="3253" spans="1:3" x14ac:dyDescent="0.35">
      <c r="A3253" s="41">
        <v>40883</v>
      </c>
      <c r="B3253">
        <v>214</v>
      </c>
      <c r="C3253">
        <f t="shared" si="58"/>
        <v>2011</v>
      </c>
    </row>
    <row r="3254" spans="1:3" x14ac:dyDescent="0.35">
      <c r="A3254" s="41">
        <v>40882</v>
      </c>
      <c r="B3254">
        <v>220</v>
      </c>
      <c r="C3254">
        <f t="shared" si="58"/>
        <v>2011</v>
      </c>
    </row>
    <row r="3255" spans="1:3" x14ac:dyDescent="0.35">
      <c r="A3255" s="41">
        <v>40879</v>
      </c>
      <c r="B3255">
        <v>224</v>
      </c>
      <c r="C3255">
        <f t="shared" si="58"/>
        <v>2011</v>
      </c>
    </row>
    <row r="3256" spans="1:3" x14ac:dyDescent="0.35">
      <c r="A3256" s="41">
        <v>40878</v>
      </c>
      <c r="B3256">
        <v>219</v>
      </c>
      <c r="C3256">
        <f t="shared" si="58"/>
        <v>2011</v>
      </c>
    </row>
    <row r="3257" spans="1:3" x14ac:dyDescent="0.35">
      <c r="A3257" s="41">
        <v>40877</v>
      </c>
      <c r="B3257">
        <v>228</v>
      </c>
      <c r="C3257">
        <f t="shared" si="58"/>
        <v>2011</v>
      </c>
    </row>
    <row r="3258" spans="1:3" x14ac:dyDescent="0.35">
      <c r="A3258" s="41">
        <v>40876</v>
      </c>
      <c r="B3258">
        <v>237</v>
      </c>
      <c r="C3258">
        <f t="shared" si="58"/>
        <v>2011</v>
      </c>
    </row>
    <row r="3259" spans="1:3" x14ac:dyDescent="0.35">
      <c r="A3259" s="41">
        <v>40875</v>
      </c>
      <c r="B3259">
        <v>241</v>
      </c>
      <c r="C3259">
        <f t="shared" si="58"/>
        <v>2011</v>
      </c>
    </row>
    <row r="3260" spans="1:3" x14ac:dyDescent="0.35">
      <c r="A3260" s="41">
        <v>40872</v>
      </c>
      <c r="B3260">
        <v>241</v>
      </c>
      <c r="C3260">
        <f t="shared" si="58"/>
        <v>2011</v>
      </c>
    </row>
    <row r="3261" spans="1:3" x14ac:dyDescent="0.35">
      <c r="A3261" s="41">
        <v>40871</v>
      </c>
      <c r="B3261">
        <v>248</v>
      </c>
      <c r="C3261">
        <f t="shared" si="58"/>
        <v>2011</v>
      </c>
    </row>
    <row r="3262" spans="1:3" x14ac:dyDescent="0.35">
      <c r="A3262" s="41">
        <v>40870</v>
      </c>
      <c r="B3262">
        <v>248</v>
      </c>
      <c r="C3262">
        <f t="shared" si="58"/>
        <v>2011</v>
      </c>
    </row>
    <row r="3263" spans="1:3" x14ac:dyDescent="0.35">
      <c r="A3263" s="41">
        <v>40869</v>
      </c>
      <c r="B3263">
        <v>239</v>
      </c>
      <c r="C3263">
        <f t="shared" si="58"/>
        <v>2011</v>
      </c>
    </row>
    <row r="3264" spans="1:3" x14ac:dyDescent="0.35">
      <c r="A3264" s="41">
        <v>40868</v>
      </c>
      <c r="B3264">
        <v>241</v>
      </c>
      <c r="C3264">
        <f t="shared" si="58"/>
        <v>2011</v>
      </c>
    </row>
    <row r="3265" spans="1:3" x14ac:dyDescent="0.35">
      <c r="A3265" s="41">
        <v>40865</v>
      </c>
      <c r="B3265">
        <v>232</v>
      </c>
      <c r="C3265">
        <f t="shared" si="58"/>
        <v>2011</v>
      </c>
    </row>
    <row r="3266" spans="1:3" x14ac:dyDescent="0.35">
      <c r="A3266" s="41">
        <v>40864</v>
      </c>
      <c r="B3266">
        <v>236</v>
      </c>
      <c r="C3266">
        <f t="shared" si="58"/>
        <v>2011</v>
      </c>
    </row>
    <row r="3267" spans="1:3" x14ac:dyDescent="0.35">
      <c r="A3267" s="41">
        <v>40863</v>
      </c>
      <c r="B3267">
        <v>225</v>
      </c>
      <c r="C3267">
        <f t="shared" ref="C3267:C3330" si="59">YEAR(A3267)</f>
        <v>2011</v>
      </c>
    </row>
    <row r="3268" spans="1:3" x14ac:dyDescent="0.35">
      <c r="A3268" s="41">
        <v>40862</v>
      </c>
      <c r="B3268">
        <v>219</v>
      </c>
      <c r="C3268">
        <f t="shared" si="59"/>
        <v>2011</v>
      </c>
    </row>
    <row r="3269" spans="1:3" x14ac:dyDescent="0.35">
      <c r="A3269" s="41">
        <v>40861</v>
      </c>
      <c r="B3269">
        <v>220</v>
      </c>
      <c r="C3269">
        <f t="shared" si="59"/>
        <v>2011</v>
      </c>
    </row>
    <row r="3270" spans="1:3" x14ac:dyDescent="0.35">
      <c r="A3270" s="41">
        <v>40858</v>
      </c>
      <c r="B3270">
        <v>220</v>
      </c>
      <c r="C3270">
        <f t="shared" si="59"/>
        <v>2011</v>
      </c>
    </row>
    <row r="3271" spans="1:3" x14ac:dyDescent="0.35">
      <c r="A3271" s="41">
        <v>40857</v>
      </c>
      <c r="B3271">
        <v>220</v>
      </c>
      <c r="C3271">
        <f t="shared" si="59"/>
        <v>2011</v>
      </c>
    </row>
    <row r="3272" spans="1:3" x14ac:dyDescent="0.35">
      <c r="A3272" s="41">
        <v>40856</v>
      </c>
      <c r="B3272">
        <v>230</v>
      </c>
      <c r="C3272">
        <f t="shared" si="59"/>
        <v>2011</v>
      </c>
    </row>
    <row r="3273" spans="1:3" x14ac:dyDescent="0.35">
      <c r="A3273" s="41">
        <v>40855</v>
      </c>
      <c r="B3273">
        <v>213</v>
      </c>
      <c r="C3273">
        <f t="shared" si="59"/>
        <v>2011</v>
      </c>
    </row>
    <row r="3274" spans="1:3" x14ac:dyDescent="0.35">
      <c r="A3274" s="41">
        <v>40854</v>
      </c>
      <c r="B3274">
        <v>223</v>
      </c>
      <c r="C3274">
        <f t="shared" si="59"/>
        <v>2011</v>
      </c>
    </row>
    <row r="3275" spans="1:3" x14ac:dyDescent="0.35">
      <c r="A3275" s="41">
        <v>40851</v>
      </c>
      <c r="B3275">
        <v>219</v>
      </c>
      <c r="C3275">
        <f t="shared" si="59"/>
        <v>2011</v>
      </c>
    </row>
    <row r="3276" spans="1:3" x14ac:dyDescent="0.35">
      <c r="A3276" s="41">
        <v>40850</v>
      </c>
      <c r="B3276">
        <v>215</v>
      </c>
      <c r="C3276">
        <f t="shared" si="59"/>
        <v>2011</v>
      </c>
    </row>
    <row r="3277" spans="1:3" x14ac:dyDescent="0.35">
      <c r="A3277" s="41">
        <v>40849</v>
      </c>
      <c r="B3277">
        <v>225</v>
      </c>
      <c r="C3277">
        <f t="shared" si="59"/>
        <v>2011</v>
      </c>
    </row>
    <row r="3278" spans="1:3" x14ac:dyDescent="0.35">
      <c r="A3278" s="41">
        <v>40848</v>
      </c>
      <c r="B3278">
        <v>229</v>
      </c>
      <c r="C3278">
        <f t="shared" si="59"/>
        <v>2011</v>
      </c>
    </row>
    <row r="3279" spans="1:3" x14ac:dyDescent="0.35">
      <c r="A3279" s="41">
        <v>40847</v>
      </c>
      <c r="B3279">
        <v>222</v>
      </c>
      <c r="C3279">
        <f t="shared" si="59"/>
        <v>2011</v>
      </c>
    </row>
    <row r="3280" spans="1:3" x14ac:dyDescent="0.35">
      <c r="A3280" s="41">
        <v>40844</v>
      </c>
      <c r="B3280">
        <v>212</v>
      </c>
      <c r="C3280">
        <f t="shared" si="59"/>
        <v>2011</v>
      </c>
    </row>
    <row r="3281" spans="1:3" x14ac:dyDescent="0.35">
      <c r="A3281" s="41">
        <v>40843</v>
      </c>
      <c r="B3281">
        <v>197</v>
      </c>
      <c r="C3281">
        <f t="shared" si="59"/>
        <v>2011</v>
      </c>
    </row>
    <row r="3282" spans="1:3" x14ac:dyDescent="0.35">
      <c r="A3282" s="41">
        <v>40842</v>
      </c>
      <c r="B3282">
        <v>224</v>
      </c>
      <c r="C3282">
        <f t="shared" si="59"/>
        <v>2011</v>
      </c>
    </row>
    <row r="3283" spans="1:3" x14ac:dyDescent="0.35">
      <c r="A3283" s="41">
        <v>40841</v>
      </c>
      <c r="B3283">
        <v>233</v>
      </c>
      <c r="C3283">
        <f t="shared" si="59"/>
        <v>2011</v>
      </c>
    </row>
    <row r="3284" spans="1:3" x14ac:dyDescent="0.35">
      <c r="A3284" s="41">
        <v>40840</v>
      </c>
      <c r="B3284">
        <v>226</v>
      </c>
      <c r="C3284">
        <f t="shared" si="59"/>
        <v>2011</v>
      </c>
    </row>
    <row r="3285" spans="1:3" x14ac:dyDescent="0.35">
      <c r="A3285" s="41">
        <v>40837</v>
      </c>
      <c r="B3285">
        <v>231</v>
      </c>
      <c r="C3285">
        <f t="shared" si="59"/>
        <v>2011</v>
      </c>
    </row>
    <row r="3286" spans="1:3" x14ac:dyDescent="0.35">
      <c r="A3286" s="41">
        <v>40836</v>
      </c>
      <c r="B3286">
        <v>237</v>
      </c>
      <c r="C3286">
        <f t="shared" si="59"/>
        <v>2011</v>
      </c>
    </row>
    <row r="3287" spans="1:3" x14ac:dyDescent="0.35">
      <c r="A3287" s="41">
        <v>40835</v>
      </c>
      <c r="B3287">
        <v>235</v>
      </c>
      <c r="C3287">
        <f t="shared" si="59"/>
        <v>2011</v>
      </c>
    </row>
    <row r="3288" spans="1:3" x14ac:dyDescent="0.35">
      <c r="A3288" s="41">
        <v>40834</v>
      </c>
      <c r="B3288">
        <v>232</v>
      </c>
      <c r="C3288">
        <f t="shared" si="59"/>
        <v>2011</v>
      </c>
    </row>
    <row r="3289" spans="1:3" x14ac:dyDescent="0.35">
      <c r="A3289" s="41">
        <v>40833</v>
      </c>
      <c r="B3289">
        <v>232</v>
      </c>
      <c r="C3289">
        <f t="shared" si="59"/>
        <v>2011</v>
      </c>
    </row>
    <row r="3290" spans="1:3" x14ac:dyDescent="0.35">
      <c r="A3290" s="41">
        <v>40830</v>
      </c>
      <c r="B3290">
        <v>225</v>
      </c>
      <c r="C3290">
        <f t="shared" si="59"/>
        <v>2011</v>
      </c>
    </row>
    <row r="3291" spans="1:3" x14ac:dyDescent="0.35">
      <c r="A3291" s="41">
        <v>40829</v>
      </c>
      <c r="B3291">
        <v>233</v>
      </c>
      <c r="C3291">
        <f t="shared" si="59"/>
        <v>2011</v>
      </c>
    </row>
    <row r="3292" spans="1:3" x14ac:dyDescent="0.35">
      <c r="A3292" s="41">
        <v>40828</v>
      </c>
      <c r="B3292">
        <v>223</v>
      </c>
      <c r="C3292">
        <f t="shared" si="59"/>
        <v>2011</v>
      </c>
    </row>
    <row r="3293" spans="1:3" x14ac:dyDescent="0.35">
      <c r="A3293" s="41">
        <v>40827</v>
      </c>
      <c r="B3293">
        <v>239</v>
      </c>
      <c r="C3293">
        <f t="shared" si="59"/>
        <v>2011</v>
      </c>
    </row>
    <row r="3294" spans="1:3" x14ac:dyDescent="0.35">
      <c r="A3294" s="41">
        <v>40826</v>
      </c>
      <c r="B3294">
        <v>257</v>
      </c>
      <c r="C3294">
        <f t="shared" si="59"/>
        <v>2011</v>
      </c>
    </row>
    <row r="3295" spans="1:3" x14ac:dyDescent="0.35">
      <c r="A3295" s="41">
        <v>40823</v>
      </c>
      <c r="B3295">
        <v>257</v>
      </c>
      <c r="C3295">
        <f t="shared" si="59"/>
        <v>2011</v>
      </c>
    </row>
    <row r="3296" spans="1:3" x14ac:dyDescent="0.35">
      <c r="A3296" s="41">
        <v>40822</v>
      </c>
      <c r="B3296">
        <v>262</v>
      </c>
      <c r="C3296">
        <f t="shared" si="59"/>
        <v>2011</v>
      </c>
    </row>
    <row r="3297" spans="1:3" x14ac:dyDescent="0.35">
      <c r="A3297" s="41">
        <v>40821</v>
      </c>
      <c r="B3297">
        <v>279</v>
      </c>
      <c r="C3297">
        <f t="shared" si="59"/>
        <v>2011</v>
      </c>
    </row>
    <row r="3298" spans="1:3" x14ac:dyDescent="0.35">
      <c r="A3298" s="41">
        <v>40820</v>
      </c>
      <c r="B3298">
        <v>289</v>
      </c>
      <c r="C3298">
        <f t="shared" si="59"/>
        <v>2011</v>
      </c>
    </row>
    <row r="3299" spans="1:3" x14ac:dyDescent="0.35">
      <c r="A3299" s="41">
        <v>40819</v>
      </c>
      <c r="B3299">
        <v>288</v>
      </c>
      <c r="C3299">
        <f t="shared" si="59"/>
        <v>2011</v>
      </c>
    </row>
    <row r="3300" spans="1:3" x14ac:dyDescent="0.35">
      <c r="A3300" s="41">
        <v>40816</v>
      </c>
      <c r="B3300">
        <v>275</v>
      </c>
      <c r="C3300">
        <f t="shared" si="59"/>
        <v>2011</v>
      </c>
    </row>
    <row r="3301" spans="1:3" x14ac:dyDescent="0.35">
      <c r="A3301" s="41">
        <v>40815</v>
      </c>
      <c r="B3301">
        <v>270</v>
      </c>
      <c r="C3301">
        <f t="shared" si="59"/>
        <v>2011</v>
      </c>
    </row>
    <row r="3302" spans="1:3" x14ac:dyDescent="0.35">
      <c r="A3302" s="41">
        <v>40814</v>
      </c>
      <c r="B3302">
        <v>265</v>
      </c>
      <c r="C3302">
        <f t="shared" si="59"/>
        <v>2011</v>
      </c>
    </row>
    <row r="3303" spans="1:3" x14ac:dyDescent="0.35">
      <c r="A3303" s="41">
        <v>40813</v>
      </c>
      <c r="B3303">
        <v>264</v>
      </c>
      <c r="C3303">
        <f t="shared" si="59"/>
        <v>2011</v>
      </c>
    </row>
    <row r="3304" spans="1:3" x14ac:dyDescent="0.35">
      <c r="A3304" s="41">
        <v>40812</v>
      </c>
      <c r="B3304">
        <v>282</v>
      </c>
      <c r="C3304">
        <f t="shared" si="59"/>
        <v>2011</v>
      </c>
    </row>
    <row r="3305" spans="1:3" x14ac:dyDescent="0.35">
      <c r="A3305" s="41">
        <v>40809</v>
      </c>
      <c r="B3305">
        <v>278</v>
      </c>
      <c r="C3305">
        <f t="shared" si="59"/>
        <v>2011</v>
      </c>
    </row>
    <row r="3306" spans="1:3" x14ac:dyDescent="0.35">
      <c r="A3306" s="41">
        <v>40808</v>
      </c>
      <c r="B3306">
        <v>282</v>
      </c>
      <c r="C3306">
        <f t="shared" si="59"/>
        <v>2011</v>
      </c>
    </row>
    <row r="3307" spans="1:3" x14ac:dyDescent="0.35">
      <c r="A3307" s="41">
        <v>40807</v>
      </c>
      <c r="B3307">
        <v>254</v>
      </c>
      <c r="C3307">
        <f t="shared" si="59"/>
        <v>2011</v>
      </c>
    </row>
    <row r="3308" spans="1:3" x14ac:dyDescent="0.35">
      <c r="A3308" s="41">
        <v>40806</v>
      </c>
      <c r="B3308">
        <v>244</v>
      </c>
      <c r="C3308">
        <f t="shared" si="59"/>
        <v>2011</v>
      </c>
    </row>
    <row r="3309" spans="1:3" x14ac:dyDescent="0.35">
      <c r="A3309" s="41">
        <v>40805</v>
      </c>
      <c r="B3309">
        <v>251</v>
      </c>
      <c r="C3309">
        <f t="shared" si="59"/>
        <v>2011</v>
      </c>
    </row>
    <row r="3310" spans="1:3" x14ac:dyDescent="0.35">
      <c r="A3310" s="41">
        <v>40802</v>
      </c>
      <c r="B3310">
        <v>231</v>
      </c>
      <c r="C3310">
        <f t="shared" si="59"/>
        <v>2011</v>
      </c>
    </row>
    <row r="3311" spans="1:3" x14ac:dyDescent="0.35">
      <c r="A3311" s="41">
        <v>40801</v>
      </c>
      <c r="B3311">
        <v>228</v>
      </c>
      <c r="C3311">
        <f t="shared" si="59"/>
        <v>2011</v>
      </c>
    </row>
    <row r="3312" spans="1:3" x14ac:dyDescent="0.35">
      <c r="A3312" s="41">
        <v>40800</v>
      </c>
      <c r="B3312">
        <v>233</v>
      </c>
      <c r="C3312">
        <f t="shared" si="59"/>
        <v>2011</v>
      </c>
    </row>
    <row r="3313" spans="1:3" x14ac:dyDescent="0.35">
      <c r="A3313" s="41">
        <v>40799</v>
      </c>
      <c r="B3313">
        <v>228</v>
      </c>
      <c r="C3313">
        <f t="shared" si="59"/>
        <v>2011</v>
      </c>
    </row>
    <row r="3314" spans="1:3" x14ac:dyDescent="0.35">
      <c r="A3314" s="41">
        <v>40798</v>
      </c>
      <c r="B3314">
        <v>232</v>
      </c>
      <c r="C3314">
        <f t="shared" si="59"/>
        <v>2011</v>
      </c>
    </row>
    <row r="3315" spans="1:3" x14ac:dyDescent="0.35">
      <c r="A3315" s="41">
        <v>40795</v>
      </c>
      <c r="B3315">
        <v>228</v>
      </c>
      <c r="C3315">
        <f t="shared" si="59"/>
        <v>2011</v>
      </c>
    </row>
    <row r="3316" spans="1:3" x14ac:dyDescent="0.35">
      <c r="A3316" s="41">
        <v>40794</v>
      </c>
      <c r="B3316">
        <v>217</v>
      </c>
      <c r="C3316">
        <f t="shared" si="59"/>
        <v>2011</v>
      </c>
    </row>
    <row r="3317" spans="1:3" x14ac:dyDescent="0.35">
      <c r="A3317" s="41">
        <v>40793</v>
      </c>
      <c r="B3317">
        <v>211</v>
      </c>
      <c r="C3317">
        <f t="shared" si="59"/>
        <v>2011</v>
      </c>
    </row>
    <row r="3318" spans="1:3" x14ac:dyDescent="0.35">
      <c r="A3318" s="41">
        <v>40792</v>
      </c>
      <c r="B3318">
        <v>217</v>
      </c>
      <c r="C3318">
        <f t="shared" si="59"/>
        <v>2011</v>
      </c>
    </row>
    <row r="3319" spans="1:3" x14ac:dyDescent="0.35">
      <c r="A3319" s="41">
        <v>40791</v>
      </c>
      <c r="B3319">
        <v>214</v>
      </c>
      <c r="C3319">
        <f t="shared" si="59"/>
        <v>2011</v>
      </c>
    </row>
    <row r="3320" spans="1:3" x14ac:dyDescent="0.35">
      <c r="A3320" s="41">
        <v>40788</v>
      </c>
      <c r="B3320">
        <v>214</v>
      </c>
      <c r="C3320">
        <f t="shared" si="59"/>
        <v>2011</v>
      </c>
    </row>
    <row r="3321" spans="1:3" x14ac:dyDescent="0.35">
      <c r="A3321" s="41">
        <v>40787</v>
      </c>
      <c r="B3321">
        <v>203</v>
      </c>
      <c r="C3321">
        <f t="shared" si="59"/>
        <v>2011</v>
      </c>
    </row>
    <row r="3322" spans="1:3" x14ac:dyDescent="0.35">
      <c r="A3322" s="41">
        <v>40786</v>
      </c>
      <c r="B3322">
        <v>194</v>
      </c>
      <c r="C3322">
        <f t="shared" si="59"/>
        <v>2011</v>
      </c>
    </row>
    <row r="3323" spans="1:3" x14ac:dyDescent="0.35">
      <c r="A3323" s="41">
        <v>40785</v>
      </c>
      <c r="B3323">
        <v>207</v>
      </c>
      <c r="C3323">
        <f t="shared" si="59"/>
        <v>2011</v>
      </c>
    </row>
    <row r="3324" spans="1:3" x14ac:dyDescent="0.35">
      <c r="A3324" s="41">
        <v>40784</v>
      </c>
      <c r="B3324">
        <v>200</v>
      </c>
      <c r="C3324">
        <f t="shared" si="59"/>
        <v>2011</v>
      </c>
    </row>
    <row r="3325" spans="1:3" x14ac:dyDescent="0.35">
      <c r="A3325" s="41">
        <v>40781</v>
      </c>
      <c r="B3325">
        <v>210</v>
      </c>
      <c r="C3325">
        <f t="shared" si="59"/>
        <v>2011</v>
      </c>
    </row>
    <row r="3326" spans="1:3" x14ac:dyDescent="0.35">
      <c r="A3326" s="41">
        <v>40780</v>
      </c>
      <c r="B3326">
        <v>204</v>
      </c>
      <c r="C3326">
        <f t="shared" si="59"/>
        <v>2011</v>
      </c>
    </row>
    <row r="3327" spans="1:3" x14ac:dyDescent="0.35">
      <c r="A3327" s="41">
        <v>40779</v>
      </c>
      <c r="B3327">
        <v>201</v>
      </c>
      <c r="C3327">
        <f t="shared" si="59"/>
        <v>2011</v>
      </c>
    </row>
    <row r="3328" spans="1:3" x14ac:dyDescent="0.35">
      <c r="A3328" s="41">
        <v>40778</v>
      </c>
      <c r="B3328">
        <v>213</v>
      </c>
      <c r="C3328">
        <f t="shared" si="59"/>
        <v>2011</v>
      </c>
    </row>
    <row r="3329" spans="1:3" x14ac:dyDescent="0.35">
      <c r="A3329" s="41">
        <v>40777</v>
      </c>
      <c r="B3329">
        <v>214</v>
      </c>
      <c r="C3329">
        <f t="shared" si="59"/>
        <v>2011</v>
      </c>
    </row>
    <row r="3330" spans="1:3" x14ac:dyDescent="0.35">
      <c r="A3330" s="41">
        <v>40774</v>
      </c>
      <c r="B3330">
        <v>215</v>
      </c>
      <c r="C3330">
        <f t="shared" si="59"/>
        <v>2011</v>
      </c>
    </row>
    <row r="3331" spans="1:3" x14ac:dyDescent="0.35">
      <c r="A3331" s="41">
        <v>40773</v>
      </c>
      <c r="B3331">
        <v>213</v>
      </c>
      <c r="C3331">
        <f t="shared" ref="C3331:C3394" si="60">YEAR(A3331)</f>
        <v>2011</v>
      </c>
    </row>
    <row r="3332" spans="1:3" x14ac:dyDescent="0.35">
      <c r="A3332" s="41">
        <v>40772</v>
      </c>
      <c r="B3332">
        <v>206</v>
      </c>
      <c r="C3332">
        <f t="shared" si="60"/>
        <v>2011</v>
      </c>
    </row>
    <row r="3333" spans="1:3" x14ac:dyDescent="0.35">
      <c r="A3333" s="41">
        <v>40771</v>
      </c>
      <c r="B3333">
        <v>206</v>
      </c>
      <c r="C3333">
        <f t="shared" si="60"/>
        <v>2011</v>
      </c>
    </row>
    <row r="3334" spans="1:3" x14ac:dyDescent="0.35">
      <c r="A3334" s="41">
        <v>40770</v>
      </c>
      <c r="B3334">
        <v>199</v>
      </c>
      <c r="C3334">
        <f t="shared" si="60"/>
        <v>2011</v>
      </c>
    </row>
    <row r="3335" spans="1:3" x14ac:dyDescent="0.35">
      <c r="A3335" s="41">
        <v>40767</v>
      </c>
      <c r="B3335">
        <v>214</v>
      </c>
      <c r="C3335">
        <f t="shared" si="60"/>
        <v>2011</v>
      </c>
    </row>
    <row r="3336" spans="1:3" x14ac:dyDescent="0.35">
      <c r="A3336" s="41">
        <v>40766</v>
      </c>
      <c r="B3336">
        <v>215</v>
      </c>
      <c r="C3336">
        <f t="shared" si="60"/>
        <v>2011</v>
      </c>
    </row>
    <row r="3337" spans="1:3" x14ac:dyDescent="0.35">
      <c r="A3337" s="41">
        <v>40765</v>
      </c>
      <c r="B3337">
        <v>221</v>
      </c>
      <c r="C3337">
        <f t="shared" si="60"/>
        <v>2011</v>
      </c>
    </row>
    <row r="3338" spans="1:3" x14ac:dyDescent="0.35">
      <c r="A3338" s="41">
        <v>40764</v>
      </c>
      <c r="B3338">
        <v>217</v>
      </c>
      <c r="C3338">
        <f t="shared" si="60"/>
        <v>2011</v>
      </c>
    </row>
    <row r="3339" spans="1:3" x14ac:dyDescent="0.35">
      <c r="A3339" s="41">
        <v>40763</v>
      </c>
      <c r="B3339">
        <v>212</v>
      </c>
      <c r="C3339">
        <f t="shared" si="60"/>
        <v>2011</v>
      </c>
    </row>
    <row r="3340" spans="1:3" x14ac:dyDescent="0.35">
      <c r="A3340" s="41">
        <v>40760</v>
      </c>
      <c r="B3340">
        <v>179</v>
      </c>
      <c r="C3340">
        <f t="shared" si="60"/>
        <v>2011</v>
      </c>
    </row>
    <row r="3341" spans="1:3" x14ac:dyDescent="0.35">
      <c r="A3341" s="41">
        <v>40759</v>
      </c>
      <c r="B3341">
        <v>186</v>
      </c>
      <c r="C3341">
        <f t="shared" si="60"/>
        <v>2011</v>
      </c>
    </row>
    <row r="3342" spans="1:3" x14ac:dyDescent="0.35">
      <c r="A3342" s="41">
        <v>40758</v>
      </c>
      <c r="B3342">
        <v>166</v>
      </c>
      <c r="C3342">
        <f t="shared" si="60"/>
        <v>2011</v>
      </c>
    </row>
    <row r="3343" spans="1:3" x14ac:dyDescent="0.35">
      <c r="A3343" s="41">
        <v>40757</v>
      </c>
      <c r="B3343">
        <v>162</v>
      </c>
      <c r="C3343">
        <f t="shared" si="60"/>
        <v>2011</v>
      </c>
    </row>
    <row r="3344" spans="1:3" x14ac:dyDescent="0.35">
      <c r="A3344" s="41">
        <v>40756</v>
      </c>
      <c r="B3344">
        <v>157</v>
      </c>
      <c r="C3344">
        <f t="shared" si="60"/>
        <v>2011</v>
      </c>
    </row>
    <row r="3345" spans="1:3" x14ac:dyDescent="0.35">
      <c r="A3345" s="41">
        <v>40753</v>
      </c>
      <c r="B3345">
        <v>157</v>
      </c>
      <c r="C3345">
        <f t="shared" si="60"/>
        <v>2011</v>
      </c>
    </row>
    <row r="3346" spans="1:3" x14ac:dyDescent="0.35">
      <c r="A3346" s="41">
        <v>40752</v>
      </c>
      <c r="B3346">
        <v>153</v>
      </c>
      <c r="C3346">
        <f t="shared" si="60"/>
        <v>2011</v>
      </c>
    </row>
    <row r="3347" spans="1:3" x14ac:dyDescent="0.35">
      <c r="A3347" s="41">
        <v>40751</v>
      </c>
      <c r="B3347">
        <v>156</v>
      </c>
      <c r="C3347">
        <f t="shared" si="60"/>
        <v>2011</v>
      </c>
    </row>
    <row r="3348" spans="1:3" x14ac:dyDescent="0.35">
      <c r="A3348" s="41">
        <v>40750</v>
      </c>
      <c r="B3348">
        <v>159</v>
      </c>
      <c r="C3348">
        <f t="shared" si="60"/>
        <v>2011</v>
      </c>
    </row>
    <row r="3349" spans="1:3" x14ac:dyDescent="0.35">
      <c r="A3349" s="41">
        <v>40749</v>
      </c>
      <c r="B3349">
        <v>159</v>
      </c>
      <c r="C3349">
        <f t="shared" si="60"/>
        <v>2011</v>
      </c>
    </row>
    <row r="3350" spans="1:3" x14ac:dyDescent="0.35">
      <c r="A3350" s="41">
        <v>40746</v>
      </c>
      <c r="B3350">
        <v>163</v>
      </c>
      <c r="C3350">
        <f t="shared" si="60"/>
        <v>2011</v>
      </c>
    </row>
    <row r="3351" spans="1:3" x14ac:dyDescent="0.35">
      <c r="A3351" s="41">
        <v>40745</v>
      </c>
      <c r="B3351">
        <v>161</v>
      </c>
      <c r="C3351">
        <f t="shared" si="60"/>
        <v>2011</v>
      </c>
    </row>
    <row r="3352" spans="1:3" x14ac:dyDescent="0.35">
      <c r="A3352" s="41">
        <v>40744</v>
      </c>
      <c r="B3352">
        <v>166</v>
      </c>
      <c r="C3352">
        <f t="shared" si="60"/>
        <v>2011</v>
      </c>
    </row>
    <row r="3353" spans="1:3" x14ac:dyDescent="0.35">
      <c r="A3353" s="41">
        <v>40743</v>
      </c>
      <c r="B3353">
        <v>171</v>
      </c>
      <c r="C3353">
        <f t="shared" si="60"/>
        <v>2011</v>
      </c>
    </row>
    <row r="3354" spans="1:3" x14ac:dyDescent="0.35">
      <c r="A3354" s="41">
        <v>40742</v>
      </c>
      <c r="B3354">
        <v>170</v>
      </c>
      <c r="C3354">
        <f t="shared" si="60"/>
        <v>2011</v>
      </c>
    </row>
    <row r="3355" spans="1:3" x14ac:dyDescent="0.35">
      <c r="A3355" s="41">
        <v>40739</v>
      </c>
      <c r="B3355">
        <v>173</v>
      </c>
      <c r="C3355">
        <f t="shared" si="60"/>
        <v>2011</v>
      </c>
    </row>
    <row r="3356" spans="1:3" x14ac:dyDescent="0.35">
      <c r="A3356" s="41">
        <v>40738</v>
      </c>
      <c r="B3356">
        <v>172</v>
      </c>
      <c r="C3356">
        <f t="shared" si="60"/>
        <v>2011</v>
      </c>
    </row>
    <row r="3357" spans="1:3" x14ac:dyDescent="0.35">
      <c r="A3357" s="41">
        <v>40737</v>
      </c>
      <c r="B3357">
        <v>176</v>
      </c>
      <c r="C3357">
        <f t="shared" si="60"/>
        <v>2011</v>
      </c>
    </row>
    <row r="3358" spans="1:3" x14ac:dyDescent="0.35">
      <c r="A3358" s="41">
        <v>40736</v>
      </c>
      <c r="B3358">
        <v>173</v>
      </c>
      <c r="C3358">
        <f t="shared" si="60"/>
        <v>2011</v>
      </c>
    </row>
    <row r="3359" spans="1:3" x14ac:dyDescent="0.35">
      <c r="A3359" s="41">
        <v>40735</v>
      </c>
      <c r="B3359">
        <v>173</v>
      </c>
      <c r="C3359">
        <f t="shared" si="60"/>
        <v>2011</v>
      </c>
    </row>
    <row r="3360" spans="1:3" x14ac:dyDescent="0.35">
      <c r="A3360" s="41">
        <v>40732</v>
      </c>
      <c r="B3360">
        <v>163</v>
      </c>
      <c r="C3360">
        <f t="shared" si="60"/>
        <v>2011</v>
      </c>
    </row>
    <row r="3361" spans="1:3" x14ac:dyDescent="0.35">
      <c r="A3361" s="41">
        <v>40731</v>
      </c>
      <c r="B3361">
        <v>153</v>
      </c>
      <c r="C3361">
        <f t="shared" si="60"/>
        <v>2011</v>
      </c>
    </row>
    <row r="3362" spans="1:3" x14ac:dyDescent="0.35">
      <c r="A3362" s="41">
        <v>40730</v>
      </c>
      <c r="B3362">
        <v>159</v>
      </c>
      <c r="C3362">
        <f t="shared" si="60"/>
        <v>2011</v>
      </c>
    </row>
    <row r="3363" spans="1:3" x14ac:dyDescent="0.35">
      <c r="A3363" s="41">
        <v>40729</v>
      </c>
      <c r="B3363">
        <v>154</v>
      </c>
      <c r="C3363">
        <f t="shared" si="60"/>
        <v>2011</v>
      </c>
    </row>
    <row r="3364" spans="1:3" x14ac:dyDescent="0.35">
      <c r="A3364" s="41">
        <v>40728</v>
      </c>
      <c r="B3364">
        <v>147</v>
      </c>
      <c r="C3364">
        <f t="shared" si="60"/>
        <v>2011</v>
      </c>
    </row>
    <row r="3365" spans="1:3" x14ac:dyDescent="0.35">
      <c r="A3365" s="41">
        <v>40725</v>
      </c>
      <c r="B3365">
        <v>147</v>
      </c>
      <c r="C3365">
        <f t="shared" si="60"/>
        <v>2011</v>
      </c>
    </row>
    <row r="3366" spans="1:3" x14ac:dyDescent="0.35">
      <c r="A3366" s="41">
        <v>40724</v>
      </c>
      <c r="B3366">
        <v>148</v>
      </c>
      <c r="C3366">
        <f t="shared" si="60"/>
        <v>2011</v>
      </c>
    </row>
    <row r="3367" spans="1:3" x14ac:dyDescent="0.35">
      <c r="A3367" s="41">
        <v>40723</v>
      </c>
      <c r="B3367">
        <v>154</v>
      </c>
      <c r="C3367">
        <f t="shared" si="60"/>
        <v>2011</v>
      </c>
    </row>
    <row r="3368" spans="1:3" x14ac:dyDescent="0.35">
      <c r="A3368" s="41">
        <v>40722</v>
      </c>
      <c r="B3368">
        <v>160</v>
      </c>
      <c r="C3368">
        <f t="shared" si="60"/>
        <v>2011</v>
      </c>
    </row>
    <row r="3369" spans="1:3" x14ac:dyDescent="0.35">
      <c r="A3369" s="41">
        <v>40721</v>
      </c>
      <c r="B3369">
        <v>168</v>
      </c>
      <c r="C3369">
        <f t="shared" si="60"/>
        <v>2011</v>
      </c>
    </row>
    <row r="3370" spans="1:3" x14ac:dyDescent="0.35">
      <c r="A3370" s="41">
        <v>40718</v>
      </c>
      <c r="B3370">
        <v>175</v>
      </c>
      <c r="C3370">
        <f t="shared" si="60"/>
        <v>2011</v>
      </c>
    </row>
    <row r="3371" spans="1:3" x14ac:dyDescent="0.35">
      <c r="A3371" s="41">
        <v>40717</v>
      </c>
      <c r="B3371">
        <v>172</v>
      </c>
      <c r="C3371">
        <f t="shared" si="60"/>
        <v>2011</v>
      </c>
    </row>
    <row r="3372" spans="1:3" x14ac:dyDescent="0.35">
      <c r="A3372" s="41">
        <v>40716</v>
      </c>
      <c r="B3372">
        <v>166</v>
      </c>
      <c r="C3372">
        <f t="shared" si="60"/>
        <v>2011</v>
      </c>
    </row>
    <row r="3373" spans="1:3" x14ac:dyDescent="0.35">
      <c r="A3373" s="41">
        <v>40715</v>
      </c>
      <c r="B3373">
        <v>167</v>
      </c>
      <c r="C3373">
        <f t="shared" si="60"/>
        <v>2011</v>
      </c>
    </row>
    <row r="3374" spans="1:3" x14ac:dyDescent="0.35">
      <c r="A3374" s="41">
        <v>40714</v>
      </c>
      <c r="B3374">
        <v>172</v>
      </c>
      <c r="C3374">
        <f t="shared" si="60"/>
        <v>2011</v>
      </c>
    </row>
    <row r="3375" spans="1:3" x14ac:dyDescent="0.35">
      <c r="A3375" s="41">
        <v>40711</v>
      </c>
      <c r="B3375">
        <v>179</v>
      </c>
      <c r="C3375">
        <f t="shared" si="60"/>
        <v>2011</v>
      </c>
    </row>
    <row r="3376" spans="1:3" x14ac:dyDescent="0.35">
      <c r="A3376" s="41">
        <v>40710</v>
      </c>
      <c r="B3376">
        <v>179</v>
      </c>
      <c r="C3376">
        <f t="shared" si="60"/>
        <v>2011</v>
      </c>
    </row>
    <row r="3377" spans="1:3" x14ac:dyDescent="0.35">
      <c r="A3377" s="41">
        <v>40709</v>
      </c>
      <c r="B3377">
        <v>174</v>
      </c>
      <c r="C3377">
        <f t="shared" si="60"/>
        <v>2011</v>
      </c>
    </row>
    <row r="3378" spans="1:3" x14ac:dyDescent="0.35">
      <c r="A3378" s="41">
        <v>40708</v>
      </c>
      <c r="B3378">
        <v>161</v>
      </c>
      <c r="C3378">
        <f t="shared" si="60"/>
        <v>2011</v>
      </c>
    </row>
    <row r="3379" spans="1:3" x14ac:dyDescent="0.35">
      <c r="A3379" s="41">
        <v>40707</v>
      </c>
      <c r="B3379">
        <v>176</v>
      </c>
      <c r="C3379">
        <f t="shared" si="60"/>
        <v>2011</v>
      </c>
    </row>
    <row r="3380" spans="1:3" x14ac:dyDescent="0.35">
      <c r="A3380" s="41">
        <v>40704</v>
      </c>
      <c r="B3380">
        <v>177</v>
      </c>
      <c r="C3380">
        <f t="shared" si="60"/>
        <v>2011</v>
      </c>
    </row>
    <row r="3381" spans="1:3" x14ac:dyDescent="0.35">
      <c r="A3381" s="41">
        <v>40703</v>
      </c>
      <c r="B3381">
        <v>176</v>
      </c>
      <c r="C3381">
        <f t="shared" si="60"/>
        <v>2011</v>
      </c>
    </row>
    <row r="3382" spans="1:3" x14ac:dyDescent="0.35">
      <c r="A3382" s="41">
        <v>40702</v>
      </c>
      <c r="B3382">
        <v>179</v>
      </c>
      <c r="C3382">
        <f t="shared" si="60"/>
        <v>2011</v>
      </c>
    </row>
    <row r="3383" spans="1:3" x14ac:dyDescent="0.35">
      <c r="A3383" s="41">
        <v>40701</v>
      </c>
      <c r="B3383">
        <v>175</v>
      </c>
      <c r="C3383">
        <f t="shared" si="60"/>
        <v>2011</v>
      </c>
    </row>
    <row r="3384" spans="1:3" x14ac:dyDescent="0.35">
      <c r="A3384" s="41">
        <v>40700</v>
      </c>
      <c r="B3384">
        <v>177</v>
      </c>
      <c r="C3384">
        <f t="shared" si="60"/>
        <v>2011</v>
      </c>
    </row>
    <row r="3385" spans="1:3" x14ac:dyDescent="0.35">
      <c r="A3385" s="41">
        <v>40697</v>
      </c>
      <c r="B3385">
        <v>175</v>
      </c>
      <c r="C3385">
        <f t="shared" si="60"/>
        <v>2011</v>
      </c>
    </row>
    <row r="3386" spans="1:3" x14ac:dyDescent="0.35">
      <c r="A3386" s="41">
        <v>40696</v>
      </c>
      <c r="B3386">
        <v>174</v>
      </c>
      <c r="C3386">
        <f t="shared" si="60"/>
        <v>2011</v>
      </c>
    </row>
    <row r="3387" spans="1:3" x14ac:dyDescent="0.35">
      <c r="A3387" s="41">
        <v>40695</v>
      </c>
      <c r="B3387">
        <v>183</v>
      </c>
      <c r="C3387">
        <f t="shared" si="60"/>
        <v>2011</v>
      </c>
    </row>
    <row r="3388" spans="1:3" x14ac:dyDescent="0.35">
      <c r="A3388" s="41">
        <v>40694</v>
      </c>
      <c r="B3388">
        <v>175</v>
      </c>
      <c r="C3388">
        <f t="shared" si="60"/>
        <v>2011</v>
      </c>
    </row>
    <row r="3389" spans="1:3" x14ac:dyDescent="0.35">
      <c r="A3389" s="41">
        <v>40693</v>
      </c>
      <c r="B3389">
        <v>175</v>
      </c>
      <c r="C3389">
        <f t="shared" si="60"/>
        <v>2011</v>
      </c>
    </row>
    <row r="3390" spans="1:3" x14ac:dyDescent="0.35">
      <c r="A3390" s="41">
        <v>40690</v>
      </c>
      <c r="B3390">
        <v>175</v>
      </c>
      <c r="C3390">
        <f t="shared" si="60"/>
        <v>2011</v>
      </c>
    </row>
    <row r="3391" spans="1:3" x14ac:dyDescent="0.35">
      <c r="A3391" s="41">
        <v>40689</v>
      </c>
      <c r="B3391">
        <v>174</v>
      </c>
      <c r="C3391">
        <f t="shared" si="60"/>
        <v>2011</v>
      </c>
    </row>
    <row r="3392" spans="1:3" x14ac:dyDescent="0.35">
      <c r="A3392" s="41">
        <v>40688</v>
      </c>
      <c r="B3392">
        <v>166</v>
      </c>
      <c r="C3392">
        <f t="shared" si="60"/>
        <v>2011</v>
      </c>
    </row>
    <row r="3393" spans="1:3" x14ac:dyDescent="0.35">
      <c r="A3393" s="41">
        <v>40687</v>
      </c>
      <c r="B3393">
        <v>165</v>
      </c>
      <c r="C3393">
        <f t="shared" si="60"/>
        <v>2011</v>
      </c>
    </row>
    <row r="3394" spans="1:3" x14ac:dyDescent="0.35">
      <c r="A3394" s="41">
        <v>40686</v>
      </c>
      <c r="B3394">
        <v>165</v>
      </c>
      <c r="C3394">
        <f t="shared" si="60"/>
        <v>2011</v>
      </c>
    </row>
    <row r="3395" spans="1:3" x14ac:dyDescent="0.35">
      <c r="A3395" s="41">
        <v>40683</v>
      </c>
      <c r="B3395">
        <v>162</v>
      </c>
      <c r="C3395">
        <f t="shared" ref="C3395:C3458" si="61">YEAR(A3395)</f>
        <v>2011</v>
      </c>
    </row>
    <row r="3396" spans="1:3" x14ac:dyDescent="0.35">
      <c r="A3396" s="41">
        <v>40682</v>
      </c>
      <c r="B3396">
        <v>163</v>
      </c>
      <c r="C3396">
        <f t="shared" si="61"/>
        <v>2011</v>
      </c>
    </row>
    <row r="3397" spans="1:3" x14ac:dyDescent="0.35">
      <c r="A3397" s="41">
        <v>40681</v>
      </c>
      <c r="B3397">
        <v>166</v>
      </c>
      <c r="C3397">
        <f t="shared" si="61"/>
        <v>2011</v>
      </c>
    </row>
    <row r="3398" spans="1:3" x14ac:dyDescent="0.35">
      <c r="A3398" s="41">
        <v>40680</v>
      </c>
      <c r="B3398">
        <v>169</v>
      </c>
      <c r="C3398">
        <f t="shared" si="61"/>
        <v>2011</v>
      </c>
    </row>
    <row r="3399" spans="1:3" x14ac:dyDescent="0.35">
      <c r="A3399" s="41">
        <v>40679</v>
      </c>
      <c r="B3399">
        <v>169</v>
      </c>
      <c r="C3399">
        <f t="shared" si="61"/>
        <v>2011</v>
      </c>
    </row>
    <row r="3400" spans="1:3" x14ac:dyDescent="0.35">
      <c r="A3400" s="41">
        <v>40676</v>
      </c>
      <c r="B3400">
        <v>168</v>
      </c>
      <c r="C3400">
        <f t="shared" si="61"/>
        <v>2011</v>
      </c>
    </row>
    <row r="3401" spans="1:3" x14ac:dyDescent="0.35">
      <c r="A3401" s="41">
        <v>40675</v>
      </c>
      <c r="B3401">
        <v>167</v>
      </c>
      <c r="C3401">
        <f t="shared" si="61"/>
        <v>2011</v>
      </c>
    </row>
    <row r="3402" spans="1:3" x14ac:dyDescent="0.35">
      <c r="A3402" s="41">
        <v>40674</v>
      </c>
      <c r="B3402">
        <v>171</v>
      </c>
      <c r="C3402">
        <f t="shared" si="61"/>
        <v>2011</v>
      </c>
    </row>
    <row r="3403" spans="1:3" x14ac:dyDescent="0.35">
      <c r="A3403" s="41">
        <v>40673</v>
      </c>
      <c r="B3403">
        <v>166</v>
      </c>
      <c r="C3403">
        <f t="shared" si="61"/>
        <v>2011</v>
      </c>
    </row>
    <row r="3404" spans="1:3" x14ac:dyDescent="0.35">
      <c r="A3404" s="41">
        <v>40672</v>
      </c>
      <c r="B3404">
        <v>168</v>
      </c>
      <c r="C3404">
        <f t="shared" si="61"/>
        <v>2011</v>
      </c>
    </row>
    <row r="3405" spans="1:3" x14ac:dyDescent="0.35">
      <c r="A3405" s="41">
        <v>40669</v>
      </c>
      <c r="B3405">
        <v>171</v>
      </c>
      <c r="C3405">
        <f t="shared" si="61"/>
        <v>2011</v>
      </c>
    </row>
    <row r="3406" spans="1:3" x14ac:dyDescent="0.35">
      <c r="A3406" s="41">
        <v>40668</v>
      </c>
      <c r="B3406">
        <v>171</v>
      </c>
      <c r="C3406">
        <f t="shared" si="61"/>
        <v>2011</v>
      </c>
    </row>
    <row r="3407" spans="1:3" x14ac:dyDescent="0.35">
      <c r="A3407" s="41">
        <v>40667</v>
      </c>
      <c r="B3407">
        <v>173</v>
      </c>
      <c r="C3407">
        <f t="shared" si="61"/>
        <v>2011</v>
      </c>
    </row>
    <row r="3408" spans="1:3" x14ac:dyDescent="0.35">
      <c r="A3408" s="41">
        <v>40666</v>
      </c>
      <c r="B3408">
        <v>169</v>
      </c>
      <c r="C3408">
        <f t="shared" si="61"/>
        <v>2011</v>
      </c>
    </row>
    <row r="3409" spans="1:3" x14ac:dyDescent="0.35">
      <c r="A3409" s="41">
        <v>40665</v>
      </c>
      <c r="B3409">
        <v>165</v>
      </c>
      <c r="C3409">
        <f t="shared" si="61"/>
        <v>2011</v>
      </c>
    </row>
    <row r="3410" spans="1:3" x14ac:dyDescent="0.35">
      <c r="A3410" s="41">
        <v>40662</v>
      </c>
      <c r="B3410">
        <v>169</v>
      </c>
      <c r="C3410">
        <f t="shared" si="61"/>
        <v>2011</v>
      </c>
    </row>
    <row r="3411" spans="1:3" x14ac:dyDescent="0.35">
      <c r="A3411" s="41">
        <v>40661</v>
      </c>
      <c r="B3411">
        <v>176</v>
      </c>
      <c r="C3411">
        <f t="shared" si="61"/>
        <v>2011</v>
      </c>
    </row>
    <row r="3412" spans="1:3" x14ac:dyDescent="0.35">
      <c r="A3412" s="41">
        <v>40660</v>
      </c>
      <c r="B3412">
        <v>176</v>
      </c>
      <c r="C3412">
        <f t="shared" si="61"/>
        <v>2011</v>
      </c>
    </row>
    <row r="3413" spans="1:3" x14ac:dyDescent="0.35">
      <c r="A3413" s="41">
        <v>40659</v>
      </c>
      <c r="B3413">
        <v>179</v>
      </c>
      <c r="C3413">
        <f t="shared" si="61"/>
        <v>2011</v>
      </c>
    </row>
    <row r="3414" spans="1:3" x14ac:dyDescent="0.35">
      <c r="A3414" s="41">
        <v>40658</v>
      </c>
      <c r="B3414">
        <v>179</v>
      </c>
      <c r="C3414">
        <f t="shared" si="61"/>
        <v>2011</v>
      </c>
    </row>
    <row r="3415" spans="1:3" x14ac:dyDescent="0.35">
      <c r="A3415" s="41">
        <v>40654</v>
      </c>
      <c r="B3415">
        <v>176</v>
      </c>
      <c r="C3415">
        <f t="shared" si="61"/>
        <v>2011</v>
      </c>
    </row>
    <row r="3416" spans="1:3" x14ac:dyDescent="0.35">
      <c r="A3416" s="41">
        <v>40653</v>
      </c>
      <c r="B3416">
        <v>176</v>
      </c>
      <c r="C3416">
        <f t="shared" si="61"/>
        <v>2011</v>
      </c>
    </row>
    <row r="3417" spans="1:3" x14ac:dyDescent="0.35">
      <c r="A3417" s="41">
        <v>40652</v>
      </c>
      <c r="B3417">
        <v>181</v>
      </c>
      <c r="C3417">
        <f t="shared" si="61"/>
        <v>2011</v>
      </c>
    </row>
    <row r="3418" spans="1:3" x14ac:dyDescent="0.35">
      <c r="A3418" s="41">
        <v>40651</v>
      </c>
      <c r="B3418">
        <v>178</v>
      </c>
      <c r="C3418">
        <f t="shared" si="61"/>
        <v>2011</v>
      </c>
    </row>
    <row r="3419" spans="1:3" x14ac:dyDescent="0.35">
      <c r="A3419" s="41">
        <v>40648</v>
      </c>
      <c r="B3419">
        <v>175</v>
      </c>
      <c r="C3419">
        <f t="shared" si="61"/>
        <v>2011</v>
      </c>
    </row>
    <row r="3420" spans="1:3" x14ac:dyDescent="0.35">
      <c r="A3420" s="41">
        <v>40647</v>
      </c>
      <c r="B3420">
        <v>171</v>
      </c>
      <c r="C3420">
        <f t="shared" si="61"/>
        <v>2011</v>
      </c>
    </row>
    <row r="3421" spans="1:3" x14ac:dyDescent="0.35">
      <c r="A3421" s="41">
        <v>40646</v>
      </c>
      <c r="B3421">
        <v>171</v>
      </c>
      <c r="C3421">
        <f t="shared" si="61"/>
        <v>2011</v>
      </c>
    </row>
    <row r="3422" spans="1:3" x14ac:dyDescent="0.35">
      <c r="A3422" s="41">
        <v>40645</v>
      </c>
      <c r="B3422">
        <v>170</v>
      </c>
      <c r="C3422">
        <f t="shared" si="61"/>
        <v>2011</v>
      </c>
    </row>
    <row r="3423" spans="1:3" x14ac:dyDescent="0.35">
      <c r="A3423" s="41">
        <v>40644</v>
      </c>
      <c r="B3423">
        <v>164</v>
      </c>
      <c r="C3423">
        <f t="shared" si="61"/>
        <v>2011</v>
      </c>
    </row>
    <row r="3424" spans="1:3" x14ac:dyDescent="0.35">
      <c r="A3424" s="41">
        <v>40641</v>
      </c>
      <c r="B3424">
        <v>164</v>
      </c>
      <c r="C3424">
        <f t="shared" si="61"/>
        <v>2011</v>
      </c>
    </row>
    <row r="3425" spans="1:3" x14ac:dyDescent="0.35">
      <c r="A3425" s="41">
        <v>40640</v>
      </c>
      <c r="B3425">
        <v>164</v>
      </c>
      <c r="C3425">
        <f t="shared" si="61"/>
        <v>2011</v>
      </c>
    </row>
    <row r="3426" spans="1:3" x14ac:dyDescent="0.35">
      <c r="A3426" s="41">
        <v>40639</v>
      </c>
      <c r="B3426">
        <v>163</v>
      </c>
      <c r="C3426">
        <f t="shared" si="61"/>
        <v>2011</v>
      </c>
    </row>
    <row r="3427" spans="1:3" x14ac:dyDescent="0.35">
      <c r="A3427" s="41">
        <v>40638</v>
      </c>
      <c r="B3427">
        <v>168</v>
      </c>
      <c r="C3427">
        <f t="shared" si="61"/>
        <v>2011</v>
      </c>
    </row>
    <row r="3428" spans="1:3" x14ac:dyDescent="0.35">
      <c r="A3428" s="41">
        <v>40637</v>
      </c>
      <c r="B3428">
        <v>169</v>
      </c>
      <c r="C3428">
        <f t="shared" si="61"/>
        <v>2011</v>
      </c>
    </row>
    <row r="3429" spans="1:3" x14ac:dyDescent="0.35">
      <c r="A3429" s="41">
        <v>40634</v>
      </c>
      <c r="B3429">
        <v>171</v>
      </c>
      <c r="C3429">
        <f t="shared" si="61"/>
        <v>2011</v>
      </c>
    </row>
    <row r="3430" spans="1:3" x14ac:dyDescent="0.35">
      <c r="A3430" s="41">
        <v>40633</v>
      </c>
      <c r="B3430">
        <v>173</v>
      </c>
      <c r="C3430">
        <f t="shared" si="61"/>
        <v>2011</v>
      </c>
    </row>
    <row r="3431" spans="1:3" x14ac:dyDescent="0.35">
      <c r="A3431" s="41">
        <v>40632</v>
      </c>
      <c r="B3431">
        <v>170</v>
      </c>
      <c r="C3431">
        <f t="shared" si="61"/>
        <v>2011</v>
      </c>
    </row>
    <row r="3432" spans="1:3" x14ac:dyDescent="0.35">
      <c r="A3432" s="41">
        <v>40631</v>
      </c>
      <c r="B3432">
        <v>173</v>
      </c>
      <c r="C3432">
        <f t="shared" si="61"/>
        <v>2011</v>
      </c>
    </row>
    <row r="3433" spans="1:3" x14ac:dyDescent="0.35">
      <c r="A3433" s="41">
        <v>40630</v>
      </c>
      <c r="B3433">
        <v>170</v>
      </c>
      <c r="C3433">
        <f t="shared" si="61"/>
        <v>2011</v>
      </c>
    </row>
    <row r="3434" spans="1:3" x14ac:dyDescent="0.35">
      <c r="A3434" s="41">
        <v>40627</v>
      </c>
      <c r="B3434">
        <v>171</v>
      </c>
      <c r="C3434">
        <f t="shared" si="61"/>
        <v>2011</v>
      </c>
    </row>
    <row r="3435" spans="1:3" x14ac:dyDescent="0.35">
      <c r="A3435" s="41">
        <v>40626</v>
      </c>
      <c r="B3435">
        <v>173</v>
      </c>
      <c r="C3435">
        <f t="shared" si="61"/>
        <v>2011</v>
      </c>
    </row>
    <row r="3436" spans="1:3" x14ac:dyDescent="0.35">
      <c r="A3436" s="41">
        <v>40625</v>
      </c>
      <c r="B3436">
        <v>176</v>
      </c>
      <c r="C3436">
        <f t="shared" si="61"/>
        <v>2011</v>
      </c>
    </row>
    <row r="3437" spans="1:3" x14ac:dyDescent="0.35">
      <c r="A3437" s="41">
        <v>40624</v>
      </c>
      <c r="B3437">
        <v>178</v>
      </c>
      <c r="C3437">
        <f t="shared" si="61"/>
        <v>2011</v>
      </c>
    </row>
    <row r="3438" spans="1:3" x14ac:dyDescent="0.35">
      <c r="A3438" s="41">
        <v>40623</v>
      </c>
      <c r="B3438">
        <v>177</v>
      </c>
      <c r="C3438">
        <f t="shared" si="61"/>
        <v>2011</v>
      </c>
    </row>
    <row r="3439" spans="1:3" x14ac:dyDescent="0.35">
      <c r="A3439" s="41">
        <v>40620</v>
      </c>
      <c r="B3439">
        <v>184</v>
      </c>
      <c r="C3439">
        <f t="shared" si="61"/>
        <v>2011</v>
      </c>
    </row>
    <row r="3440" spans="1:3" x14ac:dyDescent="0.35">
      <c r="A3440" s="41">
        <v>40619</v>
      </c>
      <c r="B3440">
        <v>187</v>
      </c>
      <c r="C3440">
        <f t="shared" si="61"/>
        <v>2011</v>
      </c>
    </row>
    <row r="3441" spans="1:3" x14ac:dyDescent="0.35">
      <c r="A3441" s="41">
        <v>40618</v>
      </c>
      <c r="B3441">
        <v>191</v>
      </c>
      <c r="C3441">
        <f t="shared" si="61"/>
        <v>2011</v>
      </c>
    </row>
    <row r="3442" spans="1:3" x14ac:dyDescent="0.35">
      <c r="A3442" s="41">
        <v>40617</v>
      </c>
      <c r="B3442">
        <v>180</v>
      </c>
      <c r="C3442">
        <f t="shared" si="61"/>
        <v>2011</v>
      </c>
    </row>
    <row r="3443" spans="1:3" x14ac:dyDescent="0.35">
      <c r="A3443" s="41">
        <v>40616</v>
      </c>
      <c r="B3443">
        <v>174</v>
      </c>
      <c r="C3443">
        <f t="shared" si="61"/>
        <v>2011</v>
      </c>
    </row>
    <row r="3444" spans="1:3" x14ac:dyDescent="0.35">
      <c r="A3444" s="41">
        <v>40613</v>
      </c>
      <c r="B3444">
        <v>171</v>
      </c>
      <c r="C3444">
        <f t="shared" si="61"/>
        <v>2011</v>
      </c>
    </row>
    <row r="3445" spans="1:3" x14ac:dyDescent="0.35">
      <c r="A3445" s="41">
        <v>40612</v>
      </c>
      <c r="B3445">
        <v>173</v>
      </c>
      <c r="C3445">
        <f t="shared" si="61"/>
        <v>2011</v>
      </c>
    </row>
    <row r="3446" spans="1:3" x14ac:dyDescent="0.35">
      <c r="A3446" s="41">
        <v>40611</v>
      </c>
      <c r="B3446">
        <v>161</v>
      </c>
      <c r="C3446">
        <f t="shared" si="61"/>
        <v>2011</v>
      </c>
    </row>
    <row r="3447" spans="1:3" x14ac:dyDescent="0.35">
      <c r="A3447" s="41">
        <v>40610</v>
      </c>
      <c r="B3447">
        <v>156</v>
      </c>
      <c r="C3447">
        <f t="shared" si="61"/>
        <v>2011</v>
      </c>
    </row>
    <row r="3448" spans="1:3" x14ac:dyDescent="0.35">
      <c r="A3448" s="41">
        <v>40609</v>
      </c>
      <c r="B3448">
        <v>165</v>
      </c>
      <c r="C3448">
        <f t="shared" si="61"/>
        <v>2011</v>
      </c>
    </row>
    <row r="3449" spans="1:3" x14ac:dyDescent="0.35">
      <c r="A3449" s="41">
        <v>40606</v>
      </c>
      <c r="B3449">
        <v>166</v>
      </c>
      <c r="C3449">
        <f t="shared" si="61"/>
        <v>2011</v>
      </c>
    </row>
    <row r="3450" spans="1:3" x14ac:dyDescent="0.35">
      <c r="A3450" s="41">
        <v>40605</v>
      </c>
      <c r="B3450">
        <v>162</v>
      </c>
      <c r="C3450">
        <f t="shared" si="61"/>
        <v>2011</v>
      </c>
    </row>
    <row r="3451" spans="1:3" x14ac:dyDescent="0.35">
      <c r="A3451" s="41">
        <v>40604</v>
      </c>
      <c r="B3451">
        <v>168</v>
      </c>
      <c r="C3451">
        <f t="shared" si="61"/>
        <v>2011</v>
      </c>
    </row>
    <row r="3452" spans="1:3" x14ac:dyDescent="0.35">
      <c r="A3452" s="41">
        <v>40603</v>
      </c>
      <c r="B3452">
        <v>174</v>
      </c>
      <c r="C3452">
        <f t="shared" si="61"/>
        <v>2011</v>
      </c>
    </row>
    <row r="3453" spans="1:3" x14ac:dyDescent="0.35">
      <c r="A3453" s="41">
        <v>40602</v>
      </c>
      <c r="B3453">
        <v>177</v>
      </c>
      <c r="C3453">
        <f t="shared" si="61"/>
        <v>2011</v>
      </c>
    </row>
    <row r="3454" spans="1:3" x14ac:dyDescent="0.35">
      <c r="A3454" s="41">
        <v>40599</v>
      </c>
      <c r="B3454">
        <v>186</v>
      </c>
      <c r="C3454">
        <f t="shared" si="61"/>
        <v>2011</v>
      </c>
    </row>
    <row r="3455" spans="1:3" x14ac:dyDescent="0.35">
      <c r="A3455" s="41">
        <v>40598</v>
      </c>
      <c r="B3455">
        <v>188</v>
      </c>
      <c r="C3455">
        <f t="shared" si="61"/>
        <v>2011</v>
      </c>
    </row>
    <row r="3456" spans="1:3" x14ac:dyDescent="0.35">
      <c r="A3456" s="41">
        <v>40597</v>
      </c>
      <c r="B3456">
        <v>184</v>
      </c>
      <c r="C3456">
        <f t="shared" si="61"/>
        <v>2011</v>
      </c>
    </row>
    <row r="3457" spans="1:3" x14ac:dyDescent="0.35">
      <c r="A3457" s="41">
        <v>40596</v>
      </c>
      <c r="B3457">
        <v>183</v>
      </c>
      <c r="C3457">
        <f t="shared" si="61"/>
        <v>2011</v>
      </c>
    </row>
    <row r="3458" spans="1:3" x14ac:dyDescent="0.35">
      <c r="A3458" s="41">
        <v>40595</v>
      </c>
      <c r="B3458">
        <v>176</v>
      </c>
      <c r="C3458">
        <f t="shared" si="61"/>
        <v>2011</v>
      </c>
    </row>
    <row r="3459" spans="1:3" x14ac:dyDescent="0.35">
      <c r="A3459" s="41">
        <v>40592</v>
      </c>
      <c r="B3459">
        <v>176</v>
      </c>
      <c r="C3459">
        <f t="shared" ref="C3459:C3522" si="62">YEAR(A3459)</f>
        <v>2011</v>
      </c>
    </row>
    <row r="3460" spans="1:3" x14ac:dyDescent="0.35">
      <c r="A3460" s="41">
        <v>40591</v>
      </c>
      <c r="B3460">
        <v>175</v>
      </c>
      <c r="C3460">
        <f t="shared" si="62"/>
        <v>2011</v>
      </c>
    </row>
    <row r="3461" spans="1:3" x14ac:dyDescent="0.35">
      <c r="A3461" s="41">
        <v>40590</v>
      </c>
      <c r="B3461">
        <v>175</v>
      </c>
      <c r="C3461">
        <f t="shared" si="62"/>
        <v>2011</v>
      </c>
    </row>
    <row r="3462" spans="1:3" x14ac:dyDescent="0.35">
      <c r="A3462" s="41">
        <v>40589</v>
      </c>
      <c r="B3462">
        <v>180</v>
      </c>
      <c r="C3462">
        <f t="shared" si="62"/>
        <v>2011</v>
      </c>
    </row>
    <row r="3463" spans="1:3" x14ac:dyDescent="0.35">
      <c r="A3463" s="41">
        <v>40588</v>
      </c>
      <c r="B3463">
        <v>181</v>
      </c>
      <c r="C3463">
        <f t="shared" si="62"/>
        <v>2011</v>
      </c>
    </row>
    <row r="3464" spans="1:3" x14ac:dyDescent="0.35">
      <c r="A3464" s="41">
        <v>40585</v>
      </c>
      <c r="B3464">
        <v>176</v>
      </c>
      <c r="C3464">
        <f t="shared" si="62"/>
        <v>2011</v>
      </c>
    </row>
    <row r="3465" spans="1:3" x14ac:dyDescent="0.35">
      <c r="A3465" s="41">
        <v>40584</v>
      </c>
      <c r="B3465">
        <v>171</v>
      </c>
      <c r="C3465">
        <f t="shared" si="62"/>
        <v>2011</v>
      </c>
    </row>
    <row r="3466" spans="1:3" x14ac:dyDescent="0.35">
      <c r="A3466" s="41">
        <v>40583</v>
      </c>
      <c r="B3466">
        <v>173</v>
      </c>
      <c r="C3466">
        <f t="shared" si="62"/>
        <v>2011</v>
      </c>
    </row>
    <row r="3467" spans="1:3" x14ac:dyDescent="0.35">
      <c r="A3467" s="41">
        <v>40582</v>
      </c>
      <c r="B3467">
        <v>162</v>
      </c>
      <c r="C3467">
        <f t="shared" si="62"/>
        <v>2011</v>
      </c>
    </row>
    <row r="3468" spans="1:3" x14ac:dyDescent="0.35">
      <c r="A3468" s="41">
        <v>40581</v>
      </c>
      <c r="B3468">
        <v>163</v>
      </c>
      <c r="C3468">
        <f t="shared" si="62"/>
        <v>2011</v>
      </c>
    </row>
    <row r="3469" spans="1:3" x14ac:dyDescent="0.35">
      <c r="A3469" s="41">
        <v>40578</v>
      </c>
      <c r="B3469">
        <v>160</v>
      </c>
      <c r="C3469">
        <f t="shared" si="62"/>
        <v>2011</v>
      </c>
    </row>
    <row r="3470" spans="1:3" x14ac:dyDescent="0.35">
      <c r="A3470" s="41">
        <v>40577</v>
      </c>
      <c r="B3470">
        <v>165</v>
      </c>
      <c r="C3470">
        <f t="shared" si="62"/>
        <v>2011</v>
      </c>
    </row>
    <row r="3471" spans="1:3" x14ac:dyDescent="0.35">
      <c r="A3471" s="41">
        <v>40576</v>
      </c>
      <c r="B3471">
        <v>165</v>
      </c>
      <c r="C3471">
        <f t="shared" si="62"/>
        <v>2011</v>
      </c>
    </row>
    <row r="3472" spans="1:3" x14ac:dyDescent="0.35">
      <c r="A3472" s="41">
        <v>40575</v>
      </c>
      <c r="B3472">
        <v>169</v>
      </c>
      <c r="C3472">
        <f t="shared" si="62"/>
        <v>2011</v>
      </c>
    </row>
    <row r="3473" spans="1:3" x14ac:dyDescent="0.35">
      <c r="A3473" s="41">
        <v>40574</v>
      </c>
      <c r="B3473">
        <v>179</v>
      </c>
      <c r="C3473">
        <f t="shared" si="62"/>
        <v>2011</v>
      </c>
    </row>
    <row r="3474" spans="1:3" x14ac:dyDescent="0.35">
      <c r="A3474" s="41">
        <v>40571</v>
      </c>
      <c r="B3474">
        <v>186</v>
      </c>
      <c r="C3474">
        <f t="shared" si="62"/>
        <v>2011</v>
      </c>
    </row>
    <row r="3475" spans="1:3" x14ac:dyDescent="0.35">
      <c r="A3475" s="41">
        <v>40570</v>
      </c>
      <c r="B3475">
        <v>174</v>
      </c>
      <c r="C3475">
        <f t="shared" si="62"/>
        <v>2011</v>
      </c>
    </row>
    <row r="3476" spans="1:3" x14ac:dyDescent="0.35">
      <c r="A3476" s="41">
        <v>40569</v>
      </c>
      <c r="B3476">
        <v>166</v>
      </c>
      <c r="C3476">
        <f t="shared" si="62"/>
        <v>2011</v>
      </c>
    </row>
    <row r="3477" spans="1:3" x14ac:dyDescent="0.35">
      <c r="A3477" s="41">
        <v>40568</v>
      </c>
      <c r="B3477">
        <v>173</v>
      </c>
      <c r="C3477">
        <f t="shared" si="62"/>
        <v>2011</v>
      </c>
    </row>
    <row r="3478" spans="1:3" x14ac:dyDescent="0.35">
      <c r="A3478" s="41">
        <v>40567</v>
      </c>
      <c r="B3478">
        <v>165</v>
      </c>
      <c r="C3478">
        <f t="shared" si="62"/>
        <v>2011</v>
      </c>
    </row>
    <row r="3479" spans="1:3" x14ac:dyDescent="0.35">
      <c r="A3479" s="41">
        <v>40564</v>
      </c>
      <c r="B3479">
        <v>169</v>
      </c>
      <c r="C3479">
        <f t="shared" si="62"/>
        <v>2011</v>
      </c>
    </row>
    <row r="3480" spans="1:3" x14ac:dyDescent="0.35">
      <c r="A3480" s="41">
        <v>40563</v>
      </c>
      <c r="B3480">
        <v>168</v>
      </c>
      <c r="C3480">
        <f t="shared" si="62"/>
        <v>2011</v>
      </c>
    </row>
    <row r="3481" spans="1:3" x14ac:dyDescent="0.35">
      <c r="A3481" s="41">
        <v>40562</v>
      </c>
      <c r="B3481">
        <v>175</v>
      </c>
      <c r="C3481">
        <f t="shared" si="62"/>
        <v>2011</v>
      </c>
    </row>
    <row r="3482" spans="1:3" x14ac:dyDescent="0.35">
      <c r="A3482" s="41">
        <v>40561</v>
      </c>
      <c r="B3482">
        <v>167</v>
      </c>
      <c r="C3482">
        <f t="shared" si="62"/>
        <v>2011</v>
      </c>
    </row>
    <row r="3483" spans="1:3" x14ac:dyDescent="0.35">
      <c r="A3483" s="41">
        <v>40560</v>
      </c>
      <c r="B3483">
        <v>169</v>
      </c>
      <c r="C3483">
        <f t="shared" si="62"/>
        <v>2011</v>
      </c>
    </row>
    <row r="3484" spans="1:3" x14ac:dyDescent="0.35">
      <c r="A3484" s="41">
        <v>40557</v>
      </c>
      <c r="B3484">
        <v>169</v>
      </c>
      <c r="C3484">
        <f t="shared" si="62"/>
        <v>2011</v>
      </c>
    </row>
    <row r="3485" spans="1:3" x14ac:dyDescent="0.35">
      <c r="A3485" s="41">
        <v>40556</v>
      </c>
      <c r="B3485">
        <v>168</v>
      </c>
      <c r="C3485">
        <f t="shared" si="62"/>
        <v>2011</v>
      </c>
    </row>
    <row r="3486" spans="1:3" x14ac:dyDescent="0.35">
      <c r="A3486" s="41">
        <v>40555</v>
      </c>
      <c r="B3486">
        <v>166</v>
      </c>
      <c r="C3486">
        <f t="shared" si="62"/>
        <v>2011</v>
      </c>
    </row>
    <row r="3487" spans="1:3" x14ac:dyDescent="0.35">
      <c r="A3487" s="41">
        <v>40554</v>
      </c>
      <c r="B3487">
        <v>168</v>
      </c>
      <c r="C3487">
        <f t="shared" si="62"/>
        <v>2011</v>
      </c>
    </row>
    <row r="3488" spans="1:3" x14ac:dyDescent="0.35">
      <c r="A3488" s="41">
        <v>40553</v>
      </c>
      <c r="B3488">
        <v>173</v>
      </c>
      <c r="C3488">
        <f t="shared" si="62"/>
        <v>2011</v>
      </c>
    </row>
    <row r="3489" spans="1:3" x14ac:dyDescent="0.35">
      <c r="A3489" s="41">
        <v>40550</v>
      </c>
      <c r="B3489">
        <v>169</v>
      </c>
      <c r="C3489">
        <f t="shared" si="62"/>
        <v>2011</v>
      </c>
    </row>
    <row r="3490" spans="1:3" x14ac:dyDescent="0.35">
      <c r="A3490" s="41">
        <v>40549</v>
      </c>
      <c r="B3490">
        <v>165</v>
      </c>
      <c r="C3490">
        <f t="shared" si="62"/>
        <v>2011</v>
      </c>
    </row>
    <row r="3491" spans="1:3" x14ac:dyDescent="0.35">
      <c r="A3491" s="41">
        <v>40548</v>
      </c>
      <c r="B3491">
        <v>164</v>
      </c>
      <c r="C3491">
        <f t="shared" si="62"/>
        <v>2011</v>
      </c>
    </row>
    <row r="3492" spans="1:3" x14ac:dyDescent="0.35">
      <c r="A3492" s="41">
        <v>40547</v>
      </c>
      <c r="B3492">
        <v>167</v>
      </c>
      <c r="C3492">
        <f t="shared" si="62"/>
        <v>2011</v>
      </c>
    </row>
    <row r="3493" spans="1:3" x14ac:dyDescent="0.35">
      <c r="A3493" s="41">
        <v>40546</v>
      </c>
      <c r="B3493">
        <v>181</v>
      </c>
      <c r="C3493">
        <f t="shared" si="62"/>
        <v>2011</v>
      </c>
    </row>
    <row r="3494" spans="1:3" x14ac:dyDescent="0.35">
      <c r="A3494" s="41">
        <v>40543</v>
      </c>
      <c r="B3494">
        <v>189</v>
      </c>
      <c r="C3494">
        <f t="shared" si="62"/>
        <v>2010</v>
      </c>
    </row>
    <row r="3495" spans="1:3" x14ac:dyDescent="0.35">
      <c r="A3495" s="41">
        <v>40542</v>
      </c>
      <c r="B3495">
        <v>180</v>
      </c>
      <c r="C3495">
        <f t="shared" si="62"/>
        <v>2010</v>
      </c>
    </row>
    <row r="3496" spans="1:3" x14ac:dyDescent="0.35">
      <c r="A3496" s="41">
        <v>40541</v>
      </c>
      <c r="B3496">
        <v>184</v>
      </c>
      <c r="C3496">
        <f t="shared" si="62"/>
        <v>2010</v>
      </c>
    </row>
    <row r="3497" spans="1:3" x14ac:dyDescent="0.35">
      <c r="A3497" s="41">
        <v>40540</v>
      </c>
      <c r="B3497">
        <v>178</v>
      </c>
      <c r="C3497">
        <f t="shared" si="62"/>
        <v>2010</v>
      </c>
    </row>
    <row r="3498" spans="1:3" x14ac:dyDescent="0.35">
      <c r="A3498" s="41">
        <v>40539</v>
      </c>
      <c r="B3498">
        <v>178</v>
      </c>
      <c r="C3498">
        <f t="shared" si="62"/>
        <v>2010</v>
      </c>
    </row>
    <row r="3499" spans="1:3" x14ac:dyDescent="0.35">
      <c r="A3499" s="41">
        <v>40536</v>
      </c>
      <c r="B3499">
        <v>179</v>
      </c>
      <c r="C3499">
        <f t="shared" si="62"/>
        <v>2010</v>
      </c>
    </row>
    <row r="3500" spans="1:3" x14ac:dyDescent="0.35">
      <c r="A3500" s="41">
        <v>40535</v>
      </c>
      <c r="B3500">
        <v>179</v>
      </c>
      <c r="C3500">
        <f t="shared" si="62"/>
        <v>2010</v>
      </c>
    </row>
    <row r="3501" spans="1:3" x14ac:dyDescent="0.35">
      <c r="A3501" s="41">
        <v>40534</v>
      </c>
      <c r="B3501">
        <v>181</v>
      </c>
      <c r="C3501">
        <f t="shared" si="62"/>
        <v>2010</v>
      </c>
    </row>
    <row r="3502" spans="1:3" x14ac:dyDescent="0.35">
      <c r="A3502" s="41">
        <v>40533</v>
      </c>
      <c r="B3502">
        <v>186</v>
      </c>
      <c r="C3502">
        <f t="shared" si="62"/>
        <v>2010</v>
      </c>
    </row>
    <row r="3503" spans="1:3" x14ac:dyDescent="0.35">
      <c r="A3503" s="41">
        <v>40532</v>
      </c>
      <c r="B3503">
        <v>183</v>
      </c>
      <c r="C3503">
        <f t="shared" si="62"/>
        <v>2010</v>
      </c>
    </row>
    <row r="3504" spans="1:3" x14ac:dyDescent="0.35">
      <c r="A3504" s="41">
        <v>40529</v>
      </c>
      <c r="B3504">
        <v>199</v>
      </c>
      <c r="C3504">
        <f t="shared" si="62"/>
        <v>2010</v>
      </c>
    </row>
    <row r="3505" spans="1:3" x14ac:dyDescent="0.35">
      <c r="A3505" s="41">
        <v>40528</v>
      </c>
      <c r="B3505">
        <v>184</v>
      </c>
      <c r="C3505">
        <f t="shared" si="62"/>
        <v>2010</v>
      </c>
    </row>
    <row r="3506" spans="1:3" x14ac:dyDescent="0.35">
      <c r="A3506" s="41">
        <v>40527</v>
      </c>
      <c r="B3506">
        <v>175</v>
      </c>
      <c r="C3506">
        <f t="shared" si="62"/>
        <v>2010</v>
      </c>
    </row>
    <row r="3507" spans="1:3" x14ac:dyDescent="0.35">
      <c r="A3507" s="41">
        <v>40526</v>
      </c>
      <c r="B3507">
        <v>166</v>
      </c>
      <c r="C3507">
        <f t="shared" si="62"/>
        <v>2010</v>
      </c>
    </row>
    <row r="3508" spans="1:3" x14ac:dyDescent="0.35">
      <c r="A3508" s="41">
        <v>40525</v>
      </c>
      <c r="B3508">
        <v>172</v>
      </c>
      <c r="C3508">
        <f t="shared" si="62"/>
        <v>2010</v>
      </c>
    </row>
    <row r="3509" spans="1:3" x14ac:dyDescent="0.35">
      <c r="A3509" s="41">
        <v>40522</v>
      </c>
      <c r="B3509">
        <v>167</v>
      </c>
      <c r="C3509">
        <f t="shared" si="62"/>
        <v>2010</v>
      </c>
    </row>
    <row r="3510" spans="1:3" x14ac:dyDescent="0.35">
      <c r="A3510" s="41">
        <v>40521</v>
      </c>
      <c r="B3510">
        <v>168</v>
      </c>
      <c r="C3510">
        <f t="shared" si="62"/>
        <v>2010</v>
      </c>
    </row>
    <row r="3511" spans="1:3" x14ac:dyDescent="0.35">
      <c r="A3511" s="41">
        <v>40520</v>
      </c>
      <c r="B3511">
        <v>168</v>
      </c>
      <c r="C3511">
        <f t="shared" si="62"/>
        <v>2010</v>
      </c>
    </row>
    <row r="3512" spans="1:3" x14ac:dyDescent="0.35">
      <c r="A3512" s="41">
        <v>40519</v>
      </c>
      <c r="B3512">
        <v>162</v>
      </c>
      <c r="C3512">
        <f t="shared" si="62"/>
        <v>2010</v>
      </c>
    </row>
    <row r="3513" spans="1:3" x14ac:dyDescent="0.35">
      <c r="A3513" s="41">
        <v>40518</v>
      </c>
      <c r="B3513">
        <v>176</v>
      </c>
      <c r="C3513">
        <f t="shared" si="62"/>
        <v>2010</v>
      </c>
    </row>
    <row r="3514" spans="1:3" x14ac:dyDescent="0.35">
      <c r="A3514" s="41">
        <v>40515</v>
      </c>
      <c r="B3514">
        <v>171</v>
      </c>
      <c r="C3514">
        <f t="shared" si="62"/>
        <v>2010</v>
      </c>
    </row>
    <row r="3515" spans="1:3" x14ac:dyDescent="0.35">
      <c r="A3515" s="41">
        <v>40514</v>
      </c>
      <c r="B3515">
        <v>178</v>
      </c>
      <c r="C3515">
        <f t="shared" si="62"/>
        <v>2010</v>
      </c>
    </row>
    <row r="3516" spans="1:3" x14ac:dyDescent="0.35">
      <c r="A3516" s="41">
        <v>40513</v>
      </c>
      <c r="B3516">
        <v>183</v>
      </c>
      <c r="C3516">
        <f t="shared" si="62"/>
        <v>2010</v>
      </c>
    </row>
    <row r="3517" spans="1:3" x14ac:dyDescent="0.35">
      <c r="A3517" s="41">
        <v>40512</v>
      </c>
      <c r="B3517">
        <v>198</v>
      </c>
      <c r="C3517">
        <f t="shared" si="62"/>
        <v>2010</v>
      </c>
    </row>
    <row r="3518" spans="1:3" x14ac:dyDescent="0.35">
      <c r="A3518" s="41">
        <v>40511</v>
      </c>
      <c r="B3518">
        <v>192</v>
      </c>
      <c r="C3518">
        <f t="shared" si="62"/>
        <v>2010</v>
      </c>
    </row>
    <row r="3519" spans="1:3" x14ac:dyDescent="0.35">
      <c r="A3519" s="41">
        <v>40508</v>
      </c>
      <c r="B3519">
        <v>177</v>
      </c>
      <c r="C3519">
        <f t="shared" si="62"/>
        <v>2010</v>
      </c>
    </row>
    <row r="3520" spans="1:3" x14ac:dyDescent="0.35">
      <c r="A3520" s="41">
        <v>40507</v>
      </c>
      <c r="B3520">
        <v>177</v>
      </c>
      <c r="C3520">
        <f t="shared" si="62"/>
        <v>2010</v>
      </c>
    </row>
    <row r="3521" spans="1:3" x14ac:dyDescent="0.35">
      <c r="A3521" s="41">
        <v>40506</v>
      </c>
      <c r="B3521">
        <v>177</v>
      </c>
      <c r="C3521">
        <f t="shared" si="62"/>
        <v>2010</v>
      </c>
    </row>
    <row r="3522" spans="1:3" x14ac:dyDescent="0.35">
      <c r="A3522" s="41">
        <v>40505</v>
      </c>
      <c r="B3522">
        <v>189</v>
      </c>
      <c r="C3522">
        <f t="shared" si="62"/>
        <v>2010</v>
      </c>
    </row>
    <row r="3523" spans="1:3" x14ac:dyDescent="0.35">
      <c r="A3523" s="41">
        <v>40504</v>
      </c>
      <c r="B3523">
        <v>183</v>
      </c>
      <c r="C3523">
        <f t="shared" ref="C3523:C3586" si="63">YEAR(A3523)</f>
        <v>2010</v>
      </c>
    </row>
    <row r="3524" spans="1:3" x14ac:dyDescent="0.35">
      <c r="A3524" s="41">
        <v>40501</v>
      </c>
      <c r="B3524">
        <v>177</v>
      </c>
      <c r="C3524">
        <f t="shared" si="63"/>
        <v>2010</v>
      </c>
    </row>
    <row r="3525" spans="1:3" x14ac:dyDescent="0.35">
      <c r="A3525" s="41">
        <v>40500</v>
      </c>
      <c r="B3525">
        <v>175</v>
      </c>
      <c r="C3525">
        <f t="shared" si="63"/>
        <v>2010</v>
      </c>
    </row>
    <row r="3526" spans="1:3" x14ac:dyDescent="0.35">
      <c r="A3526" s="41">
        <v>40499</v>
      </c>
      <c r="B3526">
        <v>175</v>
      </c>
      <c r="C3526">
        <f t="shared" si="63"/>
        <v>2010</v>
      </c>
    </row>
    <row r="3527" spans="1:3" x14ac:dyDescent="0.35">
      <c r="A3527" s="41">
        <v>40498</v>
      </c>
      <c r="B3527">
        <v>187</v>
      </c>
      <c r="C3527">
        <f t="shared" si="63"/>
        <v>2010</v>
      </c>
    </row>
    <row r="3528" spans="1:3" x14ac:dyDescent="0.35">
      <c r="A3528" s="41">
        <v>40497</v>
      </c>
      <c r="B3528">
        <v>171</v>
      </c>
      <c r="C3528">
        <f t="shared" si="63"/>
        <v>2010</v>
      </c>
    </row>
    <row r="3529" spans="1:3" x14ac:dyDescent="0.35">
      <c r="A3529" s="41">
        <v>40494</v>
      </c>
      <c r="B3529">
        <v>176</v>
      </c>
      <c r="C3529">
        <f t="shared" si="63"/>
        <v>2010</v>
      </c>
    </row>
    <row r="3530" spans="1:3" x14ac:dyDescent="0.35">
      <c r="A3530" s="41">
        <v>40493</v>
      </c>
      <c r="B3530">
        <v>175</v>
      </c>
      <c r="C3530">
        <f t="shared" si="63"/>
        <v>2010</v>
      </c>
    </row>
    <row r="3531" spans="1:3" x14ac:dyDescent="0.35">
      <c r="A3531" s="41">
        <v>40492</v>
      </c>
      <c r="B3531">
        <v>175</v>
      </c>
      <c r="C3531">
        <f t="shared" si="63"/>
        <v>2010</v>
      </c>
    </row>
    <row r="3532" spans="1:3" x14ac:dyDescent="0.35">
      <c r="A3532" s="41">
        <v>40491</v>
      </c>
      <c r="B3532">
        <v>174</v>
      </c>
      <c r="C3532">
        <f t="shared" si="63"/>
        <v>2010</v>
      </c>
    </row>
    <row r="3533" spans="1:3" x14ac:dyDescent="0.35">
      <c r="A3533" s="41">
        <v>40490</v>
      </c>
      <c r="B3533">
        <v>180</v>
      </c>
      <c r="C3533">
        <f t="shared" si="63"/>
        <v>2010</v>
      </c>
    </row>
    <row r="3534" spans="1:3" x14ac:dyDescent="0.35">
      <c r="A3534" s="41">
        <v>40487</v>
      </c>
      <c r="B3534">
        <v>174</v>
      </c>
      <c r="C3534">
        <f t="shared" si="63"/>
        <v>2010</v>
      </c>
    </row>
    <row r="3535" spans="1:3" x14ac:dyDescent="0.35">
      <c r="A3535" s="41">
        <v>40486</v>
      </c>
      <c r="B3535">
        <v>176</v>
      </c>
      <c r="C3535">
        <f t="shared" si="63"/>
        <v>2010</v>
      </c>
    </row>
    <row r="3536" spans="1:3" x14ac:dyDescent="0.35">
      <c r="A3536" s="41">
        <v>40485</v>
      </c>
      <c r="B3536">
        <v>172</v>
      </c>
      <c r="C3536">
        <f t="shared" si="63"/>
        <v>2010</v>
      </c>
    </row>
    <row r="3537" spans="1:3" x14ac:dyDescent="0.35">
      <c r="A3537" s="41">
        <v>40484</v>
      </c>
      <c r="B3537">
        <v>175</v>
      </c>
      <c r="C3537">
        <f t="shared" si="63"/>
        <v>2010</v>
      </c>
    </row>
    <row r="3538" spans="1:3" x14ac:dyDescent="0.35">
      <c r="A3538" s="41">
        <v>40483</v>
      </c>
      <c r="B3538">
        <v>171</v>
      </c>
      <c r="C3538">
        <f t="shared" si="63"/>
        <v>2010</v>
      </c>
    </row>
    <row r="3539" spans="1:3" x14ac:dyDescent="0.35">
      <c r="A3539" s="41">
        <v>40480</v>
      </c>
      <c r="B3539">
        <v>175</v>
      </c>
      <c r="C3539">
        <f t="shared" si="63"/>
        <v>2010</v>
      </c>
    </row>
    <row r="3540" spans="1:3" x14ac:dyDescent="0.35">
      <c r="A3540" s="41">
        <v>40479</v>
      </c>
      <c r="B3540">
        <v>173</v>
      </c>
      <c r="C3540">
        <f t="shared" si="63"/>
        <v>2010</v>
      </c>
    </row>
    <row r="3541" spans="1:3" x14ac:dyDescent="0.35">
      <c r="A3541" s="41">
        <v>40478</v>
      </c>
      <c r="B3541">
        <v>171</v>
      </c>
      <c r="C3541">
        <f t="shared" si="63"/>
        <v>2010</v>
      </c>
    </row>
    <row r="3542" spans="1:3" x14ac:dyDescent="0.35">
      <c r="A3542" s="41">
        <v>40477</v>
      </c>
      <c r="B3542">
        <v>174</v>
      </c>
      <c r="C3542">
        <f t="shared" si="63"/>
        <v>2010</v>
      </c>
    </row>
    <row r="3543" spans="1:3" x14ac:dyDescent="0.35">
      <c r="A3543" s="41">
        <v>40476</v>
      </c>
      <c r="B3543">
        <v>178</v>
      </c>
      <c r="C3543">
        <f t="shared" si="63"/>
        <v>2010</v>
      </c>
    </row>
    <row r="3544" spans="1:3" x14ac:dyDescent="0.35">
      <c r="A3544" s="41">
        <v>40473</v>
      </c>
      <c r="B3544">
        <v>183</v>
      </c>
      <c r="C3544">
        <f t="shared" si="63"/>
        <v>2010</v>
      </c>
    </row>
    <row r="3545" spans="1:3" x14ac:dyDescent="0.35">
      <c r="A3545" s="41">
        <v>40472</v>
      </c>
      <c r="B3545">
        <v>186</v>
      </c>
      <c r="C3545">
        <f t="shared" si="63"/>
        <v>2010</v>
      </c>
    </row>
    <row r="3546" spans="1:3" x14ac:dyDescent="0.35">
      <c r="A3546" s="41">
        <v>40471</v>
      </c>
      <c r="B3546">
        <v>187</v>
      </c>
      <c r="C3546">
        <f t="shared" si="63"/>
        <v>2010</v>
      </c>
    </row>
    <row r="3547" spans="1:3" x14ac:dyDescent="0.35">
      <c r="A3547" s="41">
        <v>40470</v>
      </c>
      <c r="B3547">
        <v>191</v>
      </c>
      <c r="C3547">
        <f t="shared" si="63"/>
        <v>2010</v>
      </c>
    </row>
    <row r="3548" spans="1:3" x14ac:dyDescent="0.35">
      <c r="A3548" s="41">
        <v>40469</v>
      </c>
      <c r="B3548">
        <v>181</v>
      </c>
      <c r="C3548">
        <f t="shared" si="63"/>
        <v>2010</v>
      </c>
    </row>
    <row r="3549" spans="1:3" x14ac:dyDescent="0.35">
      <c r="A3549" s="41">
        <v>40466</v>
      </c>
      <c r="B3549">
        <v>172</v>
      </c>
      <c r="C3549">
        <f t="shared" si="63"/>
        <v>2010</v>
      </c>
    </row>
    <row r="3550" spans="1:3" x14ac:dyDescent="0.35">
      <c r="A3550" s="41">
        <v>40465</v>
      </c>
      <c r="B3550">
        <v>176</v>
      </c>
      <c r="C3550">
        <f t="shared" si="63"/>
        <v>2010</v>
      </c>
    </row>
    <row r="3551" spans="1:3" x14ac:dyDescent="0.35">
      <c r="A3551" s="41">
        <v>40464</v>
      </c>
      <c r="B3551">
        <v>180</v>
      </c>
      <c r="C3551">
        <f t="shared" si="63"/>
        <v>2010</v>
      </c>
    </row>
    <row r="3552" spans="1:3" x14ac:dyDescent="0.35">
      <c r="A3552" s="41">
        <v>40463</v>
      </c>
      <c r="B3552">
        <v>185</v>
      </c>
      <c r="C3552">
        <f t="shared" si="63"/>
        <v>2010</v>
      </c>
    </row>
    <row r="3553" spans="1:3" x14ac:dyDescent="0.35">
      <c r="A3553" s="41">
        <v>40462</v>
      </c>
      <c r="B3553">
        <v>197</v>
      </c>
      <c r="C3553">
        <f t="shared" si="63"/>
        <v>2010</v>
      </c>
    </row>
    <row r="3554" spans="1:3" x14ac:dyDescent="0.35">
      <c r="A3554" s="41">
        <v>40459</v>
      </c>
      <c r="B3554">
        <v>197</v>
      </c>
      <c r="C3554">
        <f t="shared" si="63"/>
        <v>2010</v>
      </c>
    </row>
    <row r="3555" spans="1:3" x14ac:dyDescent="0.35">
      <c r="A3555" s="41">
        <v>40458</v>
      </c>
      <c r="B3555">
        <v>201</v>
      </c>
      <c r="C3555">
        <f t="shared" si="63"/>
        <v>2010</v>
      </c>
    </row>
    <row r="3556" spans="1:3" x14ac:dyDescent="0.35">
      <c r="A3556" s="41">
        <v>40457</v>
      </c>
      <c r="B3556">
        <v>202</v>
      </c>
      <c r="C3556">
        <f t="shared" si="63"/>
        <v>2010</v>
      </c>
    </row>
    <row r="3557" spans="1:3" x14ac:dyDescent="0.35">
      <c r="A3557" s="41">
        <v>40456</v>
      </c>
      <c r="B3557">
        <v>204</v>
      </c>
      <c r="C3557">
        <f t="shared" si="63"/>
        <v>2010</v>
      </c>
    </row>
    <row r="3558" spans="1:3" x14ac:dyDescent="0.35">
      <c r="A3558" s="41">
        <v>40455</v>
      </c>
      <c r="B3558">
        <v>206</v>
      </c>
      <c r="C3558">
        <f t="shared" si="63"/>
        <v>2010</v>
      </c>
    </row>
    <row r="3559" spans="1:3" x14ac:dyDescent="0.35">
      <c r="A3559" s="41">
        <v>40452</v>
      </c>
      <c r="B3559">
        <v>203</v>
      </c>
      <c r="C3559">
        <f t="shared" si="63"/>
        <v>2010</v>
      </c>
    </row>
    <row r="3560" spans="1:3" x14ac:dyDescent="0.35">
      <c r="A3560" s="41">
        <v>40451</v>
      </c>
      <c r="B3560">
        <v>206</v>
      </c>
      <c r="C3560">
        <f t="shared" si="63"/>
        <v>2010</v>
      </c>
    </row>
    <row r="3561" spans="1:3" x14ac:dyDescent="0.35">
      <c r="A3561" s="41">
        <v>40450</v>
      </c>
      <c r="B3561">
        <v>207</v>
      </c>
      <c r="C3561">
        <f t="shared" si="63"/>
        <v>2010</v>
      </c>
    </row>
    <row r="3562" spans="1:3" x14ac:dyDescent="0.35">
      <c r="A3562" s="41">
        <v>40449</v>
      </c>
      <c r="B3562">
        <v>215</v>
      </c>
      <c r="C3562">
        <f t="shared" si="63"/>
        <v>2010</v>
      </c>
    </row>
    <row r="3563" spans="1:3" x14ac:dyDescent="0.35">
      <c r="A3563" s="41">
        <v>40448</v>
      </c>
      <c r="B3563">
        <v>209</v>
      </c>
      <c r="C3563">
        <f t="shared" si="63"/>
        <v>2010</v>
      </c>
    </row>
    <row r="3564" spans="1:3" x14ac:dyDescent="0.35">
      <c r="A3564" s="41">
        <v>40445</v>
      </c>
      <c r="B3564">
        <v>205</v>
      </c>
      <c r="C3564">
        <f t="shared" si="63"/>
        <v>2010</v>
      </c>
    </row>
    <row r="3565" spans="1:3" x14ac:dyDescent="0.35">
      <c r="A3565" s="41">
        <v>40444</v>
      </c>
      <c r="B3565">
        <v>214</v>
      </c>
      <c r="C3565">
        <f t="shared" si="63"/>
        <v>2010</v>
      </c>
    </row>
    <row r="3566" spans="1:3" x14ac:dyDescent="0.35">
      <c r="A3566" s="41">
        <v>40443</v>
      </c>
      <c r="B3566">
        <v>213</v>
      </c>
      <c r="C3566">
        <f t="shared" si="63"/>
        <v>2010</v>
      </c>
    </row>
    <row r="3567" spans="1:3" x14ac:dyDescent="0.35">
      <c r="A3567" s="41">
        <v>40442</v>
      </c>
      <c r="B3567">
        <v>213</v>
      </c>
      <c r="C3567">
        <f t="shared" si="63"/>
        <v>2010</v>
      </c>
    </row>
    <row r="3568" spans="1:3" x14ac:dyDescent="0.35">
      <c r="A3568" s="41">
        <v>40441</v>
      </c>
      <c r="B3568">
        <v>201</v>
      </c>
      <c r="C3568">
        <f t="shared" si="63"/>
        <v>2010</v>
      </c>
    </row>
    <row r="3569" spans="1:3" x14ac:dyDescent="0.35">
      <c r="A3569" s="41">
        <v>40438</v>
      </c>
      <c r="B3569">
        <v>199</v>
      </c>
      <c r="C3569">
        <f t="shared" si="63"/>
        <v>2010</v>
      </c>
    </row>
    <row r="3570" spans="1:3" x14ac:dyDescent="0.35">
      <c r="A3570" s="41">
        <v>40437</v>
      </c>
      <c r="B3570">
        <v>195</v>
      </c>
      <c r="C3570">
        <f t="shared" si="63"/>
        <v>2010</v>
      </c>
    </row>
    <row r="3571" spans="1:3" x14ac:dyDescent="0.35">
      <c r="A3571" s="41">
        <v>40436</v>
      </c>
      <c r="B3571">
        <v>206</v>
      </c>
      <c r="C3571">
        <f t="shared" si="63"/>
        <v>2010</v>
      </c>
    </row>
    <row r="3572" spans="1:3" x14ac:dyDescent="0.35">
      <c r="A3572" s="41">
        <v>40435</v>
      </c>
      <c r="B3572">
        <v>215</v>
      </c>
      <c r="C3572">
        <f t="shared" si="63"/>
        <v>2010</v>
      </c>
    </row>
    <row r="3573" spans="1:3" x14ac:dyDescent="0.35">
      <c r="A3573" s="41">
        <v>40434</v>
      </c>
      <c r="B3573">
        <v>213</v>
      </c>
      <c r="C3573">
        <f t="shared" si="63"/>
        <v>2010</v>
      </c>
    </row>
    <row r="3574" spans="1:3" x14ac:dyDescent="0.35">
      <c r="A3574" s="41">
        <v>40431</v>
      </c>
      <c r="B3574">
        <v>212</v>
      </c>
      <c r="C3574">
        <f t="shared" si="63"/>
        <v>2010</v>
      </c>
    </row>
    <row r="3575" spans="1:3" x14ac:dyDescent="0.35">
      <c r="A3575" s="41">
        <v>40430</v>
      </c>
      <c r="B3575">
        <v>216</v>
      </c>
      <c r="C3575">
        <f t="shared" si="63"/>
        <v>2010</v>
      </c>
    </row>
    <row r="3576" spans="1:3" x14ac:dyDescent="0.35">
      <c r="A3576" s="41">
        <v>40429</v>
      </c>
      <c r="B3576">
        <v>224</v>
      </c>
      <c r="C3576">
        <f t="shared" si="63"/>
        <v>2010</v>
      </c>
    </row>
    <row r="3577" spans="1:3" x14ac:dyDescent="0.35">
      <c r="A3577" s="41">
        <v>40428</v>
      </c>
      <c r="B3577">
        <v>226</v>
      </c>
      <c r="C3577">
        <f t="shared" si="63"/>
        <v>2010</v>
      </c>
    </row>
    <row r="3578" spans="1:3" x14ac:dyDescent="0.35">
      <c r="A3578" s="41">
        <v>40427</v>
      </c>
      <c r="B3578">
        <v>213</v>
      </c>
      <c r="C3578">
        <f t="shared" si="63"/>
        <v>2010</v>
      </c>
    </row>
    <row r="3579" spans="1:3" x14ac:dyDescent="0.35">
      <c r="A3579" s="41">
        <v>40424</v>
      </c>
      <c r="B3579">
        <v>213</v>
      </c>
      <c r="C3579">
        <f t="shared" si="63"/>
        <v>2010</v>
      </c>
    </row>
    <row r="3580" spans="1:3" x14ac:dyDescent="0.35">
      <c r="A3580" s="41">
        <v>40423</v>
      </c>
      <c r="B3580">
        <v>220</v>
      </c>
      <c r="C3580">
        <f t="shared" si="63"/>
        <v>2010</v>
      </c>
    </row>
    <row r="3581" spans="1:3" x14ac:dyDescent="0.35">
      <c r="A3581" s="41">
        <v>40422</v>
      </c>
      <c r="B3581">
        <v>222</v>
      </c>
      <c r="C3581">
        <f t="shared" si="63"/>
        <v>2010</v>
      </c>
    </row>
    <row r="3582" spans="1:3" x14ac:dyDescent="0.35">
      <c r="A3582" s="41">
        <v>40421</v>
      </c>
      <c r="B3582">
        <v>233</v>
      </c>
      <c r="C3582">
        <f t="shared" si="63"/>
        <v>2010</v>
      </c>
    </row>
    <row r="3583" spans="1:3" x14ac:dyDescent="0.35">
      <c r="A3583" s="41">
        <v>40420</v>
      </c>
      <c r="B3583">
        <v>229</v>
      </c>
      <c r="C3583">
        <f t="shared" si="63"/>
        <v>2010</v>
      </c>
    </row>
    <row r="3584" spans="1:3" x14ac:dyDescent="0.35">
      <c r="A3584" s="41">
        <v>40417</v>
      </c>
      <c r="B3584">
        <v>216</v>
      </c>
      <c r="C3584">
        <f t="shared" si="63"/>
        <v>2010</v>
      </c>
    </row>
    <row r="3585" spans="1:3" x14ac:dyDescent="0.35">
      <c r="A3585" s="41">
        <v>40416</v>
      </c>
      <c r="B3585">
        <v>222</v>
      </c>
      <c r="C3585">
        <f t="shared" si="63"/>
        <v>2010</v>
      </c>
    </row>
    <row r="3586" spans="1:3" x14ac:dyDescent="0.35">
      <c r="A3586" s="41">
        <v>40415</v>
      </c>
      <c r="B3586">
        <v>212</v>
      </c>
      <c r="C3586">
        <f t="shared" si="63"/>
        <v>2010</v>
      </c>
    </row>
    <row r="3587" spans="1:3" x14ac:dyDescent="0.35">
      <c r="A3587" s="41">
        <v>40414</v>
      </c>
      <c r="B3587">
        <v>215</v>
      </c>
      <c r="C3587">
        <f t="shared" ref="C3587:C3650" si="64">YEAR(A3587)</f>
        <v>2010</v>
      </c>
    </row>
    <row r="3588" spans="1:3" x14ac:dyDescent="0.35">
      <c r="A3588" s="41">
        <v>40413</v>
      </c>
      <c r="B3588">
        <v>202</v>
      </c>
      <c r="C3588">
        <f t="shared" si="64"/>
        <v>2010</v>
      </c>
    </row>
    <row r="3589" spans="1:3" x14ac:dyDescent="0.35">
      <c r="A3589" s="41">
        <v>40410</v>
      </c>
      <c r="B3589">
        <v>204</v>
      </c>
      <c r="C3589">
        <f t="shared" si="64"/>
        <v>2010</v>
      </c>
    </row>
    <row r="3590" spans="1:3" x14ac:dyDescent="0.35">
      <c r="A3590" s="41">
        <v>40409</v>
      </c>
      <c r="B3590">
        <v>202</v>
      </c>
      <c r="C3590">
        <f t="shared" si="64"/>
        <v>2010</v>
      </c>
    </row>
    <row r="3591" spans="1:3" x14ac:dyDescent="0.35">
      <c r="A3591" s="41">
        <v>40408</v>
      </c>
      <c r="B3591">
        <v>197</v>
      </c>
      <c r="C3591">
        <f t="shared" si="64"/>
        <v>2010</v>
      </c>
    </row>
    <row r="3592" spans="1:3" x14ac:dyDescent="0.35">
      <c r="A3592" s="41">
        <v>40407</v>
      </c>
      <c r="B3592">
        <v>199</v>
      </c>
      <c r="C3592">
        <f t="shared" si="64"/>
        <v>2010</v>
      </c>
    </row>
    <row r="3593" spans="1:3" x14ac:dyDescent="0.35">
      <c r="A3593" s="41">
        <v>40406</v>
      </c>
      <c r="B3593">
        <v>208</v>
      </c>
      <c r="C3593">
        <f t="shared" si="64"/>
        <v>2010</v>
      </c>
    </row>
    <row r="3594" spans="1:3" x14ac:dyDescent="0.35">
      <c r="A3594" s="41">
        <v>40403</v>
      </c>
      <c r="B3594">
        <v>200</v>
      </c>
      <c r="C3594">
        <f t="shared" si="64"/>
        <v>2010</v>
      </c>
    </row>
    <row r="3595" spans="1:3" x14ac:dyDescent="0.35">
      <c r="A3595" s="41">
        <v>40402</v>
      </c>
      <c r="B3595">
        <v>195</v>
      </c>
      <c r="C3595">
        <f t="shared" si="64"/>
        <v>2010</v>
      </c>
    </row>
    <row r="3596" spans="1:3" x14ac:dyDescent="0.35">
      <c r="A3596" s="41">
        <v>40401</v>
      </c>
      <c r="B3596">
        <v>195</v>
      </c>
      <c r="C3596">
        <f t="shared" si="64"/>
        <v>2010</v>
      </c>
    </row>
    <row r="3597" spans="1:3" x14ac:dyDescent="0.35">
      <c r="A3597" s="41">
        <v>40400</v>
      </c>
      <c r="B3597">
        <v>195</v>
      </c>
      <c r="C3597">
        <f t="shared" si="64"/>
        <v>2010</v>
      </c>
    </row>
    <row r="3598" spans="1:3" x14ac:dyDescent="0.35">
      <c r="A3598" s="41">
        <v>40399</v>
      </c>
      <c r="B3598">
        <v>194</v>
      </c>
      <c r="C3598">
        <f t="shared" si="64"/>
        <v>2010</v>
      </c>
    </row>
    <row r="3599" spans="1:3" x14ac:dyDescent="0.35">
      <c r="A3599" s="41">
        <v>40396</v>
      </c>
      <c r="B3599">
        <v>208</v>
      </c>
      <c r="C3599">
        <f t="shared" si="64"/>
        <v>2010</v>
      </c>
    </row>
    <row r="3600" spans="1:3" x14ac:dyDescent="0.35">
      <c r="A3600" s="41">
        <v>40395</v>
      </c>
      <c r="B3600">
        <v>205</v>
      </c>
      <c r="C3600">
        <f t="shared" si="64"/>
        <v>2010</v>
      </c>
    </row>
    <row r="3601" spans="1:3" x14ac:dyDescent="0.35">
      <c r="A3601" s="41">
        <v>40394</v>
      </c>
      <c r="B3601">
        <v>200</v>
      </c>
      <c r="C3601">
        <f t="shared" si="64"/>
        <v>2010</v>
      </c>
    </row>
    <row r="3602" spans="1:3" x14ac:dyDescent="0.35">
      <c r="A3602" s="41">
        <v>40393</v>
      </c>
      <c r="B3602">
        <v>205</v>
      </c>
      <c r="C3602">
        <f t="shared" si="64"/>
        <v>2010</v>
      </c>
    </row>
    <row r="3603" spans="1:3" x14ac:dyDescent="0.35">
      <c r="A3603" s="41">
        <v>40392</v>
      </c>
      <c r="B3603">
        <v>204</v>
      </c>
      <c r="C3603">
        <f t="shared" si="64"/>
        <v>2010</v>
      </c>
    </row>
    <row r="3604" spans="1:3" x14ac:dyDescent="0.35">
      <c r="A3604" s="41">
        <v>40389</v>
      </c>
      <c r="B3604">
        <v>214</v>
      </c>
      <c r="C3604">
        <f t="shared" si="64"/>
        <v>2010</v>
      </c>
    </row>
    <row r="3605" spans="1:3" x14ac:dyDescent="0.35">
      <c r="A3605" s="41">
        <v>40388</v>
      </c>
      <c r="B3605">
        <v>204</v>
      </c>
      <c r="C3605">
        <f t="shared" si="64"/>
        <v>2010</v>
      </c>
    </row>
    <row r="3606" spans="1:3" x14ac:dyDescent="0.35">
      <c r="A3606" s="41">
        <v>40387</v>
      </c>
      <c r="B3606">
        <v>207</v>
      </c>
      <c r="C3606">
        <f t="shared" si="64"/>
        <v>2010</v>
      </c>
    </row>
    <row r="3607" spans="1:3" x14ac:dyDescent="0.35">
      <c r="A3607" s="41">
        <v>40386</v>
      </c>
      <c r="B3607">
        <v>202</v>
      </c>
      <c r="C3607">
        <f t="shared" si="64"/>
        <v>2010</v>
      </c>
    </row>
    <row r="3608" spans="1:3" x14ac:dyDescent="0.35">
      <c r="A3608" s="41">
        <v>40385</v>
      </c>
      <c r="B3608">
        <v>204</v>
      </c>
      <c r="C3608">
        <f t="shared" si="64"/>
        <v>2010</v>
      </c>
    </row>
    <row r="3609" spans="1:3" x14ac:dyDescent="0.35">
      <c r="A3609" s="41">
        <v>40382</v>
      </c>
      <c r="B3609">
        <v>210</v>
      </c>
      <c r="C3609">
        <f t="shared" si="64"/>
        <v>2010</v>
      </c>
    </row>
    <row r="3610" spans="1:3" x14ac:dyDescent="0.35">
      <c r="A3610" s="41">
        <v>40381</v>
      </c>
      <c r="B3610">
        <v>218</v>
      </c>
      <c r="C3610">
        <f t="shared" si="64"/>
        <v>2010</v>
      </c>
    </row>
    <row r="3611" spans="1:3" x14ac:dyDescent="0.35">
      <c r="A3611" s="41">
        <v>40380</v>
      </c>
      <c r="B3611">
        <v>226</v>
      </c>
      <c r="C3611">
        <f t="shared" si="64"/>
        <v>2010</v>
      </c>
    </row>
    <row r="3612" spans="1:3" x14ac:dyDescent="0.35">
      <c r="A3612" s="41">
        <v>40379</v>
      </c>
      <c r="B3612">
        <v>220</v>
      </c>
      <c r="C3612">
        <f t="shared" si="64"/>
        <v>2010</v>
      </c>
    </row>
    <row r="3613" spans="1:3" x14ac:dyDescent="0.35">
      <c r="A3613" s="41">
        <v>40378</v>
      </c>
      <c r="B3613">
        <v>221</v>
      </c>
      <c r="C3613">
        <f t="shared" si="64"/>
        <v>2010</v>
      </c>
    </row>
    <row r="3614" spans="1:3" x14ac:dyDescent="0.35">
      <c r="A3614" s="41">
        <v>40375</v>
      </c>
      <c r="B3614">
        <v>228</v>
      </c>
      <c r="C3614">
        <f t="shared" si="64"/>
        <v>2010</v>
      </c>
    </row>
    <row r="3615" spans="1:3" x14ac:dyDescent="0.35">
      <c r="A3615" s="41">
        <v>40374</v>
      </c>
      <c r="B3615">
        <v>227</v>
      </c>
      <c r="C3615">
        <f t="shared" si="64"/>
        <v>2010</v>
      </c>
    </row>
    <row r="3616" spans="1:3" x14ac:dyDescent="0.35">
      <c r="A3616" s="41">
        <v>40373</v>
      </c>
      <c r="B3616">
        <v>221</v>
      </c>
      <c r="C3616">
        <f t="shared" si="64"/>
        <v>2010</v>
      </c>
    </row>
    <row r="3617" spans="1:3" x14ac:dyDescent="0.35">
      <c r="A3617" s="41">
        <v>40372</v>
      </c>
      <c r="B3617">
        <v>212</v>
      </c>
      <c r="C3617">
        <f t="shared" si="64"/>
        <v>2010</v>
      </c>
    </row>
    <row r="3618" spans="1:3" x14ac:dyDescent="0.35">
      <c r="A3618" s="41">
        <v>40371</v>
      </c>
      <c r="B3618">
        <v>223</v>
      </c>
      <c r="C3618">
        <f t="shared" si="64"/>
        <v>2010</v>
      </c>
    </row>
    <row r="3619" spans="1:3" x14ac:dyDescent="0.35">
      <c r="A3619" s="41">
        <v>40368</v>
      </c>
      <c r="B3619">
        <v>229</v>
      </c>
      <c r="C3619">
        <f t="shared" si="64"/>
        <v>2010</v>
      </c>
    </row>
    <row r="3620" spans="1:3" x14ac:dyDescent="0.35">
      <c r="A3620" s="41">
        <v>40367</v>
      </c>
      <c r="B3620">
        <v>233</v>
      </c>
      <c r="C3620">
        <f t="shared" si="64"/>
        <v>2010</v>
      </c>
    </row>
    <row r="3621" spans="1:3" x14ac:dyDescent="0.35">
      <c r="A3621" s="41">
        <v>40366</v>
      </c>
      <c r="B3621">
        <v>236</v>
      </c>
      <c r="C3621">
        <f t="shared" si="64"/>
        <v>2010</v>
      </c>
    </row>
    <row r="3622" spans="1:3" x14ac:dyDescent="0.35">
      <c r="A3622" s="41">
        <v>40365</v>
      </c>
      <c r="B3622">
        <v>244</v>
      </c>
      <c r="C3622">
        <f t="shared" si="64"/>
        <v>2010</v>
      </c>
    </row>
    <row r="3623" spans="1:3" x14ac:dyDescent="0.35">
      <c r="A3623" s="41">
        <v>40364</v>
      </c>
      <c r="B3623">
        <v>247</v>
      </c>
      <c r="C3623">
        <f t="shared" si="64"/>
        <v>2010</v>
      </c>
    </row>
    <row r="3624" spans="1:3" x14ac:dyDescent="0.35">
      <c r="A3624" s="41">
        <v>40361</v>
      </c>
      <c r="B3624">
        <v>247</v>
      </c>
      <c r="C3624">
        <f t="shared" si="64"/>
        <v>2010</v>
      </c>
    </row>
    <row r="3625" spans="1:3" x14ac:dyDescent="0.35">
      <c r="A3625" s="41">
        <v>40360</v>
      </c>
      <c r="B3625">
        <v>250</v>
      </c>
      <c r="C3625">
        <f t="shared" si="64"/>
        <v>2010</v>
      </c>
    </row>
    <row r="3626" spans="1:3" x14ac:dyDescent="0.35">
      <c r="A3626" s="41">
        <v>40359</v>
      </c>
      <c r="B3626">
        <v>248</v>
      </c>
      <c r="C3626">
        <f t="shared" si="64"/>
        <v>2010</v>
      </c>
    </row>
    <row r="3627" spans="1:3" x14ac:dyDescent="0.35">
      <c r="A3627" s="41">
        <v>40358</v>
      </c>
      <c r="B3627">
        <v>248</v>
      </c>
      <c r="C3627">
        <f t="shared" si="64"/>
        <v>2010</v>
      </c>
    </row>
    <row r="3628" spans="1:3" x14ac:dyDescent="0.35">
      <c r="A3628" s="41">
        <v>40357</v>
      </c>
      <c r="B3628">
        <v>238</v>
      </c>
      <c r="C3628">
        <f t="shared" si="64"/>
        <v>2010</v>
      </c>
    </row>
    <row r="3629" spans="1:3" x14ac:dyDescent="0.35">
      <c r="A3629" s="41">
        <v>40354</v>
      </c>
      <c r="B3629">
        <v>237</v>
      </c>
      <c r="C3629">
        <f t="shared" si="64"/>
        <v>2010</v>
      </c>
    </row>
    <row r="3630" spans="1:3" x14ac:dyDescent="0.35">
      <c r="A3630" s="41">
        <v>40353</v>
      </c>
      <c r="B3630">
        <v>236</v>
      </c>
      <c r="C3630">
        <f t="shared" si="64"/>
        <v>2010</v>
      </c>
    </row>
    <row r="3631" spans="1:3" x14ac:dyDescent="0.35">
      <c r="A3631" s="41">
        <v>40352</v>
      </c>
      <c r="B3631">
        <v>238</v>
      </c>
      <c r="C3631">
        <f t="shared" si="64"/>
        <v>2010</v>
      </c>
    </row>
    <row r="3632" spans="1:3" x14ac:dyDescent="0.35">
      <c r="A3632" s="41">
        <v>40351</v>
      </c>
      <c r="B3632">
        <v>233</v>
      </c>
      <c r="C3632">
        <f t="shared" si="64"/>
        <v>2010</v>
      </c>
    </row>
    <row r="3633" spans="1:3" x14ac:dyDescent="0.35">
      <c r="A3633" s="41">
        <v>40350</v>
      </c>
      <c r="B3633">
        <v>222</v>
      </c>
      <c r="C3633">
        <f t="shared" si="64"/>
        <v>2010</v>
      </c>
    </row>
    <row r="3634" spans="1:3" x14ac:dyDescent="0.35">
      <c r="A3634" s="41">
        <v>40347</v>
      </c>
      <c r="B3634">
        <v>223</v>
      </c>
      <c r="C3634">
        <f t="shared" si="64"/>
        <v>2010</v>
      </c>
    </row>
    <row r="3635" spans="1:3" x14ac:dyDescent="0.35">
      <c r="A3635" s="41">
        <v>40346</v>
      </c>
      <c r="B3635">
        <v>229</v>
      </c>
      <c r="C3635">
        <f t="shared" si="64"/>
        <v>2010</v>
      </c>
    </row>
    <row r="3636" spans="1:3" x14ac:dyDescent="0.35">
      <c r="A3636" s="41">
        <v>40345</v>
      </c>
      <c r="B3636">
        <v>224</v>
      </c>
      <c r="C3636">
        <f t="shared" si="64"/>
        <v>2010</v>
      </c>
    </row>
    <row r="3637" spans="1:3" x14ac:dyDescent="0.35">
      <c r="A3637" s="41">
        <v>40344</v>
      </c>
      <c r="B3637">
        <v>223</v>
      </c>
      <c r="C3637">
        <f t="shared" si="64"/>
        <v>2010</v>
      </c>
    </row>
    <row r="3638" spans="1:3" x14ac:dyDescent="0.35">
      <c r="A3638" s="41">
        <v>40343</v>
      </c>
      <c r="B3638">
        <v>234</v>
      </c>
      <c r="C3638">
        <f t="shared" si="64"/>
        <v>2010</v>
      </c>
    </row>
    <row r="3639" spans="1:3" x14ac:dyDescent="0.35">
      <c r="A3639" s="41">
        <v>40340</v>
      </c>
      <c r="B3639">
        <v>242</v>
      </c>
      <c r="C3639">
        <f t="shared" si="64"/>
        <v>2010</v>
      </c>
    </row>
    <row r="3640" spans="1:3" x14ac:dyDescent="0.35">
      <c r="A3640" s="41">
        <v>40339</v>
      </c>
      <c r="B3640">
        <v>234</v>
      </c>
      <c r="C3640">
        <f t="shared" si="64"/>
        <v>2010</v>
      </c>
    </row>
    <row r="3641" spans="1:3" x14ac:dyDescent="0.35">
      <c r="A3641" s="41">
        <v>40338</v>
      </c>
      <c r="B3641">
        <v>247</v>
      </c>
      <c r="C3641">
        <f t="shared" si="64"/>
        <v>2010</v>
      </c>
    </row>
    <row r="3642" spans="1:3" x14ac:dyDescent="0.35">
      <c r="A3642" s="41">
        <v>40337</v>
      </c>
      <c r="B3642">
        <v>251</v>
      </c>
      <c r="C3642">
        <f t="shared" si="64"/>
        <v>2010</v>
      </c>
    </row>
    <row r="3643" spans="1:3" x14ac:dyDescent="0.35">
      <c r="A3643" s="41">
        <v>40336</v>
      </c>
      <c r="B3643">
        <v>244</v>
      </c>
      <c r="C3643">
        <f t="shared" si="64"/>
        <v>2010</v>
      </c>
    </row>
    <row r="3644" spans="1:3" x14ac:dyDescent="0.35">
      <c r="A3644" s="41">
        <v>40333</v>
      </c>
      <c r="B3644">
        <v>245</v>
      </c>
      <c r="C3644">
        <f t="shared" si="64"/>
        <v>2010</v>
      </c>
    </row>
    <row r="3645" spans="1:3" x14ac:dyDescent="0.35">
      <c r="A3645" s="41">
        <v>40332</v>
      </c>
      <c r="B3645">
        <v>223</v>
      </c>
      <c r="C3645">
        <f t="shared" si="64"/>
        <v>2010</v>
      </c>
    </row>
    <row r="3646" spans="1:3" x14ac:dyDescent="0.35">
      <c r="A3646" s="41">
        <v>40331</v>
      </c>
      <c r="B3646">
        <v>230</v>
      </c>
      <c r="C3646">
        <f t="shared" si="64"/>
        <v>2010</v>
      </c>
    </row>
    <row r="3647" spans="1:3" x14ac:dyDescent="0.35">
      <c r="A3647" s="41">
        <v>40330</v>
      </c>
      <c r="B3647">
        <v>235</v>
      </c>
      <c r="C3647">
        <f t="shared" si="64"/>
        <v>2010</v>
      </c>
    </row>
    <row r="3648" spans="1:3" x14ac:dyDescent="0.35">
      <c r="A3648" s="41">
        <v>40329</v>
      </c>
      <c r="B3648">
        <v>235</v>
      </c>
      <c r="C3648">
        <f t="shared" si="64"/>
        <v>2010</v>
      </c>
    </row>
    <row r="3649" spans="1:3" x14ac:dyDescent="0.35">
      <c r="A3649" s="41">
        <v>40326</v>
      </c>
      <c r="B3649">
        <v>235</v>
      </c>
      <c r="C3649">
        <f t="shared" si="64"/>
        <v>2010</v>
      </c>
    </row>
    <row r="3650" spans="1:3" x14ac:dyDescent="0.35">
      <c r="A3650" s="41">
        <v>40325</v>
      </c>
      <c r="B3650">
        <v>227</v>
      </c>
      <c r="C3650">
        <f t="shared" si="64"/>
        <v>2010</v>
      </c>
    </row>
    <row r="3651" spans="1:3" x14ac:dyDescent="0.35">
      <c r="A3651" s="41">
        <v>40324</v>
      </c>
      <c r="B3651">
        <v>239</v>
      </c>
      <c r="C3651">
        <f t="shared" ref="C3651:C3714" si="65">YEAR(A3651)</f>
        <v>2010</v>
      </c>
    </row>
    <row r="3652" spans="1:3" x14ac:dyDescent="0.35">
      <c r="A3652" s="41">
        <v>40323</v>
      </c>
      <c r="B3652">
        <v>249</v>
      </c>
      <c r="C3652">
        <f t="shared" si="65"/>
        <v>2010</v>
      </c>
    </row>
    <row r="3653" spans="1:3" x14ac:dyDescent="0.35">
      <c r="A3653" s="41">
        <v>40322</v>
      </c>
      <c r="B3653">
        <v>241</v>
      </c>
      <c r="C3653">
        <f t="shared" si="65"/>
        <v>2010</v>
      </c>
    </row>
    <row r="3654" spans="1:3" x14ac:dyDescent="0.35">
      <c r="A3654" s="41">
        <v>40319</v>
      </c>
      <c r="B3654">
        <v>246</v>
      </c>
      <c r="C3654">
        <f t="shared" si="65"/>
        <v>2010</v>
      </c>
    </row>
    <row r="3655" spans="1:3" x14ac:dyDescent="0.35">
      <c r="A3655" s="41">
        <v>40318</v>
      </c>
      <c r="B3655">
        <v>243</v>
      </c>
      <c r="C3655">
        <f t="shared" si="65"/>
        <v>2010</v>
      </c>
    </row>
    <row r="3656" spans="1:3" x14ac:dyDescent="0.35">
      <c r="A3656" s="41">
        <v>40317</v>
      </c>
      <c r="B3656">
        <v>230</v>
      </c>
      <c r="C3656">
        <f t="shared" si="65"/>
        <v>2010</v>
      </c>
    </row>
    <row r="3657" spans="1:3" x14ac:dyDescent="0.35">
      <c r="A3657" s="41">
        <v>40316</v>
      </c>
      <c r="B3657">
        <v>225</v>
      </c>
      <c r="C3657">
        <f t="shared" si="65"/>
        <v>2010</v>
      </c>
    </row>
    <row r="3658" spans="1:3" x14ac:dyDescent="0.35">
      <c r="A3658" s="41">
        <v>40315</v>
      </c>
      <c r="B3658">
        <v>210</v>
      </c>
      <c r="C3658">
        <f t="shared" si="65"/>
        <v>2010</v>
      </c>
    </row>
    <row r="3659" spans="1:3" x14ac:dyDescent="0.35">
      <c r="A3659" s="41">
        <v>40312</v>
      </c>
      <c r="B3659">
        <v>212</v>
      </c>
      <c r="C3659">
        <f t="shared" si="65"/>
        <v>2010</v>
      </c>
    </row>
    <row r="3660" spans="1:3" x14ac:dyDescent="0.35">
      <c r="A3660" s="41">
        <v>40311</v>
      </c>
      <c r="B3660">
        <v>197</v>
      </c>
      <c r="C3660">
        <f t="shared" si="65"/>
        <v>2010</v>
      </c>
    </row>
    <row r="3661" spans="1:3" x14ac:dyDescent="0.35">
      <c r="A3661" s="41">
        <v>40310</v>
      </c>
      <c r="B3661">
        <v>196</v>
      </c>
      <c r="C3661">
        <f t="shared" si="65"/>
        <v>2010</v>
      </c>
    </row>
    <row r="3662" spans="1:3" x14ac:dyDescent="0.35">
      <c r="A3662" s="41">
        <v>40309</v>
      </c>
      <c r="B3662">
        <v>210</v>
      </c>
      <c r="C3662">
        <f t="shared" si="65"/>
        <v>2010</v>
      </c>
    </row>
    <row r="3663" spans="1:3" x14ac:dyDescent="0.35">
      <c r="A3663" s="41">
        <v>40308</v>
      </c>
      <c r="B3663">
        <v>214</v>
      </c>
      <c r="C3663">
        <f t="shared" si="65"/>
        <v>2010</v>
      </c>
    </row>
    <row r="3664" spans="1:3" x14ac:dyDescent="0.35">
      <c r="A3664" s="41">
        <v>40305</v>
      </c>
      <c r="B3664">
        <v>240</v>
      </c>
      <c r="C3664">
        <f t="shared" si="65"/>
        <v>2010</v>
      </c>
    </row>
    <row r="3665" spans="1:3" x14ac:dyDescent="0.35">
      <c r="A3665" s="41">
        <v>40304</v>
      </c>
      <c r="B3665">
        <v>248</v>
      </c>
      <c r="C3665">
        <f t="shared" si="65"/>
        <v>2010</v>
      </c>
    </row>
    <row r="3666" spans="1:3" x14ac:dyDescent="0.35">
      <c r="A3666" s="41">
        <v>40303</v>
      </c>
      <c r="B3666">
        <v>218</v>
      </c>
      <c r="C3666">
        <f t="shared" si="65"/>
        <v>2010</v>
      </c>
    </row>
    <row r="3667" spans="1:3" x14ac:dyDescent="0.35">
      <c r="A3667" s="41">
        <v>40302</v>
      </c>
      <c r="B3667">
        <v>205</v>
      </c>
      <c r="C3667">
        <f t="shared" si="65"/>
        <v>2010</v>
      </c>
    </row>
    <row r="3668" spans="1:3" x14ac:dyDescent="0.35">
      <c r="A3668" s="41">
        <v>40301</v>
      </c>
      <c r="B3668">
        <v>190</v>
      </c>
      <c r="C3668">
        <f t="shared" si="65"/>
        <v>2010</v>
      </c>
    </row>
    <row r="3669" spans="1:3" x14ac:dyDescent="0.35">
      <c r="A3669" s="41">
        <v>40298</v>
      </c>
      <c r="B3669">
        <v>196</v>
      </c>
      <c r="C3669">
        <f t="shared" si="65"/>
        <v>2010</v>
      </c>
    </row>
    <row r="3670" spans="1:3" x14ac:dyDescent="0.35">
      <c r="A3670" s="41">
        <v>40297</v>
      </c>
      <c r="B3670">
        <v>190</v>
      </c>
      <c r="C3670">
        <f t="shared" si="65"/>
        <v>2010</v>
      </c>
    </row>
    <row r="3671" spans="1:3" x14ac:dyDescent="0.35">
      <c r="A3671" s="41">
        <v>40296</v>
      </c>
      <c r="B3671">
        <v>186</v>
      </c>
      <c r="C3671">
        <f t="shared" si="65"/>
        <v>2010</v>
      </c>
    </row>
    <row r="3672" spans="1:3" x14ac:dyDescent="0.35">
      <c r="A3672" s="41">
        <v>40295</v>
      </c>
      <c r="B3672">
        <v>194</v>
      </c>
      <c r="C3672">
        <f t="shared" si="65"/>
        <v>2010</v>
      </c>
    </row>
    <row r="3673" spans="1:3" x14ac:dyDescent="0.35">
      <c r="A3673" s="41">
        <v>40294</v>
      </c>
      <c r="B3673">
        <v>176</v>
      </c>
      <c r="C3673">
        <f t="shared" si="65"/>
        <v>2010</v>
      </c>
    </row>
    <row r="3674" spans="1:3" x14ac:dyDescent="0.35">
      <c r="A3674" s="41">
        <v>40291</v>
      </c>
      <c r="B3674">
        <v>178</v>
      </c>
      <c r="C3674">
        <f t="shared" si="65"/>
        <v>2010</v>
      </c>
    </row>
    <row r="3675" spans="1:3" x14ac:dyDescent="0.35">
      <c r="A3675" s="41">
        <v>40290</v>
      </c>
      <c r="B3675">
        <v>180</v>
      </c>
      <c r="C3675">
        <f t="shared" si="65"/>
        <v>2010</v>
      </c>
    </row>
    <row r="3676" spans="1:3" x14ac:dyDescent="0.35">
      <c r="A3676" s="41">
        <v>40289</v>
      </c>
      <c r="B3676">
        <v>179</v>
      </c>
      <c r="C3676">
        <f t="shared" si="65"/>
        <v>2010</v>
      </c>
    </row>
    <row r="3677" spans="1:3" x14ac:dyDescent="0.35">
      <c r="A3677" s="41">
        <v>40288</v>
      </c>
      <c r="B3677">
        <v>175</v>
      </c>
      <c r="C3677">
        <f t="shared" si="65"/>
        <v>2010</v>
      </c>
    </row>
    <row r="3678" spans="1:3" x14ac:dyDescent="0.35">
      <c r="A3678" s="41">
        <v>40287</v>
      </c>
      <c r="B3678">
        <v>175</v>
      </c>
      <c r="C3678">
        <f t="shared" si="65"/>
        <v>2010</v>
      </c>
    </row>
    <row r="3679" spans="1:3" x14ac:dyDescent="0.35">
      <c r="A3679" s="41">
        <v>40284</v>
      </c>
      <c r="B3679">
        <v>177</v>
      </c>
      <c r="C3679">
        <f t="shared" si="65"/>
        <v>2010</v>
      </c>
    </row>
    <row r="3680" spans="1:3" x14ac:dyDescent="0.35">
      <c r="A3680" s="41">
        <v>40283</v>
      </c>
      <c r="B3680">
        <v>167</v>
      </c>
      <c r="C3680">
        <f t="shared" si="65"/>
        <v>2010</v>
      </c>
    </row>
    <row r="3681" spans="1:3" x14ac:dyDescent="0.35">
      <c r="A3681" s="41">
        <v>40282</v>
      </c>
      <c r="B3681">
        <v>170</v>
      </c>
      <c r="C3681">
        <f t="shared" si="65"/>
        <v>2010</v>
      </c>
    </row>
    <row r="3682" spans="1:3" x14ac:dyDescent="0.35">
      <c r="A3682" s="41">
        <v>40281</v>
      </c>
      <c r="B3682">
        <v>179</v>
      </c>
      <c r="C3682">
        <f t="shared" si="65"/>
        <v>2010</v>
      </c>
    </row>
    <row r="3683" spans="1:3" x14ac:dyDescent="0.35">
      <c r="A3683" s="41">
        <v>40280</v>
      </c>
      <c r="B3683">
        <v>180</v>
      </c>
      <c r="C3683">
        <f t="shared" si="65"/>
        <v>2010</v>
      </c>
    </row>
    <row r="3684" spans="1:3" x14ac:dyDescent="0.35">
      <c r="A3684" s="41">
        <v>40277</v>
      </c>
      <c r="B3684">
        <v>176</v>
      </c>
      <c r="C3684">
        <f t="shared" si="65"/>
        <v>2010</v>
      </c>
    </row>
    <row r="3685" spans="1:3" x14ac:dyDescent="0.35">
      <c r="A3685" s="41">
        <v>40276</v>
      </c>
      <c r="B3685">
        <v>175</v>
      </c>
      <c r="C3685">
        <f t="shared" si="65"/>
        <v>2010</v>
      </c>
    </row>
    <row r="3686" spans="1:3" x14ac:dyDescent="0.35">
      <c r="A3686" s="41">
        <v>40275</v>
      </c>
      <c r="B3686">
        <v>182</v>
      </c>
      <c r="C3686">
        <f t="shared" si="65"/>
        <v>2010</v>
      </c>
    </row>
    <row r="3687" spans="1:3" x14ac:dyDescent="0.35">
      <c r="A3687" s="41">
        <v>40274</v>
      </c>
      <c r="B3687">
        <v>173</v>
      </c>
      <c r="C3687">
        <f t="shared" si="65"/>
        <v>2010</v>
      </c>
    </row>
    <row r="3688" spans="1:3" x14ac:dyDescent="0.35">
      <c r="A3688" s="41">
        <v>40273</v>
      </c>
      <c r="B3688">
        <v>172</v>
      </c>
      <c r="C3688">
        <f t="shared" si="65"/>
        <v>2010</v>
      </c>
    </row>
    <row r="3689" spans="1:3" x14ac:dyDescent="0.35">
      <c r="A3689" s="41">
        <v>40269</v>
      </c>
      <c r="B3689">
        <v>184</v>
      </c>
      <c r="C3689">
        <f t="shared" si="65"/>
        <v>2010</v>
      </c>
    </row>
    <row r="3690" spans="1:3" x14ac:dyDescent="0.35">
      <c r="A3690" s="41">
        <v>40268</v>
      </c>
      <c r="B3690">
        <v>185</v>
      </c>
      <c r="C3690">
        <f t="shared" si="65"/>
        <v>2010</v>
      </c>
    </row>
    <row r="3691" spans="1:3" x14ac:dyDescent="0.35">
      <c r="A3691" s="41">
        <v>40267</v>
      </c>
      <c r="B3691">
        <v>182</v>
      </c>
      <c r="C3691">
        <f t="shared" si="65"/>
        <v>2010</v>
      </c>
    </row>
    <row r="3692" spans="1:3" x14ac:dyDescent="0.35">
      <c r="A3692" s="41">
        <v>40266</v>
      </c>
      <c r="B3692">
        <v>182</v>
      </c>
      <c r="C3692">
        <f t="shared" si="65"/>
        <v>2010</v>
      </c>
    </row>
    <row r="3693" spans="1:3" x14ac:dyDescent="0.35">
      <c r="A3693" s="41">
        <v>40263</v>
      </c>
      <c r="B3693">
        <v>184</v>
      </c>
      <c r="C3693">
        <f t="shared" si="65"/>
        <v>2010</v>
      </c>
    </row>
    <row r="3694" spans="1:3" x14ac:dyDescent="0.35">
      <c r="A3694" s="41">
        <v>40262</v>
      </c>
      <c r="B3694">
        <v>181</v>
      </c>
      <c r="C3694">
        <f t="shared" si="65"/>
        <v>2010</v>
      </c>
    </row>
    <row r="3695" spans="1:3" x14ac:dyDescent="0.35">
      <c r="A3695" s="41">
        <v>40261</v>
      </c>
      <c r="B3695">
        <v>182</v>
      </c>
      <c r="C3695">
        <f t="shared" si="65"/>
        <v>2010</v>
      </c>
    </row>
    <row r="3696" spans="1:3" x14ac:dyDescent="0.35">
      <c r="A3696" s="41">
        <v>40260</v>
      </c>
      <c r="B3696">
        <v>192</v>
      </c>
      <c r="C3696">
        <f t="shared" si="65"/>
        <v>2010</v>
      </c>
    </row>
    <row r="3697" spans="1:3" x14ac:dyDescent="0.35">
      <c r="A3697" s="41">
        <v>40259</v>
      </c>
      <c r="B3697">
        <v>197</v>
      </c>
      <c r="C3697">
        <f t="shared" si="65"/>
        <v>2010</v>
      </c>
    </row>
    <row r="3698" spans="1:3" x14ac:dyDescent="0.35">
      <c r="A3698" s="41">
        <v>40256</v>
      </c>
      <c r="B3698">
        <v>194</v>
      </c>
      <c r="C3698">
        <f t="shared" si="65"/>
        <v>2010</v>
      </c>
    </row>
    <row r="3699" spans="1:3" x14ac:dyDescent="0.35">
      <c r="A3699" s="41">
        <v>40255</v>
      </c>
      <c r="B3699">
        <v>193</v>
      </c>
      <c r="C3699">
        <f t="shared" si="65"/>
        <v>2010</v>
      </c>
    </row>
    <row r="3700" spans="1:3" x14ac:dyDescent="0.35">
      <c r="A3700" s="41">
        <v>40254</v>
      </c>
      <c r="B3700">
        <v>192</v>
      </c>
      <c r="C3700">
        <f t="shared" si="65"/>
        <v>2010</v>
      </c>
    </row>
    <row r="3701" spans="1:3" x14ac:dyDescent="0.35">
      <c r="A3701" s="41">
        <v>40253</v>
      </c>
      <c r="B3701">
        <v>191</v>
      </c>
      <c r="C3701">
        <f t="shared" si="65"/>
        <v>2010</v>
      </c>
    </row>
    <row r="3702" spans="1:3" x14ac:dyDescent="0.35">
      <c r="A3702" s="41">
        <v>40252</v>
      </c>
      <c r="B3702">
        <v>189</v>
      </c>
      <c r="C3702">
        <f t="shared" si="65"/>
        <v>2010</v>
      </c>
    </row>
    <row r="3703" spans="1:3" x14ac:dyDescent="0.35">
      <c r="A3703" s="41">
        <v>40249</v>
      </c>
      <c r="B3703">
        <v>189</v>
      </c>
      <c r="C3703">
        <f t="shared" si="65"/>
        <v>2010</v>
      </c>
    </row>
    <row r="3704" spans="1:3" x14ac:dyDescent="0.35">
      <c r="A3704" s="41">
        <v>40248</v>
      </c>
      <c r="B3704">
        <v>186</v>
      </c>
      <c r="C3704">
        <f t="shared" si="65"/>
        <v>2010</v>
      </c>
    </row>
    <row r="3705" spans="1:3" x14ac:dyDescent="0.35">
      <c r="A3705" s="41">
        <v>40247</v>
      </c>
      <c r="B3705">
        <v>185</v>
      </c>
      <c r="C3705">
        <f t="shared" si="65"/>
        <v>2010</v>
      </c>
    </row>
    <row r="3706" spans="1:3" x14ac:dyDescent="0.35">
      <c r="A3706" s="41">
        <v>40246</v>
      </c>
      <c r="B3706">
        <v>183</v>
      </c>
      <c r="C3706">
        <f t="shared" si="65"/>
        <v>2010</v>
      </c>
    </row>
    <row r="3707" spans="1:3" x14ac:dyDescent="0.35">
      <c r="A3707" s="41">
        <v>40245</v>
      </c>
      <c r="B3707">
        <v>183</v>
      </c>
      <c r="C3707">
        <f t="shared" si="65"/>
        <v>2010</v>
      </c>
    </row>
    <row r="3708" spans="1:3" x14ac:dyDescent="0.35">
      <c r="A3708" s="41">
        <v>40242</v>
      </c>
      <c r="B3708">
        <v>189</v>
      </c>
      <c r="C3708">
        <f t="shared" si="65"/>
        <v>2010</v>
      </c>
    </row>
    <row r="3709" spans="1:3" x14ac:dyDescent="0.35">
      <c r="A3709" s="41">
        <v>40241</v>
      </c>
      <c r="B3709">
        <v>198</v>
      </c>
      <c r="C3709">
        <f t="shared" si="65"/>
        <v>2010</v>
      </c>
    </row>
    <row r="3710" spans="1:3" x14ac:dyDescent="0.35">
      <c r="A3710" s="41">
        <v>40240</v>
      </c>
      <c r="B3710">
        <v>203</v>
      </c>
      <c r="C3710">
        <f t="shared" si="65"/>
        <v>2010</v>
      </c>
    </row>
    <row r="3711" spans="1:3" x14ac:dyDescent="0.35">
      <c r="A3711" s="41">
        <v>40239</v>
      </c>
      <c r="B3711">
        <v>200</v>
      </c>
      <c r="C3711">
        <f t="shared" si="65"/>
        <v>2010</v>
      </c>
    </row>
    <row r="3712" spans="1:3" x14ac:dyDescent="0.35">
      <c r="A3712" s="41">
        <v>40238</v>
      </c>
      <c r="B3712">
        <v>201</v>
      </c>
      <c r="C3712">
        <f t="shared" si="65"/>
        <v>2010</v>
      </c>
    </row>
    <row r="3713" spans="1:3" x14ac:dyDescent="0.35">
      <c r="A3713" s="41">
        <v>40235</v>
      </c>
      <c r="B3713">
        <v>215</v>
      </c>
      <c r="C3713">
        <f t="shared" si="65"/>
        <v>2010</v>
      </c>
    </row>
    <row r="3714" spans="1:3" x14ac:dyDescent="0.35">
      <c r="A3714" s="41">
        <v>40234</v>
      </c>
      <c r="B3714">
        <v>215</v>
      </c>
      <c r="C3714">
        <f t="shared" si="65"/>
        <v>2010</v>
      </c>
    </row>
    <row r="3715" spans="1:3" x14ac:dyDescent="0.35">
      <c r="A3715" s="41">
        <v>40233</v>
      </c>
      <c r="B3715">
        <v>218</v>
      </c>
      <c r="C3715">
        <f t="shared" ref="C3715:C3778" si="66">YEAR(A3715)</f>
        <v>2010</v>
      </c>
    </row>
    <row r="3716" spans="1:3" x14ac:dyDescent="0.35">
      <c r="A3716" s="41">
        <v>40232</v>
      </c>
      <c r="B3716">
        <v>221</v>
      </c>
      <c r="C3716">
        <f t="shared" si="66"/>
        <v>2010</v>
      </c>
    </row>
    <row r="3717" spans="1:3" x14ac:dyDescent="0.35">
      <c r="A3717" s="41">
        <v>40231</v>
      </c>
      <c r="B3717">
        <v>208</v>
      </c>
      <c r="C3717">
        <f t="shared" si="66"/>
        <v>2010</v>
      </c>
    </row>
    <row r="3718" spans="1:3" x14ac:dyDescent="0.35">
      <c r="A3718" s="41">
        <v>40228</v>
      </c>
      <c r="B3718">
        <v>209</v>
      </c>
      <c r="C3718">
        <f t="shared" si="66"/>
        <v>2010</v>
      </c>
    </row>
    <row r="3719" spans="1:3" x14ac:dyDescent="0.35">
      <c r="A3719" s="41">
        <v>40227</v>
      </c>
      <c r="B3719">
        <v>206</v>
      </c>
      <c r="C3719">
        <f t="shared" si="66"/>
        <v>2010</v>
      </c>
    </row>
    <row r="3720" spans="1:3" x14ac:dyDescent="0.35">
      <c r="A3720" s="41">
        <v>40226</v>
      </c>
      <c r="B3720">
        <v>211</v>
      </c>
      <c r="C3720">
        <f t="shared" si="66"/>
        <v>2010</v>
      </c>
    </row>
    <row r="3721" spans="1:3" x14ac:dyDescent="0.35">
      <c r="A3721" s="41">
        <v>40225</v>
      </c>
      <c r="B3721">
        <v>219</v>
      </c>
      <c r="C3721">
        <f t="shared" si="66"/>
        <v>2010</v>
      </c>
    </row>
    <row r="3722" spans="1:3" x14ac:dyDescent="0.35">
      <c r="A3722" s="41">
        <v>40224</v>
      </c>
      <c r="B3722">
        <v>222</v>
      </c>
      <c r="C3722">
        <f t="shared" si="66"/>
        <v>2010</v>
      </c>
    </row>
    <row r="3723" spans="1:3" x14ac:dyDescent="0.35">
      <c r="A3723" s="41">
        <v>40221</v>
      </c>
      <c r="B3723">
        <v>222</v>
      </c>
      <c r="C3723">
        <f t="shared" si="66"/>
        <v>2010</v>
      </c>
    </row>
    <row r="3724" spans="1:3" x14ac:dyDescent="0.35">
      <c r="A3724" s="41">
        <v>40220</v>
      </c>
      <c r="B3724">
        <v>216</v>
      </c>
      <c r="C3724">
        <f t="shared" si="66"/>
        <v>2010</v>
      </c>
    </row>
    <row r="3725" spans="1:3" x14ac:dyDescent="0.35">
      <c r="A3725" s="41">
        <v>40219</v>
      </c>
      <c r="B3725">
        <v>224</v>
      </c>
      <c r="C3725">
        <f t="shared" si="66"/>
        <v>2010</v>
      </c>
    </row>
    <row r="3726" spans="1:3" x14ac:dyDescent="0.35">
      <c r="A3726" s="41">
        <v>40218</v>
      </c>
      <c r="B3726">
        <v>234</v>
      </c>
      <c r="C3726">
        <f t="shared" si="66"/>
        <v>2010</v>
      </c>
    </row>
    <row r="3727" spans="1:3" x14ac:dyDescent="0.35">
      <c r="A3727" s="41">
        <v>40217</v>
      </c>
      <c r="B3727">
        <v>243</v>
      </c>
      <c r="C3727">
        <f t="shared" si="66"/>
        <v>2010</v>
      </c>
    </row>
    <row r="3728" spans="1:3" x14ac:dyDescent="0.35">
      <c r="A3728" s="41">
        <v>40214</v>
      </c>
      <c r="B3728">
        <v>249</v>
      </c>
      <c r="C3728">
        <f t="shared" si="66"/>
        <v>2010</v>
      </c>
    </row>
    <row r="3729" spans="1:3" x14ac:dyDescent="0.35">
      <c r="A3729" s="41">
        <v>40213</v>
      </c>
      <c r="B3729">
        <v>240</v>
      </c>
      <c r="C3729">
        <f t="shared" si="66"/>
        <v>2010</v>
      </c>
    </row>
    <row r="3730" spans="1:3" x14ac:dyDescent="0.35">
      <c r="A3730" s="41">
        <v>40212</v>
      </c>
      <c r="B3730">
        <v>225</v>
      </c>
      <c r="C3730">
        <f t="shared" si="66"/>
        <v>2010</v>
      </c>
    </row>
    <row r="3731" spans="1:3" x14ac:dyDescent="0.35">
      <c r="A3731" s="41">
        <v>40211</v>
      </c>
      <c r="B3731">
        <v>230</v>
      </c>
      <c r="C3731">
        <f t="shared" si="66"/>
        <v>2010</v>
      </c>
    </row>
    <row r="3732" spans="1:3" x14ac:dyDescent="0.35">
      <c r="A3732" s="41">
        <v>40210</v>
      </c>
      <c r="B3732">
        <v>230</v>
      </c>
      <c r="C3732">
        <f t="shared" si="66"/>
        <v>2010</v>
      </c>
    </row>
    <row r="3733" spans="1:3" x14ac:dyDescent="0.35">
      <c r="A3733" s="41">
        <v>40207</v>
      </c>
      <c r="B3733">
        <v>234</v>
      </c>
      <c r="C3733">
        <f t="shared" si="66"/>
        <v>2010</v>
      </c>
    </row>
    <row r="3734" spans="1:3" x14ac:dyDescent="0.35">
      <c r="A3734" s="41">
        <v>40206</v>
      </c>
      <c r="B3734">
        <v>228</v>
      </c>
      <c r="C3734">
        <f t="shared" si="66"/>
        <v>2010</v>
      </c>
    </row>
    <row r="3735" spans="1:3" x14ac:dyDescent="0.35">
      <c r="A3735" s="41">
        <v>40205</v>
      </c>
      <c r="B3735">
        <v>224</v>
      </c>
      <c r="C3735">
        <f t="shared" si="66"/>
        <v>2010</v>
      </c>
    </row>
    <row r="3736" spans="1:3" x14ac:dyDescent="0.35">
      <c r="A3736" s="41">
        <v>40204</v>
      </c>
      <c r="B3736">
        <v>219</v>
      </c>
      <c r="C3736">
        <f t="shared" si="66"/>
        <v>2010</v>
      </c>
    </row>
    <row r="3737" spans="1:3" x14ac:dyDescent="0.35">
      <c r="A3737" s="41">
        <v>40203</v>
      </c>
      <c r="B3737">
        <v>217</v>
      </c>
      <c r="C3737">
        <f t="shared" si="66"/>
        <v>2010</v>
      </c>
    </row>
    <row r="3738" spans="1:3" x14ac:dyDescent="0.35">
      <c r="A3738" s="41">
        <v>40200</v>
      </c>
      <c r="B3738">
        <v>223</v>
      </c>
      <c r="C3738">
        <f t="shared" si="66"/>
        <v>2010</v>
      </c>
    </row>
    <row r="3739" spans="1:3" x14ac:dyDescent="0.35">
      <c r="A3739" s="41">
        <v>40199</v>
      </c>
      <c r="B3739">
        <v>223</v>
      </c>
      <c r="C3739">
        <f t="shared" si="66"/>
        <v>2010</v>
      </c>
    </row>
    <row r="3740" spans="1:3" x14ac:dyDescent="0.35">
      <c r="A3740" s="41">
        <v>40198</v>
      </c>
      <c r="B3740">
        <v>214</v>
      </c>
      <c r="C3740">
        <f t="shared" si="66"/>
        <v>2010</v>
      </c>
    </row>
    <row r="3741" spans="1:3" x14ac:dyDescent="0.35">
      <c r="A3741" s="41">
        <v>40197</v>
      </c>
      <c r="B3741">
        <v>207</v>
      </c>
      <c r="C3741">
        <f t="shared" si="66"/>
        <v>2010</v>
      </c>
    </row>
    <row r="3742" spans="1:3" x14ac:dyDescent="0.35">
      <c r="A3742" s="41">
        <v>40193</v>
      </c>
      <c r="B3742">
        <v>210</v>
      </c>
      <c r="C3742">
        <f t="shared" si="66"/>
        <v>2010</v>
      </c>
    </row>
    <row r="3743" spans="1:3" x14ac:dyDescent="0.35">
      <c r="A3743" s="41">
        <v>40192</v>
      </c>
      <c r="B3743">
        <v>204</v>
      </c>
      <c r="C3743">
        <f t="shared" si="66"/>
        <v>2010</v>
      </c>
    </row>
    <row r="3744" spans="1:3" x14ac:dyDescent="0.35">
      <c r="A3744" s="41">
        <v>40191</v>
      </c>
      <c r="B3744">
        <v>195</v>
      </c>
      <c r="C3744">
        <f t="shared" si="66"/>
        <v>2010</v>
      </c>
    </row>
    <row r="3745" spans="1:3" x14ac:dyDescent="0.35">
      <c r="A3745" s="41">
        <v>40190</v>
      </c>
      <c r="B3745">
        <v>201</v>
      </c>
      <c r="C3745">
        <f t="shared" si="66"/>
        <v>2010</v>
      </c>
    </row>
    <row r="3746" spans="1:3" x14ac:dyDescent="0.35">
      <c r="A3746" s="41">
        <v>40189</v>
      </c>
      <c r="B3746">
        <v>190</v>
      </c>
      <c r="C3746">
        <f t="shared" si="66"/>
        <v>2010</v>
      </c>
    </row>
    <row r="3747" spans="1:3" x14ac:dyDescent="0.35">
      <c r="A3747" s="41">
        <v>40186</v>
      </c>
      <c r="B3747">
        <v>195</v>
      </c>
      <c r="C3747">
        <f t="shared" si="66"/>
        <v>2010</v>
      </c>
    </row>
    <row r="3748" spans="1:3" x14ac:dyDescent="0.35">
      <c r="A3748" s="41">
        <v>40185</v>
      </c>
      <c r="B3748">
        <v>193</v>
      </c>
      <c r="C3748">
        <f t="shared" si="66"/>
        <v>2010</v>
      </c>
    </row>
    <row r="3749" spans="1:3" x14ac:dyDescent="0.35">
      <c r="A3749" s="41">
        <v>40184</v>
      </c>
      <c r="B3749">
        <v>191</v>
      </c>
      <c r="C3749">
        <f t="shared" si="66"/>
        <v>2010</v>
      </c>
    </row>
    <row r="3750" spans="1:3" x14ac:dyDescent="0.35">
      <c r="A3750" s="41">
        <v>40183</v>
      </c>
      <c r="B3750">
        <v>197</v>
      </c>
      <c r="C3750">
        <f t="shared" si="66"/>
        <v>2010</v>
      </c>
    </row>
    <row r="3751" spans="1:3" x14ac:dyDescent="0.35">
      <c r="A3751" s="41">
        <v>40182</v>
      </c>
      <c r="B3751">
        <v>191</v>
      </c>
      <c r="C3751">
        <f t="shared" si="66"/>
        <v>2010</v>
      </c>
    </row>
    <row r="3752" spans="1:3" x14ac:dyDescent="0.35">
      <c r="A3752" s="41">
        <v>40178</v>
      </c>
      <c r="B3752">
        <v>192</v>
      </c>
      <c r="C3752">
        <f t="shared" si="66"/>
        <v>2009</v>
      </c>
    </row>
    <row r="3753" spans="1:3" x14ac:dyDescent="0.35">
      <c r="A3753" s="41">
        <v>40177</v>
      </c>
      <c r="B3753">
        <v>197</v>
      </c>
      <c r="C3753">
        <f t="shared" si="66"/>
        <v>2009</v>
      </c>
    </row>
    <row r="3754" spans="1:3" x14ac:dyDescent="0.35">
      <c r="A3754" s="41">
        <v>40176</v>
      </c>
      <c r="B3754">
        <v>197</v>
      </c>
      <c r="C3754">
        <f t="shared" si="66"/>
        <v>2009</v>
      </c>
    </row>
    <row r="3755" spans="1:3" x14ac:dyDescent="0.35">
      <c r="A3755" s="41">
        <v>40175</v>
      </c>
      <c r="B3755">
        <v>194</v>
      </c>
      <c r="C3755">
        <f t="shared" si="66"/>
        <v>2009</v>
      </c>
    </row>
    <row r="3756" spans="1:3" x14ac:dyDescent="0.35">
      <c r="A3756" s="41">
        <v>40171</v>
      </c>
      <c r="B3756">
        <v>201</v>
      </c>
      <c r="C3756">
        <f t="shared" si="66"/>
        <v>2009</v>
      </c>
    </row>
    <row r="3757" spans="1:3" x14ac:dyDescent="0.35">
      <c r="A3757" s="41">
        <v>40170</v>
      </c>
      <c r="B3757">
        <v>207</v>
      </c>
      <c r="C3757">
        <f t="shared" si="66"/>
        <v>2009</v>
      </c>
    </row>
    <row r="3758" spans="1:3" x14ac:dyDescent="0.35">
      <c r="A3758" s="41">
        <v>40169</v>
      </c>
      <c r="B3758">
        <v>206</v>
      </c>
      <c r="C3758">
        <f t="shared" si="66"/>
        <v>2009</v>
      </c>
    </row>
    <row r="3759" spans="1:3" x14ac:dyDescent="0.35">
      <c r="A3759" s="41">
        <v>40168</v>
      </c>
      <c r="B3759">
        <v>204</v>
      </c>
      <c r="C3759">
        <f t="shared" si="66"/>
        <v>2009</v>
      </c>
    </row>
    <row r="3760" spans="1:3" x14ac:dyDescent="0.35">
      <c r="A3760" s="41">
        <v>40165</v>
      </c>
      <c r="B3760">
        <v>213</v>
      </c>
      <c r="C3760">
        <f t="shared" si="66"/>
        <v>2009</v>
      </c>
    </row>
    <row r="3761" spans="1:3" x14ac:dyDescent="0.35">
      <c r="A3761" s="41">
        <v>40164</v>
      </c>
      <c r="B3761">
        <v>217</v>
      </c>
      <c r="C3761">
        <f t="shared" si="66"/>
        <v>2009</v>
      </c>
    </row>
    <row r="3762" spans="1:3" x14ac:dyDescent="0.35">
      <c r="A3762" s="41">
        <v>40163</v>
      </c>
      <c r="B3762">
        <v>201</v>
      </c>
      <c r="C3762">
        <f t="shared" si="66"/>
        <v>2009</v>
      </c>
    </row>
    <row r="3763" spans="1:3" x14ac:dyDescent="0.35">
      <c r="A3763" s="41">
        <v>40162</v>
      </c>
      <c r="B3763">
        <v>196</v>
      </c>
      <c r="C3763">
        <f t="shared" si="66"/>
        <v>2009</v>
      </c>
    </row>
    <row r="3764" spans="1:3" x14ac:dyDescent="0.35">
      <c r="A3764" s="41">
        <v>40161</v>
      </c>
      <c r="B3764">
        <v>199</v>
      </c>
      <c r="C3764">
        <f t="shared" si="66"/>
        <v>2009</v>
      </c>
    </row>
    <row r="3765" spans="1:3" x14ac:dyDescent="0.35">
      <c r="A3765" s="41">
        <v>40158</v>
      </c>
      <c r="B3765">
        <v>201</v>
      </c>
      <c r="C3765">
        <f t="shared" si="66"/>
        <v>2009</v>
      </c>
    </row>
    <row r="3766" spans="1:3" x14ac:dyDescent="0.35">
      <c r="A3766" s="41">
        <v>40157</v>
      </c>
      <c r="B3766">
        <v>204</v>
      </c>
      <c r="C3766">
        <f t="shared" si="66"/>
        <v>2009</v>
      </c>
    </row>
    <row r="3767" spans="1:3" x14ac:dyDescent="0.35">
      <c r="A3767" s="41">
        <v>40156</v>
      </c>
      <c r="B3767">
        <v>209</v>
      </c>
      <c r="C3767">
        <f t="shared" si="66"/>
        <v>2009</v>
      </c>
    </row>
    <row r="3768" spans="1:3" x14ac:dyDescent="0.35">
      <c r="A3768" s="41">
        <v>40155</v>
      </c>
      <c r="B3768">
        <v>213</v>
      </c>
      <c r="C3768">
        <f t="shared" si="66"/>
        <v>2009</v>
      </c>
    </row>
    <row r="3769" spans="1:3" x14ac:dyDescent="0.35">
      <c r="A3769" s="41">
        <v>40154</v>
      </c>
      <c r="B3769">
        <v>207</v>
      </c>
      <c r="C3769">
        <f t="shared" si="66"/>
        <v>2009</v>
      </c>
    </row>
    <row r="3770" spans="1:3" x14ac:dyDescent="0.35">
      <c r="A3770" s="41">
        <v>40151</v>
      </c>
      <c r="B3770">
        <v>206</v>
      </c>
      <c r="C3770">
        <f t="shared" si="66"/>
        <v>2009</v>
      </c>
    </row>
    <row r="3771" spans="1:3" x14ac:dyDescent="0.35">
      <c r="A3771" s="41">
        <v>40150</v>
      </c>
      <c r="B3771">
        <v>212</v>
      </c>
      <c r="C3771">
        <f t="shared" si="66"/>
        <v>2009</v>
      </c>
    </row>
    <row r="3772" spans="1:3" x14ac:dyDescent="0.35">
      <c r="A3772" s="41">
        <v>40149</v>
      </c>
      <c r="B3772">
        <v>218</v>
      </c>
      <c r="C3772">
        <f t="shared" si="66"/>
        <v>2009</v>
      </c>
    </row>
    <row r="3773" spans="1:3" x14ac:dyDescent="0.35">
      <c r="A3773" s="41">
        <v>40148</v>
      </c>
      <c r="B3773">
        <v>219</v>
      </c>
      <c r="C3773">
        <f t="shared" si="66"/>
        <v>2009</v>
      </c>
    </row>
    <row r="3774" spans="1:3" x14ac:dyDescent="0.35">
      <c r="A3774" s="41">
        <v>40147</v>
      </c>
      <c r="B3774">
        <v>231</v>
      </c>
      <c r="C3774">
        <f t="shared" si="66"/>
        <v>2009</v>
      </c>
    </row>
    <row r="3775" spans="1:3" x14ac:dyDescent="0.35">
      <c r="A3775" s="41">
        <v>40144</v>
      </c>
      <c r="B3775">
        <v>227</v>
      </c>
      <c r="C3775">
        <f t="shared" si="66"/>
        <v>2009</v>
      </c>
    </row>
    <row r="3776" spans="1:3" x14ac:dyDescent="0.35">
      <c r="A3776" s="41">
        <v>40143</v>
      </c>
      <c r="B3776">
        <v>216</v>
      </c>
      <c r="C3776">
        <f t="shared" si="66"/>
        <v>2009</v>
      </c>
    </row>
    <row r="3777" spans="1:3" x14ac:dyDescent="0.35">
      <c r="A3777" s="41">
        <v>40142</v>
      </c>
      <c r="B3777">
        <v>216</v>
      </c>
      <c r="C3777">
        <f t="shared" si="66"/>
        <v>2009</v>
      </c>
    </row>
    <row r="3778" spans="1:3" x14ac:dyDescent="0.35">
      <c r="A3778" s="41">
        <v>40141</v>
      </c>
      <c r="B3778">
        <v>216</v>
      </c>
      <c r="C3778">
        <f t="shared" si="66"/>
        <v>2009</v>
      </c>
    </row>
    <row r="3779" spans="1:3" x14ac:dyDescent="0.35">
      <c r="A3779" s="41">
        <v>40140</v>
      </c>
      <c r="B3779">
        <v>213</v>
      </c>
      <c r="C3779">
        <f t="shared" ref="C3779:C3842" si="67">YEAR(A3779)</f>
        <v>2009</v>
      </c>
    </row>
    <row r="3780" spans="1:3" x14ac:dyDescent="0.35">
      <c r="A3780" s="41">
        <v>40137</v>
      </c>
      <c r="B3780">
        <v>217</v>
      </c>
      <c r="C3780">
        <f t="shared" si="67"/>
        <v>2009</v>
      </c>
    </row>
    <row r="3781" spans="1:3" x14ac:dyDescent="0.35">
      <c r="A3781" s="41">
        <v>40136</v>
      </c>
      <c r="B3781">
        <v>219</v>
      </c>
      <c r="C3781">
        <f t="shared" si="67"/>
        <v>2009</v>
      </c>
    </row>
    <row r="3782" spans="1:3" x14ac:dyDescent="0.35">
      <c r="A3782" s="41">
        <v>40135</v>
      </c>
      <c r="B3782">
        <v>216</v>
      </c>
      <c r="C3782">
        <f t="shared" si="67"/>
        <v>2009</v>
      </c>
    </row>
    <row r="3783" spans="1:3" x14ac:dyDescent="0.35">
      <c r="A3783" s="41">
        <v>40134</v>
      </c>
      <c r="B3783">
        <v>220</v>
      </c>
      <c r="C3783">
        <f t="shared" si="67"/>
        <v>2009</v>
      </c>
    </row>
    <row r="3784" spans="1:3" x14ac:dyDescent="0.35">
      <c r="A3784" s="41">
        <v>40133</v>
      </c>
      <c r="B3784">
        <v>220</v>
      </c>
      <c r="C3784">
        <f t="shared" si="67"/>
        <v>2009</v>
      </c>
    </row>
    <row r="3785" spans="1:3" x14ac:dyDescent="0.35">
      <c r="A3785" s="41">
        <v>40130</v>
      </c>
      <c r="B3785">
        <v>219</v>
      </c>
      <c r="C3785">
        <f t="shared" si="67"/>
        <v>2009</v>
      </c>
    </row>
    <row r="3786" spans="1:3" x14ac:dyDescent="0.35">
      <c r="A3786" s="41">
        <v>40129</v>
      </c>
      <c r="B3786">
        <v>216</v>
      </c>
      <c r="C3786">
        <f t="shared" si="67"/>
        <v>2009</v>
      </c>
    </row>
    <row r="3787" spans="1:3" x14ac:dyDescent="0.35">
      <c r="A3787" s="41">
        <v>40128</v>
      </c>
      <c r="B3787">
        <v>209</v>
      </c>
      <c r="C3787">
        <f t="shared" si="67"/>
        <v>2009</v>
      </c>
    </row>
    <row r="3788" spans="1:3" x14ac:dyDescent="0.35">
      <c r="A3788" s="41">
        <v>40127</v>
      </c>
      <c r="B3788">
        <v>212</v>
      </c>
      <c r="C3788">
        <f t="shared" si="67"/>
        <v>2009</v>
      </c>
    </row>
    <row r="3789" spans="1:3" x14ac:dyDescent="0.35">
      <c r="A3789" s="41">
        <v>40126</v>
      </c>
      <c r="B3789">
        <v>217</v>
      </c>
      <c r="C3789">
        <f t="shared" si="67"/>
        <v>2009</v>
      </c>
    </row>
    <row r="3790" spans="1:3" x14ac:dyDescent="0.35">
      <c r="A3790" s="41">
        <v>40123</v>
      </c>
      <c r="B3790">
        <v>228</v>
      </c>
      <c r="C3790">
        <f t="shared" si="67"/>
        <v>2009</v>
      </c>
    </row>
    <row r="3791" spans="1:3" x14ac:dyDescent="0.35">
      <c r="A3791" s="41">
        <v>40122</v>
      </c>
      <c r="B3791">
        <v>228</v>
      </c>
      <c r="C3791">
        <f t="shared" si="67"/>
        <v>2009</v>
      </c>
    </row>
    <row r="3792" spans="1:3" x14ac:dyDescent="0.35">
      <c r="A3792" s="41">
        <v>40121</v>
      </c>
      <c r="B3792">
        <v>225</v>
      </c>
      <c r="C3792">
        <f t="shared" si="67"/>
        <v>2009</v>
      </c>
    </row>
    <row r="3793" spans="1:3" x14ac:dyDescent="0.35">
      <c r="A3793" s="41">
        <v>40120</v>
      </c>
      <c r="B3793">
        <v>236</v>
      </c>
      <c r="C3793">
        <f t="shared" si="67"/>
        <v>2009</v>
      </c>
    </row>
    <row r="3794" spans="1:3" x14ac:dyDescent="0.35">
      <c r="A3794" s="41">
        <v>40119</v>
      </c>
      <c r="B3794">
        <v>238</v>
      </c>
      <c r="C3794">
        <f t="shared" si="67"/>
        <v>2009</v>
      </c>
    </row>
    <row r="3795" spans="1:3" x14ac:dyDescent="0.35">
      <c r="A3795" s="41">
        <v>40116</v>
      </c>
      <c r="B3795">
        <v>240</v>
      </c>
      <c r="C3795">
        <f t="shared" si="67"/>
        <v>2009</v>
      </c>
    </row>
    <row r="3796" spans="1:3" x14ac:dyDescent="0.35">
      <c r="A3796" s="41">
        <v>40115</v>
      </c>
      <c r="B3796">
        <v>231</v>
      </c>
      <c r="C3796">
        <f t="shared" si="67"/>
        <v>2009</v>
      </c>
    </row>
    <row r="3797" spans="1:3" x14ac:dyDescent="0.35">
      <c r="A3797" s="41">
        <v>40114</v>
      </c>
      <c r="B3797">
        <v>247</v>
      </c>
      <c r="C3797">
        <f t="shared" si="67"/>
        <v>2009</v>
      </c>
    </row>
    <row r="3798" spans="1:3" x14ac:dyDescent="0.35">
      <c r="A3798" s="41">
        <v>40113</v>
      </c>
      <c r="B3798">
        <v>239</v>
      </c>
      <c r="C3798">
        <f t="shared" si="67"/>
        <v>2009</v>
      </c>
    </row>
    <row r="3799" spans="1:3" x14ac:dyDescent="0.35">
      <c r="A3799" s="41">
        <v>40112</v>
      </c>
      <c r="B3799">
        <v>221</v>
      </c>
      <c r="C3799">
        <f t="shared" si="67"/>
        <v>2009</v>
      </c>
    </row>
    <row r="3800" spans="1:3" x14ac:dyDescent="0.35">
      <c r="A3800" s="41">
        <v>40109</v>
      </c>
      <c r="B3800">
        <v>224</v>
      </c>
      <c r="C3800">
        <f t="shared" si="67"/>
        <v>2009</v>
      </c>
    </row>
    <row r="3801" spans="1:3" x14ac:dyDescent="0.35">
      <c r="A3801" s="41">
        <v>40108</v>
      </c>
      <c r="B3801">
        <v>222</v>
      </c>
      <c r="C3801">
        <f t="shared" si="67"/>
        <v>2009</v>
      </c>
    </row>
    <row r="3802" spans="1:3" x14ac:dyDescent="0.35">
      <c r="A3802" s="41">
        <v>40107</v>
      </c>
      <c r="B3802">
        <v>221</v>
      </c>
      <c r="C3802">
        <f t="shared" si="67"/>
        <v>2009</v>
      </c>
    </row>
    <row r="3803" spans="1:3" x14ac:dyDescent="0.35">
      <c r="A3803" s="41">
        <v>40106</v>
      </c>
      <c r="B3803">
        <v>224</v>
      </c>
      <c r="C3803">
        <f t="shared" si="67"/>
        <v>2009</v>
      </c>
    </row>
    <row r="3804" spans="1:3" x14ac:dyDescent="0.35">
      <c r="A3804" s="41">
        <v>40105</v>
      </c>
      <c r="B3804">
        <v>218</v>
      </c>
      <c r="C3804">
        <f t="shared" si="67"/>
        <v>2009</v>
      </c>
    </row>
    <row r="3805" spans="1:3" x14ac:dyDescent="0.35">
      <c r="A3805" s="41">
        <v>40102</v>
      </c>
      <c r="B3805">
        <v>216</v>
      </c>
      <c r="C3805">
        <f t="shared" si="67"/>
        <v>2009</v>
      </c>
    </row>
    <row r="3806" spans="1:3" x14ac:dyDescent="0.35">
      <c r="A3806" s="41">
        <v>40101</v>
      </c>
      <c r="B3806">
        <v>207</v>
      </c>
      <c r="C3806">
        <f t="shared" si="67"/>
        <v>2009</v>
      </c>
    </row>
    <row r="3807" spans="1:3" x14ac:dyDescent="0.35">
      <c r="A3807" s="41">
        <v>40100</v>
      </c>
      <c r="B3807">
        <v>206</v>
      </c>
      <c r="C3807">
        <f t="shared" si="67"/>
        <v>2009</v>
      </c>
    </row>
    <row r="3808" spans="1:3" x14ac:dyDescent="0.35">
      <c r="A3808" s="41">
        <v>40099</v>
      </c>
      <c r="B3808">
        <v>218</v>
      </c>
      <c r="C3808">
        <f t="shared" si="67"/>
        <v>2009</v>
      </c>
    </row>
    <row r="3809" spans="1:3" x14ac:dyDescent="0.35">
      <c r="A3809" s="41">
        <v>40098</v>
      </c>
      <c r="B3809">
        <v>212</v>
      </c>
      <c r="C3809">
        <f t="shared" si="67"/>
        <v>2009</v>
      </c>
    </row>
    <row r="3810" spans="1:3" x14ac:dyDescent="0.35">
      <c r="A3810" s="41">
        <v>40095</v>
      </c>
      <c r="B3810">
        <v>213</v>
      </c>
      <c r="C3810">
        <f t="shared" si="67"/>
        <v>2009</v>
      </c>
    </row>
    <row r="3811" spans="1:3" x14ac:dyDescent="0.35">
      <c r="A3811" s="41">
        <v>40094</v>
      </c>
      <c r="B3811">
        <v>220</v>
      </c>
      <c r="C3811">
        <f t="shared" si="67"/>
        <v>2009</v>
      </c>
    </row>
    <row r="3812" spans="1:3" x14ac:dyDescent="0.35">
      <c r="A3812" s="41">
        <v>40093</v>
      </c>
      <c r="B3812">
        <v>238</v>
      </c>
      <c r="C3812">
        <f t="shared" si="67"/>
        <v>2009</v>
      </c>
    </row>
    <row r="3813" spans="1:3" x14ac:dyDescent="0.35">
      <c r="A3813" s="41">
        <v>40092</v>
      </c>
      <c r="B3813">
        <v>233</v>
      </c>
      <c r="C3813">
        <f t="shared" si="67"/>
        <v>2009</v>
      </c>
    </row>
    <row r="3814" spans="1:3" x14ac:dyDescent="0.35">
      <c r="A3814" s="41">
        <v>40091</v>
      </c>
      <c r="B3814">
        <v>238</v>
      </c>
      <c r="C3814">
        <f t="shared" si="67"/>
        <v>2009</v>
      </c>
    </row>
    <row r="3815" spans="1:3" x14ac:dyDescent="0.35">
      <c r="A3815" s="41">
        <v>40088</v>
      </c>
      <c r="B3815">
        <v>249</v>
      </c>
      <c r="C3815">
        <f t="shared" si="67"/>
        <v>2009</v>
      </c>
    </row>
    <row r="3816" spans="1:3" x14ac:dyDescent="0.35">
      <c r="A3816" s="41">
        <v>40087</v>
      </c>
      <c r="B3816">
        <v>251</v>
      </c>
      <c r="C3816">
        <f t="shared" si="67"/>
        <v>2009</v>
      </c>
    </row>
    <row r="3817" spans="1:3" x14ac:dyDescent="0.35">
      <c r="A3817" s="41">
        <v>40086</v>
      </c>
      <c r="B3817">
        <v>234</v>
      </c>
      <c r="C3817">
        <f t="shared" si="67"/>
        <v>2009</v>
      </c>
    </row>
    <row r="3818" spans="1:3" x14ac:dyDescent="0.35">
      <c r="A3818" s="41">
        <v>40085</v>
      </c>
      <c r="B3818">
        <v>240</v>
      </c>
      <c r="C3818">
        <f t="shared" si="67"/>
        <v>2009</v>
      </c>
    </row>
    <row r="3819" spans="1:3" x14ac:dyDescent="0.35">
      <c r="A3819" s="41">
        <v>40084</v>
      </c>
      <c r="B3819">
        <v>240</v>
      </c>
      <c r="C3819">
        <f t="shared" si="67"/>
        <v>2009</v>
      </c>
    </row>
    <row r="3820" spans="1:3" x14ac:dyDescent="0.35">
      <c r="A3820" s="41">
        <v>40081</v>
      </c>
      <c r="B3820">
        <v>240</v>
      </c>
      <c r="C3820">
        <f t="shared" si="67"/>
        <v>2009</v>
      </c>
    </row>
    <row r="3821" spans="1:3" x14ac:dyDescent="0.35">
      <c r="A3821" s="41">
        <v>40080</v>
      </c>
      <c r="B3821">
        <v>234</v>
      </c>
      <c r="C3821">
        <f t="shared" si="67"/>
        <v>2009</v>
      </c>
    </row>
    <row r="3822" spans="1:3" x14ac:dyDescent="0.35">
      <c r="A3822" s="41">
        <v>40079</v>
      </c>
      <c r="B3822">
        <v>228</v>
      </c>
      <c r="C3822">
        <f t="shared" si="67"/>
        <v>2009</v>
      </c>
    </row>
    <row r="3823" spans="1:3" x14ac:dyDescent="0.35">
      <c r="A3823" s="41">
        <v>40078</v>
      </c>
      <c r="B3823">
        <v>224</v>
      </c>
      <c r="C3823">
        <f t="shared" si="67"/>
        <v>2009</v>
      </c>
    </row>
    <row r="3824" spans="1:3" x14ac:dyDescent="0.35">
      <c r="A3824" s="41">
        <v>40077</v>
      </c>
      <c r="B3824">
        <v>224</v>
      </c>
      <c r="C3824">
        <f t="shared" si="67"/>
        <v>2009</v>
      </c>
    </row>
    <row r="3825" spans="1:3" x14ac:dyDescent="0.35">
      <c r="A3825" s="41">
        <v>40074</v>
      </c>
      <c r="B3825">
        <v>222</v>
      </c>
      <c r="C3825">
        <f t="shared" si="67"/>
        <v>2009</v>
      </c>
    </row>
    <row r="3826" spans="1:3" x14ac:dyDescent="0.35">
      <c r="A3826" s="41">
        <v>40073</v>
      </c>
      <c r="B3826">
        <v>228</v>
      </c>
      <c r="C3826">
        <f t="shared" si="67"/>
        <v>2009</v>
      </c>
    </row>
    <row r="3827" spans="1:3" x14ac:dyDescent="0.35">
      <c r="A3827" s="41">
        <v>40072</v>
      </c>
      <c r="B3827">
        <v>216</v>
      </c>
      <c r="C3827">
        <f t="shared" si="67"/>
        <v>2009</v>
      </c>
    </row>
    <row r="3828" spans="1:3" x14ac:dyDescent="0.35">
      <c r="A3828" s="41">
        <v>40071</v>
      </c>
      <c r="B3828">
        <v>226</v>
      </c>
      <c r="C3828">
        <f t="shared" si="67"/>
        <v>2009</v>
      </c>
    </row>
    <row r="3829" spans="1:3" x14ac:dyDescent="0.35">
      <c r="A3829" s="41">
        <v>40070</v>
      </c>
      <c r="B3829">
        <v>234</v>
      </c>
      <c r="C3829">
        <f t="shared" si="67"/>
        <v>2009</v>
      </c>
    </row>
    <row r="3830" spans="1:3" x14ac:dyDescent="0.35">
      <c r="A3830" s="41">
        <v>40067</v>
      </c>
      <c r="B3830">
        <v>243</v>
      </c>
      <c r="C3830">
        <f t="shared" si="67"/>
        <v>2009</v>
      </c>
    </row>
    <row r="3831" spans="1:3" x14ac:dyDescent="0.35">
      <c r="A3831" s="41">
        <v>40066</v>
      </c>
      <c r="B3831">
        <v>249</v>
      </c>
      <c r="C3831">
        <f t="shared" si="67"/>
        <v>2009</v>
      </c>
    </row>
    <row r="3832" spans="1:3" x14ac:dyDescent="0.35">
      <c r="A3832" s="41">
        <v>40065</v>
      </c>
      <c r="B3832">
        <v>239</v>
      </c>
      <c r="C3832">
        <f t="shared" si="67"/>
        <v>2009</v>
      </c>
    </row>
    <row r="3833" spans="1:3" x14ac:dyDescent="0.35">
      <c r="A3833" s="41">
        <v>40064</v>
      </c>
      <c r="B3833">
        <v>241</v>
      </c>
      <c r="C3833">
        <f t="shared" si="67"/>
        <v>2009</v>
      </c>
    </row>
    <row r="3834" spans="1:3" x14ac:dyDescent="0.35">
      <c r="A3834" s="41">
        <v>40063</v>
      </c>
      <c r="B3834">
        <v>260</v>
      </c>
      <c r="C3834">
        <f t="shared" si="67"/>
        <v>2009</v>
      </c>
    </row>
    <row r="3835" spans="1:3" x14ac:dyDescent="0.35">
      <c r="A3835" s="41">
        <v>40060</v>
      </c>
      <c r="B3835">
        <v>260</v>
      </c>
      <c r="C3835">
        <f t="shared" si="67"/>
        <v>2009</v>
      </c>
    </row>
    <row r="3836" spans="1:3" x14ac:dyDescent="0.35">
      <c r="A3836" s="41">
        <v>40059</v>
      </c>
      <c r="B3836">
        <v>265</v>
      </c>
      <c r="C3836">
        <f t="shared" si="67"/>
        <v>2009</v>
      </c>
    </row>
    <row r="3837" spans="1:3" x14ac:dyDescent="0.35">
      <c r="A3837" s="41">
        <v>40058</v>
      </c>
      <c r="B3837">
        <v>276</v>
      </c>
      <c r="C3837">
        <f t="shared" si="67"/>
        <v>2009</v>
      </c>
    </row>
    <row r="3838" spans="1:3" x14ac:dyDescent="0.35">
      <c r="A3838" s="41">
        <v>40057</v>
      </c>
      <c r="B3838">
        <v>272</v>
      </c>
      <c r="C3838">
        <f t="shared" si="67"/>
        <v>2009</v>
      </c>
    </row>
    <row r="3839" spans="1:3" x14ac:dyDescent="0.35">
      <c r="A3839" s="41">
        <v>40056</v>
      </c>
      <c r="B3839">
        <v>271</v>
      </c>
      <c r="C3839">
        <f t="shared" si="67"/>
        <v>2009</v>
      </c>
    </row>
    <row r="3840" spans="1:3" x14ac:dyDescent="0.35">
      <c r="A3840" s="41">
        <v>40053</v>
      </c>
      <c r="B3840">
        <v>267</v>
      </c>
      <c r="C3840">
        <f t="shared" si="67"/>
        <v>2009</v>
      </c>
    </row>
    <row r="3841" spans="1:3" x14ac:dyDescent="0.35">
      <c r="A3841" s="41">
        <v>40052</v>
      </c>
      <c r="B3841">
        <v>263</v>
      </c>
      <c r="C3841">
        <f t="shared" si="67"/>
        <v>2009</v>
      </c>
    </row>
    <row r="3842" spans="1:3" x14ac:dyDescent="0.35">
      <c r="A3842" s="41">
        <v>40051</v>
      </c>
      <c r="B3842">
        <v>266</v>
      </c>
      <c r="C3842">
        <f t="shared" si="67"/>
        <v>2009</v>
      </c>
    </row>
    <row r="3843" spans="1:3" x14ac:dyDescent="0.35">
      <c r="A3843" s="41">
        <v>40050</v>
      </c>
      <c r="B3843">
        <v>262</v>
      </c>
      <c r="C3843">
        <f t="shared" ref="C3843:C3906" si="68">YEAR(A3843)</f>
        <v>2009</v>
      </c>
    </row>
    <row r="3844" spans="1:3" x14ac:dyDescent="0.35">
      <c r="A3844" s="41">
        <v>40049</v>
      </c>
      <c r="B3844">
        <v>254</v>
      </c>
      <c r="C3844">
        <f t="shared" si="68"/>
        <v>2009</v>
      </c>
    </row>
    <row r="3845" spans="1:3" x14ac:dyDescent="0.35">
      <c r="A3845" s="41">
        <v>40046</v>
      </c>
      <c r="B3845">
        <v>253</v>
      </c>
      <c r="C3845">
        <f t="shared" si="68"/>
        <v>2009</v>
      </c>
    </row>
    <row r="3846" spans="1:3" x14ac:dyDescent="0.35">
      <c r="A3846" s="41">
        <v>40045</v>
      </c>
      <c r="B3846">
        <v>266</v>
      </c>
      <c r="C3846">
        <f t="shared" si="68"/>
        <v>2009</v>
      </c>
    </row>
    <row r="3847" spans="1:3" x14ac:dyDescent="0.35">
      <c r="A3847" s="41">
        <v>40044</v>
      </c>
      <c r="B3847">
        <v>264</v>
      </c>
      <c r="C3847">
        <f t="shared" si="68"/>
        <v>2009</v>
      </c>
    </row>
    <row r="3848" spans="1:3" x14ac:dyDescent="0.35">
      <c r="A3848" s="41">
        <v>40043</v>
      </c>
      <c r="B3848">
        <v>255</v>
      </c>
      <c r="C3848">
        <f t="shared" si="68"/>
        <v>2009</v>
      </c>
    </row>
    <row r="3849" spans="1:3" x14ac:dyDescent="0.35">
      <c r="A3849" s="41">
        <v>40042</v>
      </c>
      <c r="B3849">
        <v>261</v>
      </c>
      <c r="C3849">
        <f t="shared" si="68"/>
        <v>2009</v>
      </c>
    </row>
    <row r="3850" spans="1:3" x14ac:dyDescent="0.35">
      <c r="A3850" s="41">
        <v>40039</v>
      </c>
      <c r="B3850">
        <v>256</v>
      </c>
      <c r="C3850">
        <f t="shared" si="68"/>
        <v>2009</v>
      </c>
    </row>
    <row r="3851" spans="1:3" x14ac:dyDescent="0.35">
      <c r="A3851" s="41">
        <v>40038</v>
      </c>
      <c r="B3851">
        <v>254</v>
      </c>
      <c r="C3851">
        <f t="shared" si="68"/>
        <v>2009</v>
      </c>
    </row>
    <row r="3852" spans="1:3" x14ac:dyDescent="0.35">
      <c r="A3852" s="41">
        <v>40037</v>
      </c>
      <c r="B3852">
        <v>246</v>
      </c>
      <c r="C3852">
        <f t="shared" si="68"/>
        <v>2009</v>
      </c>
    </row>
    <row r="3853" spans="1:3" x14ac:dyDescent="0.35">
      <c r="A3853" s="41">
        <v>40036</v>
      </c>
      <c r="B3853">
        <v>248</v>
      </c>
      <c r="C3853">
        <f t="shared" si="68"/>
        <v>2009</v>
      </c>
    </row>
    <row r="3854" spans="1:3" x14ac:dyDescent="0.35">
      <c r="A3854" s="41">
        <v>40035</v>
      </c>
      <c r="B3854">
        <v>238</v>
      </c>
      <c r="C3854">
        <f t="shared" si="68"/>
        <v>2009</v>
      </c>
    </row>
    <row r="3855" spans="1:3" x14ac:dyDescent="0.35">
      <c r="A3855" s="41">
        <v>40032</v>
      </c>
      <c r="B3855">
        <v>228</v>
      </c>
      <c r="C3855">
        <f t="shared" si="68"/>
        <v>2009</v>
      </c>
    </row>
    <row r="3856" spans="1:3" x14ac:dyDescent="0.35">
      <c r="A3856" s="41">
        <v>40031</v>
      </c>
      <c r="B3856">
        <v>238</v>
      </c>
      <c r="C3856">
        <f t="shared" si="68"/>
        <v>2009</v>
      </c>
    </row>
    <row r="3857" spans="1:3" x14ac:dyDescent="0.35">
      <c r="A3857" s="41">
        <v>40030</v>
      </c>
      <c r="B3857">
        <v>230</v>
      </c>
      <c r="C3857">
        <f t="shared" si="68"/>
        <v>2009</v>
      </c>
    </row>
    <row r="3858" spans="1:3" x14ac:dyDescent="0.35">
      <c r="A3858" s="41">
        <v>40029</v>
      </c>
      <c r="B3858">
        <v>238</v>
      </c>
      <c r="C3858">
        <f t="shared" si="68"/>
        <v>2009</v>
      </c>
    </row>
    <row r="3859" spans="1:3" x14ac:dyDescent="0.35">
      <c r="A3859" s="41">
        <v>40028</v>
      </c>
      <c r="B3859">
        <v>243</v>
      </c>
      <c r="C3859">
        <f t="shared" si="68"/>
        <v>2009</v>
      </c>
    </row>
    <row r="3860" spans="1:3" x14ac:dyDescent="0.35">
      <c r="A3860" s="41">
        <v>40025</v>
      </c>
      <c r="B3860">
        <v>265</v>
      </c>
      <c r="C3860">
        <f t="shared" si="68"/>
        <v>2009</v>
      </c>
    </row>
    <row r="3861" spans="1:3" x14ac:dyDescent="0.35">
      <c r="A3861" s="41">
        <v>40024</v>
      </c>
      <c r="B3861">
        <v>254</v>
      </c>
      <c r="C3861">
        <f t="shared" si="68"/>
        <v>2009</v>
      </c>
    </row>
    <row r="3862" spans="1:3" x14ac:dyDescent="0.35">
      <c r="A3862" s="41">
        <v>40023</v>
      </c>
      <c r="B3862">
        <v>253</v>
      </c>
      <c r="C3862">
        <f t="shared" si="68"/>
        <v>2009</v>
      </c>
    </row>
    <row r="3863" spans="1:3" x14ac:dyDescent="0.35">
      <c r="A3863" s="41">
        <v>40022</v>
      </c>
      <c r="B3863">
        <v>248</v>
      </c>
      <c r="C3863">
        <f t="shared" si="68"/>
        <v>2009</v>
      </c>
    </row>
    <row r="3864" spans="1:3" x14ac:dyDescent="0.35">
      <c r="A3864" s="41">
        <v>40021</v>
      </c>
      <c r="B3864">
        <v>244</v>
      </c>
      <c r="C3864">
        <f t="shared" si="68"/>
        <v>2009</v>
      </c>
    </row>
    <row r="3865" spans="1:3" x14ac:dyDescent="0.35">
      <c r="A3865" s="41">
        <v>40018</v>
      </c>
      <c r="B3865">
        <v>249</v>
      </c>
      <c r="C3865">
        <f t="shared" si="68"/>
        <v>2009</v>
      </c>
    </row>
    <row r="3866" spans="1:3" x14ac:dyDescent="0.35">
      <c r="A3866" s="41">
        <v>40017</v>
      </c>
      <c r="B3866">
        <v>244</v>
      </c>
      <c r="C3866">
        <f t="shared" si="68"/>
        <v>2009</v>
      </c>
    </row>
    <row r="3867" spans="1:3" x14ac:dyDescent="0.35">
      <c r="A3867" s="41">
        <v>40016</v>
      </c>
      <c r="B3867">
        <v>263</v>
      </c>
      <c r="C3867">
        <f t="shared" si="68"/>
        <v>2009</v>
      </c>
    </row>
    <row r="3868" spans="1:3" x14ac:dyDescent="0.35">
      <c r="A3868" s="41">
        <v>40015</v>
      </c>
      <c r="B3868">
        <v>269</v>
      </c>
      <c r="C3868">
        <f t="shared" si="68"/>
        <v>2009</v>
      </c>
    </row>
    <row r="3869" spans="1:3" x14ac:dyDescent="0.35">
      <c r="A3869" s="41">
        <v>40014</v>
      </c>
      <c r="B3869">
        <v>257</v>
      </c>
      <c r="C3869">
        <f t="shared" si="68"/>
        <v>2009</v>
      </c>
    </row>
    <row r="3870" spans="1:3" x14ac:dyDescent="0.35">
      <c r="A3870" s="41">
        <v>40011</v>
      </c>
      <c r="B3870">
        <v>250</v>
      </c>
      <c r="C3870">
        <f t="shared" si="68"/>
        <v>2009</v>
      </c>
    </row>
    <row r="3871" spans="1:3" x14ac:dyDescent="0.35">
      <c r="A3871" s="41">
        <v>40010</v>
      </c>
      <c r="B3871">
        <v>263</v>
      </c>
      <c r="C3871">
        <f t="shared" si="68"/>
        <v>2009</v>
      </c>
    </row>
    <row r="3872" spans="1:3" x14ac:dyDescent="0.35">
      <c r="A3872" s="41">
        <v>40009</v>
      </c>
      <c r="B3872">
        <v>261</v>
      </c>
      <c r="C3872">
        <f t="shared" si="68"/>
        <v>2009</v>
      </c>
    </row>
    <row r="3873" spans="1:3" x14ac:dyDescent="0.35">
      <c r="A3873" s="41">
        <v>40008</v>
      </c>
      <c r="B3873">
        <v>278</v>
      </c>
      <c r="C3873">
        <f t="shared" si="68"/>
        <v>2009</v>
      </c>
    </row>
    <row r="3874" spans="1:3" x14ac:dyDescent="0.35">
      <c r="A3874" s="41">
        <v>40007</v>
      </c>
      <c r="B3874">
        <v>293</v>
      </c>
      <c r="C3874">
        <f t="shared" si="68"/>
        <v>2009</v>
      </c>
    </row>
    <row r="3875" spans="1:3" x14ac:dyDescent="0.35">
      <c r="A3875" s="41">
        <v>40004</v>
      </c>
      <c r="B3875">
        <v>303</v>
      </c>
      <c r="C3875">
        <f t="shared" si="68"/>
        <v>2009</v>
      </c>
    </row>
    <row r="3876" spans="1:3" x14ac:dyDescent="0.35">
      <c r="A3876" s="41">
        <v>40003</v>
      </c>
      <c r="B3876">
        <v>290</v>
      </c>
      <c r="C3876">
        <f t="shared" si="68"/>
        <v>2009</v>
      </c>
    </row>
    <row r="3877" spans="1:3" x14ac:dyDescent="0.35">
      <c r="A3877" s="41">
        <v>40002</v>
      </c>
      <c r="B3877">
        <v>306</v>
      </c>
      <c r="C3877">
        <f t="shared" si="68"/>
        <v>2009</v>
      </c>
    </row>
    <row r="3878" spans="1:3" x14ac:dyDescent="0.35">
      <c r="A3878" s="41">
        <v>40001</v>
      </c>
      <c r="B3878">
        <v>286</v>
      </c>
      <c r="C3878">
        <f t="shared" si="68"/>
        <v>2009</v>
      </c>
    </row>
    <row r="3879" spans="1:3" x14ac:dyDescent="0.35">
      <c r="A3879" s="41">
        <v>40000</v>
      </c>
      <c r="B3879">
        <v>286</v>
      </c>
      <c r="C3879">
        <f t="shared" si="68"/>
        <v>2009</v>
      </c>
    </row>
    <row r="3880" spans="1:3" x14ac:dyDescent="0.35">
      <c r="A3880" s="41">
        <v>39997</v>
      </c>
      <c r="B3880">
        <v>288</v>
      </c>
      <c r="C3880">
        <f t="shared" si="68"/>
        <v>2009</v>
      </c>
    </row>
    <row r="3881" spans="1:3" x14ac:dyDescent="0.35">
      <c r="A3881" s="41">
        <v>39996</v>
      </c>
      <c r="B3881">
        <v>288</v>
      </c>
      <c r="C3881">
        <f t="shared" si="68"/>
        <v>2009</v>
      </c>
    </row>
    <row r="3882" spans="1:3" x14ac:dyDescent="0.35">
      <c r="A3882" s="41">
        <v>39995</v>
      </c>
      <c r="B3882">
        <v>277</v>
      </c>
      <c r="C3882">
        <f t="shared" si="68"/>
        <v>2009</v>
      </c>
    </row>
    <row r="3883" spans="1:3" x14ac:dyDescent="0.35">
      <c r="A3883" s="41">
        <v>39994</v>
      </c>
      <c r="B3883">
        <v>284</v>
      </c>
      <c r="C3883">
        <f t="shared" si="68"/>
        <v>2009</v>
      </c>
    </row>
    <row r="3884" spans="1:3" x14ac:dyDescent="0.35">
      <c r="A3884" s="41">
        <v>39993</v>
      </c>
      <c r="B3884">
        <v>279</v>
      </c>
      <c r="C3884">
        <f t="shared" si="68"/>
        <v>2009</v>
      </c>
    </row>
    <row r="3885" spans="1:3" x14ac:dyDescent="0.35">
      <c r="A3885" s="41">
        <v>39990</v>
      </c>
      <c r="B3885">
        <v>290</v>
      </c>
      <c r="C3885">
        <f t="shared" si="68"/>
        <v>2009</v>
      </c>
    </row>
    <row r="3886" spans="1:3" x14ac:dyDescent="0.35">
      <c r="A3886" s="41">
        <v>39989</v>
      </c>
      <c r="B3886">
        <v>295</v>
      </c>
      <c r="C3886">
        <f t="shared" si="68"/>
        <v>2009</v>
      </c>
    </row>
    <row r="3887" spans="1:3" x14ac:dyDescent="0.35">
      <c r="A3887" s="41">
        <v>39988</v>
      </c>
      <c r="B3887">
        <v>294</v>
      </c>
      <c r="C3887">
        <f t="shared" si="68"/>
        <v>2009</v>
      </c>
    </row>
    <row r="3888" spans="1:3" x14ac:dyDescent="0.35">
      <c r="A3888" s="41">
        <v>39987</v>
      </c>
      <c r="B3888">
        <v>309</v>
      </c>
      <c r="C3888">
        <f t="shared" si="68"/>
        <v>2009</v>
      </c>
    </row>
    <row r="3889" spans="1:3" x14ac:dyDescent="0.35">
      <c r="A3889" s="41">
        <v>39986</v>
      </c>
      <c r="B3889">
        <v>309</v>
      </c>
      <c r="C3889">
        <f t="shared" si="68"/>
        <v>2009</v>
      </c>
    </row>
    <row r="3890" spans="1:3" x14ac:dyDescent="0.35">
      <c r="A3890" s="41">
        <v>39983</v>
      </c>
      <c r="B3890">
        <v>291</v>
      </c>
      <c r="C3890">
        <f t="shared" si="68"/>
        <v>2009</v>
      </c>
    </row>
    <row r="3891" spans="1:3" x14ac:dyDescent="0.35">
      <c r="A3891" s="41">
        <v>39982</v>
      </c>
      <c r="B3891">
        <v>285</v>
      </c>
      <c r="C3891">
        <f t="shared" si="68"/>
        <v>2009</v>
      </c>
    </row>
    <row r="3892" spans="1:3" x14ac:dyDescent="0.35">
      <c r="A3892" s="41">
        <v>39981</v>
      </c>
      <c r="B3892">
        <v>294</v>
      </c>
      <c r="C3892">
        <f t="shared" si="68"/>
        <v>2009</v>
      </c>
    </row>
    <row r="3893" spans="1:3" x14ac:dyDescent="0.35">
      <c r="A3893" s="41">
        <v>39980</v>
      </c>
      <c r="B3893">
        <v>281</v>
      </c>
      <c r="C3893">
        <f t="shared" si="68"/>
        <v>2009</v>
      </c>
    </row>
    <row r="3894" spans="1:3" x14ac:dyDescent="0.35">
      <c r="A3894" s="41">
        <v>39979</v>
      </c>
      <c r="B3894">
        <v>274</v>
      </c>
      <c r="C3894">
        <f t="shared" si="68"/>
        <v>2009</v>
      </c>
    </row>
    <row r="3895" spans="1:3" x14ac:dyDescent="0.35">
      <c r="A3895" s="41">
        <v>39976</v>
      </c>
      <c r="B3895">
        <v>265</v>
      </c>
      <c r="C3895">
        <f t="shared" si="68"/>
        <v>2009</v>
      </c>
    </row>
    <row r="3896" spans="1:3" x14ac:dyDescent="0.35">
      <c r="A3896" s="41">
        <v>39975</v>
      </c>
      <c r="B3896">
        <v>260</v>
      </c>
      <c r="C3896">
        <f t="shared" si="68"/>
        <v>2009</v>
      </c>
    </row>
    <row r="3897" spans="1:3" x14ac:dyDescent="0.35">
      <c r="A3897" s="41">
        <v>39974</v>
      </c>
      <c r="B3897">
        <v>260</v>
      </c>
      <c r="C3897">
        <f t="shared" si="68"/>
        <v>2009</v>
      </c>
    </row>
    <row r="3898" spans="1:3" x14ac:dyDescent="0.35">
      <c r="A3898" s="41">
        <v>39973</v>
      </c>
      <c r="B3898">
        <v>264</v>
      </c>
      <c r="C3898">
        <f t="shared" si="68"/>
        <v>2009</v>
      </c>
    </row>
    <row r="3899" spans="1:3" x14ac:dyDescent="0.35">
      <c r="A3899" s="41">
        <v>39972</v>
      </c>
      <c r="B3899">
        <v>266</v>
      </c>
      <c r="C3899">
        <f t="shared" si="68"/>
        <v>2009</v>
      </c>
    </row>
    <row r="3900" spans="1:3" x14ac:dyDescent="0.35">
      <c r="A3900" s="41">
        <v>39969</v>
      </c>
      <c r="B3900">
        <v>269</v>
      </c>
      <c r="C3900">
        <f t="shared" si="68"/>
        <v>2009</v>
      </c>
    </row>
    <row r="3901" spans="1:3" x14ac:dyDescent="0.35">
      <c r="A3901" s="41">
        <v>39968</v>
      </c>
      <c r="B3901">
        <v>278</v>
      </c>
      <c r="C3901">
        <f t="shared" si="68"/>
        <v>2009</v>
      </c>
    </row>
    <row r="3902" spans="1:3" x14ac:dyDescent="0.35">
      <c r="A3902" s="41">
        <v>39967</v>
      </c>
      <c r="B3902">
        <v>291</v>
      </c>
      <c r="C3902">
        <f t="shared" si="68"/>
        <v>2009</v>
      </c>
    </row>
    <row r="3903" spans="1:3" x14ac:dyDescent="0.35">
      <c r="A3903" s="41">
        <v>39966</v>
      </c>
      <c r="B3903">
        <v>280</v>
      </c>
      <c r="C3903">
        <f t="shared" si="68"/>
        <v>2009</v>
      </c>
    </row>
    <row r="3904" spans="1:3" x14ac:dyDescent="0.35">
      <c r="A3904" s="41">
        <v>39965</v>
      </c>
      <c r="B3904">
        <v>266</v>
      </c>
      <c r="C3904">
        <f t="shared" si="68"/>
        <v>2009</v>
      </c>
    </row>
    <row r="3905" spans="1:3" x14ac:dyDescent="0.35">
      <c r="A3905" s="41">
        <v>39962</v>
      </c>
      <c r="B3905">
        <v>294</v>
      </c>
      <c r="C3905">
        <f t="shared" si="68"/>
        <v>2009</v>
      </c>
    </row>
    <row r="3906" spans="1:3" x14ac:dyDescent="0.35">
      <c r="A3906" s="41">
        <v>39961</v>
      </c>
      <c r="B3906">
        <v>282</v>
      </c>
      <c r="C3906">
        <f t="shared" si="68"/>
        <v>2009</v>
      </c>
    </row>
    <row r="3907" spans="1:3" x14ac:dyDescent="0.35">
      <c r="A3907" s="41">
        <v>39960</v>
      </c>
      <c r="B3907">
        <v>278</v>
      </c>
      <c r="C3907">
        <f t="shared" ref="C3907:C3970" si="69">YEAR(A3907)</f>
        <v>2009</v>
      </c>
    </row>
    <row r="3908" spans="1:3" x14ac:dyDescent="0.35">
      <c r="A3908" s="41">
        <v>39959</v>
      </c>
      <c r="B3908">
        <v>291</v>
      </c>
      <c r="C3908">
        <f t="shared" si="69"/>
        <v>2009</v>
      </c>
    </row>
    <row r="3909" spans="1:3" x14ac:dyDescent="0.35">
      <c r="A3909" s="41">
        <v>39958</v>
      </c>
      <c r="B3909">
        <v>300</v>
      </c>
      <c r="C3909">
        <f t="shared" si="69"/>
        <v>2009</v>
      </c>
    </row>
    <row r="3910" spans="1:3" x14ac:dyDescent="0.35">
      <c r="A3910" s="41">
        <v>39955</v>
      </c>
      <c r="B3910">
        <v>300</v>
      </c>
      <c r="C3910">
        <f t="shared" si="69"/>
        <v>2009</v>
      </c>
    </row>
    <row r="3911" spans="1:3" x14ac:dyDescent="0.35">
      <c r="A3911" s="41">
        <v>39954</v>
      </c>
      <c r="B3911">
        <v>306</v>
      </c>
      <c r="C3911">
        <f t="shared" si="69"/>
        <v>2009</v>
      </c>
    </row>
    <row r="3912" spans="1:3" x14ac:dyDescent="0.35">
      <c r="A3912" s="41">
        <v>39953</v>
      </c>
      <c r="B3912">
        <v>310</v>
      </c>
      <c r="C3912">
        <f t="shared" si="69"/>
        <v>2009</v>
      </c>
    </row>
    <row r="3913" spans="1:3" x14ac:dyDescent="0.35">
      <c r="A3913" s="41">
        <v>39952</v>
      </c>
      <c r="B3913">
        <v>309</v>
      </c>
      <c r="C3913">
        <f t="shared" si="69"/>
        <v>2009</v>
      </c>
    </row>
    <row r="3914" spans="1:3" x14ac:dyDescent="0.35">
      <c r="A3914" s="41">
        <v>39951</v>
      </c>
      <c r="B3914">
        <v>316</v>
      </c>
      <c r="C3914">
        <f t="shared" si="69"/>
        <v>2009</v>
      </c>
    </row>
    <row r="3915" spans="1:3" x14ac:dyDescent="0.35">
      <c r="A3915" s="41">
        <v>39948</v>
      </c>
      <c r="B3915">
        <v>330</v>
      </c>
      <c r="C3915">
        <f t="shared" si="69"/>
        <v>2009</v>
      </c>
    </row>
    <row r="3916" spans="1:3" x14ac:dyDescent="0.35">
      <c r="A3916" s="41">
        <v>39947</v>
      </c>
      <c r="B3916">
        <v>333</v>
      </c>
      <c r="C3916">
        <f t="shared" si="69"/>
        <v>2009</v>
      </c>
    </row>
    <row r="3917" spans="1:3" x14ac:dyDescent="0.35">
      <c r="A3917" s="41">
        <v>39946</v>
      </c>
      <c r="B3917">
        <v>337</v>
      </c>
      <c r="C3917">
        <f t="shared" si="69"/>
        <v>2009</v>
      </c>
    </row>
    <row r="3918" spans="1:3" x14ac:dyDescent="0.35">
      <c r="A3918" s="41">
        <v>39945</v>
      </c>
      <c r="B3918">
        <v>326</v>
      </c>
      <c r="C3918">
        <f t="shared" si="69"/>
        <v>2009</v>
      </c>
    </row>
    <row r="3919" spans="1:3" x14ac:dyDescent="0.35">
      <c r="A3919" s="41">
        <v>39944</v>
      </c>
      <c r="B3919">
        <v>324</v>
      </c>
      <c r="C3919">
        <f t="shared" si="69"/>
        <v>2009</v>
      </c>
    </row>
    <row r="3920" spans="1:3" x14ac:dyDescent="0.35">
      <c r="A3920" s="41">
        <v>39941</v>
      </c>
      <c r="B3920">
        <v>310</v>
      </c>
      <c r="C3920">
        <f t="shared" si="69"/>
        <v>2009</v>
      </c>
    </row>
    <row r="3921" spans="1:3" x14ac:dyDescent="0.35">
      <c r="A3921" s="41">
        <v>39940</v>
      </c>
      <c r="B3921">
        <v>305</v>
      </c>
      <c r="C3921">
        <f t="shared" si="69"/>
        <v>2009</v>
      </c>
    </row>
    <row r="3922" spans="1:3" x14ac:dyDescent="0.35">
      <c r="A3922" s="41">
        <v>39939</v>
      </c>
      <c r="B3922">
        <v>314</v>
      </c>
      <c r="C3922">
        <f t="shared" si="69"/>
        <v>2009</v>
      </c>
    </row>
    <row r="3923" spans="1:3" x14ac:dyDescent="0.35">
      <c r="A3923" s="41">
        <v>39938</v>
      </c>
      <c r="B3923">
        <v>330</v>
      </c>
      <c r="C3923">
        <f t="shared" si="69"/>
        <v>2009</v>
      </c>
    </row>
    <row r="3924" spans="1:3" x14ac:dyDescent="0.35">
      <c r="A3924" s="41">
        <v>39937</v>
      </c>
      <c r="B3924">
        <v>331</v>
      </c>
      <c r="C3924">
        <f t="shared" si="69"/>
        <v>2009</v>
      </c>
    </row>
    <row r="3925" spans="1:3" x14ac:dyDescent="0.35">
      <c r="A3925" s="41">
        <v>39934</v>
      </c>
      <c r="B3925">
        <v>351</v>
      </c>
      <c r="C3925">
        <f t="shared" si="69"/>
        <v>2009</v>
      </c>
    </row>
    <row r="3926" spans="1:3" x14ac:dyDescent="0.35">
      <c r="A3926" s="41">
        <v>39933</v>
      </c>
      <c r="B3926">
        <v>355</v>
      </c>
      <c r="C3926">
        <f t="shared" si="69"/>
        <v>2009</v>
      </c>
    </row>
    <row r="3927" spans="1:3" x14ac:dyDescent="0.35">
      <c r="A3927" s="41">
        <v>39932</v>
      </c>
      <c r="B3927">
        <v>359</v>
      </c>
      <c r="C3927">
        <f t="shared" si="69"/>
        <v>2009</v>
      </c>
    </row>
    <row r="3928" spans="1:3" x14ac:dyDescent="0.35">
      <c r="A3928" s="41">
        <v>39931</v>
      </c>
      <c r="B3928">
        <v>370</v>
      </c>
      <c r="C3928">
        <f t="shared" si="69"/>
        <v>2009</v>
      </c>
    </row>
    <row r="3929" spans="1:3" x14ac:dyDescent="0.35">
      <c r="A3929" s="41">
        <v>39930</v>
      </c>
      <c r="B3929">
        <v>384</v>
      </c>
      <c r="C3929">
        <f t="shared" si="69"/>
        <v>2009</v>
      </c>
    </row>
    <row r="3930" spans="1:3" x14ac:dyDescent="0.35">
      <c r="A3930" s="41">
        <v>39927</v>
      </c>
      <c r="B3930">
        <v>376</v>
      </c>
      <c r="C3930">
        <f t="shared" si="69"/>
        <v>2009</v>
      </c>
    </row>
    <row r="3931" spans="1:3" x14ac:dyDescent="0.35">
      <c r="A3931" s="41">
        <v>39926</v>
      </c>
      <c r="B3931">
        <v>389</v>
      </c>
      <c r="C3931">
        <f t="shared" si="69"/>
        <v>2009</v>
      </c>
    </row>
    <row r="3932" spans="1:3" x14ac:dyDescent="0.35">
      <c r="A3932" s="41">
        <v>39925</v>
      </c>
      <c r="B3932">
        <v>386</v>
      </c>
      <c r="C3932">
        <f t="shared" si="69"/>
        <v>2009</v>
      </c>
    </row>
    <row r="3933" spans="1:3" x14ac:dyDescent="0.35">
      <c r="A3933" s="41">
        <v>39924</v>
      </c>
      <c r="B3933">
        <v>391</v>
      </c>
      <c r="C3933">
        <f t="shared" si="69"/>
        <v>2009</v>
      </c>
    </row>
    <row r="3934" spans="1:3" x14ac:dyDescent="0.35">
      <c r="A3934" s="41">
        <v>39923</v>
      </c>
      <c r="B3934">
        <v>399</v>
      </c>
      <c r="C3934">
        <f t="shared" si="69"/>
        <v>2009</v>
      </c>
    </row>
    <row r="3935" spans="1:3" x14ac:dyDescent="0.35">
      <c r="A3935" s="41">
        <v>39920</v>
      </c>
      <c r="B3935">
        <v>381</v>
      </c>
      <c r="C3935">
        <f t="shared" si="69"/>
        <v>2009</v>
      </c>
    </row>
    <row r="3936" spans="1:3" x14ac:dyDescent="0.35">
      <c r="A3936" s="41">
        <v>39919</v>
      </c>
      <c r="B3936">
        <v>388</v>
      </c>
      <c r="C3936">
        <f t="shared" si="69"/>
        <v>2009</v>
      </c>
    </row>
    <row r="3937" spans="1:3" x14ac:dyDescent="0.35">
      <c r="A3937" s="41">
        <v>39918</v>
      </c>
      <c r="B3937">
        <v>388</v>
      </c>
      <c r="C3937">
        <f t="shared" si="69"/>
        <v>2009</v>
      </c>
    </row>
    <row r="3938" spans="1:3" x14ac:dyDescent="0.35">
      <c r="A3938" s="41">
        <v>39917</v>
      </c>
      <c r="B3938">
        <v>380</v>
      </c>
      <c r="C3938">
        <f t="shared" si="69"/>
        <v>2009</v>
      </c>
    </row>
    <row r="3939" spans="1:3" x14ac:dyDescent="0.35">
      <c r="A3939" s="41">
        <v>39916</v>
      </c>
      <c r="B3939">
        <v>368</v>
      </c>
      <c r="C3939">
        <f t="shared" si="69"/>
        <v>2009</v>
      </c>
    </row>
    <row r="3940" spans="1:3" x14ac:dyDescent="0.35">
      <c r="A3940" s="41">
        <v>39912</v>
      </c>
      <c r="B3940">
        <v>368</v>
      </c>
      <c r="C3940">
        <f t="shared" si="69"/>
        <v>2009</v>
      </c>
    </row>
    <row r="3941" spans="1:3" x14ac:dyDescent="0.35">
      <c r="A3941" s="41">
        <v>39911</v>
      </c>
      <c r="B3941">
        <v>376</v>
      </c>
      <c r="C3941">
        <f t="shared" si="69"/>
        <v>2009</v>
      </c>
    </row>
    <row r="3942" spans="1:3" x14ac:dyDescent="0.35">
      <c r="A3942" s="41">
        <v>39910</v>
      </c>
      <c r="B3942">
        <v>383</v>
      </c>
      <c r="C3942">
        <f t="shared" si="69"/>
        <v>2009</v>
      </c>
    </row>
    <row r="3943" spans="1:3" x14ac:dyDescent="0.35">
      <c r="A3943" s="41">
        <v>39909</v>
      </c>
      <c r="B3943">
        <v>378</v>
      </c>
      <c r="C3943">
        <f t="shared" si="69"/>
        <v>2009</v>
      </c>
    </row>
    <row r="3944" spans="1:3" x14ac:dyDescent="0.35">
      <c r="A3944" s="41">
        <v>39906</v>
      </c>
      <c r="B3944">
        <v>384</v>
      </c>
      <c r="C3944">
        <f t="shared" si="69"/>
        <v>2009</v>
      </c>
    </row>
    <row r="3945" spans="1:3" x14ac:dyDescent="0.35">
      <c r="A3945" s="41">
        <v>39905</v>
      </c>
      <c r="B3945">
        <v>412</v>
      </c>
      <c r="C3945">
        <f t="shared" si="69"/>
        <v>2009</v>
      </c>
    </row>
    <row r="3946" spans="1:3" x14ac:dyDescent="0.35">
      <c r="A3946" s="41">
        <v>39904</v>
      </c>
      <c r="B3946">
        <v>427</v>
      </c>
      <c r="C3946">
        <f t="shared" si="69"/>
        <v>2009</v>
      </c>
    </row>
    <row r="3947" spans="1:3" x14ac:dyDescent="0.35">
      <c r="A3947" s="41">
        <v>39903</v>
      </c>
      <c r="B3947">
        <v>425</v>
      </c>
      <c r="C3947">
        <f t="shared" si="69"/>
        <v>2009</v>
      </c>
    </row>
    <row r="3948" spans="1:3" x14ac:dyDescent="0.35">
      <c r="A3948" s="41">
        <v>39902</v>
      </c>
      <c r="B3948">
        <v>427</v>
      </c>
      <c r="C3948">
        <f t="shared" si="69"/>
        <v>2009</v>
      </c>
    </row>
    <row r="3949" spans="1:3" x14ac:dyDescent="0.35">
      <c r="A3949" s="41">
        <v>39899</v>
      </c>
      <c r="B3949">
        <v>414</v>
      </c>
      <c r="C3949">
        <f t="shared" si="69"/>
        <v>2009</v>
      </c>
    </row>
    <row r="3950" spans="1:3" x14ac:dyDescent="0.35">
      <c r="A3950" s="41">
        <v>39898</v>
      </c>
      <c r="B3950">
        <v>411</v>
      </c>
      <c r="C3950">
        <f t="shared" si="69"/>
        <v>2009</v>
      </c>
    </row>
    <row r="3951" spans="1:3" x14ac:dyDescent="0.35">
      <c r="A3951" s="41">
        <v>39897</v>
      </c>
      <c r="B3951">
        <v>417</v>
      </c>
      <c r="C3951">
        <f t="shared" si="69"/>
        <v>2009</v>
      </c>
    </row>
    <row r="3952" spans="1:3" x14ac:dyDescent="0.35">
      <c r="A3952" s="41">
        <v>39896</v>
      </c>
      <c r="B3952">
        <v>421</v>
      </c>
      <c r="C3952">
        <f t="shared" si="69"/>
        <v>2009</v>
      </c>
    </row>
    <row r="3953" spans="1:3" x14ac:dyDescent="0.35">
      <c r="A3953" s="41">
        <v>39895</v>
      </c>
      <c r="B3953">
        <v>419</v>
      </c>
      <c r="C3953">
        <f t="shared" si="69"/>
        <v>2009</v>
      </c>
    </row>
    <row r="3954" spans="1:3" x14ac:dyDescent="0.35">
      <c r="A3954" s="41">
        <v>39892</v>
      </c>
      <c r="B3954">
        <v>426</v>
      </c>
      <c r="C3954">
        <f t="shared" si="69"/>
        <v>2009</v>
      </c>
    </row>
    <row r="3955" spans="1:3" x14ac:dyDescent="0.35">
      <c r="A3955" s="41">
        <v>39891</v>
      </c>
      <c r="B3955">
        <v>423</v>
      </c>
      <c r="C3955">
        <f t="shared" si="69"/>
        <v>2009</v>
      </c>
    </row>
    <row r="3956" spans="1:3" x14ac:dyDescent="0.35">
      <c r="A3956" s="41">
        <v>39890</v>
      </c>
      <c r="B3956">
        <v>438</v>
      </c>
      <c r="C3956">
        <f t="shared" si="69"/>
        <v>2009</v>
      </c>
    </row>
    <row r="3957" spans="1:3" x14ac:dyDescent="0.35">
      <c r="A3957" s="41">
        <v>39889</v>
      </c>
      <c r="B3957">
        <v>428</v>
      </c>
      <c r="C3957">
        <f t="shared" si="69"/>
        <v>2009</v>
      </c>
    </row>
    <row r="3958" spans="1:3" x14ac:dyDescent="0.35">
      <c r="A3958" s="41">
        <v>39888</v>
      </c>
      <c r="B3958">
        <v>431</v>
      </c>
      <c r="C3958">
        <f t="shared" si="69"/>
        <v>2009</v>
      </c>
    </row>
    <row r="3959" spans="1:3" x14ac:dyDescent="0.35">
      <c r="A3959" s="41">
        <v>39885</v>
      </c>
      <c r="B3959">
        <v>442</v>
      </c>
      <c r="C3959">
        <f t="shared" si="69"/>
        <v>2009</v>
      </c>
    </row>
    <row r="3960" spans="1:3" x14ac:dyDescent="0.35">
      <c r="A3960" s="41">
        <v>39884</v>
      </c>
      <c r="B3960">
        <v>446</v>
      </c>
      <c r="C3960">
        <f t="shared" si="69"/>
        <v>2009</v>
      </c>
    </row>
    <row r="3961" spans="1:3" x14ac:dyDescent="0.35">
      <c r="A3961" s="41">
        <v>39883</v>
      </c>
      <c r="B3961">
        <v>446</v>
      </c>
      <c r="C3961">
        <f t="shared" si="69"/>
        <v>2009</v>
      </c>
    </row>
    <row r="3962" spans="1:3" x14ac:dyDescent="0.35">
      <c r="A3962" s="41">
        <v>39882</v>
      </c>
      <c r="B3962">
        <v>442</v>
      </c>
      <c r="C3962">
        <f t="shared" si="69"/>
        <v>2009</v>
      </c>
    </row>
    <row r="3963" spans="1:3" x14ac:dyDescent="0.35">
      <c r="A3963" s="41">
        <v>39881</v>
      </c>
      <c r="B3963">
        <v>453</v>
      </c>
      <c r="C3963">
        <f t="shared" si="69"/>
        <v>2009</v>
      </c>
    </row>
    <row r="3964" spans="1:3" x14ac:dyDescent="0.35">
      <c r="A3964" s="41">
        <v>39878</v>
      </c>
      <c r="B3964">
        <v>457</v>
      </c>
      <c r="C3964">
        <f t="shared" si="69"/>
        <v>2009</v>
      </c>
    </row>
    <row r="3965" spans="1:3" x14ac:dyDescent="0.35">
      <c r="A3965" s="41">
        <v>39877</v>
      </c>
      <c r="B3965">
        <v>458</v>
      </c>
      <c r="C3965">
        <f t="shared" si="69"/>
        <v>2009</v>
      </c>
    </row>
    <row r="3966" spans="1:3" x14ac:dyDescent="0.35">
      <c r="A3966" s="41">
        <v>39876</v>
      </c>
      <c r="B3966">
        <v>434</v>
      </c>
      <c r="C3966">
        <f t="shared" si="69"/>
        <v>2009</v>
      </c>
    </row>
    <row r="3967" spans="1:3" x14ac:dyDescent="0.35">
      <c r="A3967" s="41">
        <v>39875</v>
      </c>
      <c r="B3967">
        <v>441</v>
      </c>
      <c r="C3967">
        <f t="shared" si="69"/>
        <v>2009</v>
      </c>
    </row>
    <row r="3968" spans="1:3" x14ac:dyDescent="0.35">
      <c r="A3968" s="41">
        <v>39874</v>
      </c>
      <c r="B3968">
        <v>442</v>
      </c>
      <c r="C3968">
        <f t="shared" si="69"/>
        <v>2009</v>
      </c>
    </row>
    <row r="3969" spans="1:3" x14ac:dyDescent="0.35">
      <c r="A3969" s="41">
        <v>39871</v>
      </c>
      <c r="B3969">
        <v>421</v>
      </c>
      <c r="C3969">
        <f t="shared" si="69"/>
        <v>2009</v>
      </c>
    </row>
    <row r="3970" spans="1:3" x14ac:dyDescent="0.35">
      <c r="A3970" s="41">
        <v>39870</v>
      </c>
      <c r="B3970">
        <v>419</v>
      </c>
      <c r="C3970">
        <f t="shared" si="69"/>
        <v>2009</v>
      </c>
    </row>
    <row r="3971" spans="1:3" x14ac:dyDescent="0.35">
      <c r="A3971" s="41">
        <v>39869</v>
      </c>
      <c r="B3971">
        <v>420</v>
      </c>
      <c r="C3971">
        <f t="shared" ref="C3971:C4034" si="70">YEAR(A3971)</f>
        <v>2009</v>
      </c>
    </row>
    <row r="3972" spans="1:3" x14ac:dyDescent="0.35">
      <c r="A3972" s="41">
        <v>39868</v>
      </c>
      <c r="B3972">
        <v>431</v>
      </c>
      <c r="C3972">
        <f t="shared" si="70"/>
        <v>2009</v>
      </c>
    </row>
    <row r="3973" spans="1:3" x14ac:dyDescent="0.35">
      <c r="A3973" s="41">
        <v>39867</v>
      </c>
      <c r="B3973">
        <v>439</v>
      </c>
      <c r="C3973">
        <f t="shared" si="70"/>
        <v>2009</v>
      </c>
    </row>
    <row r="3974" spans="1:3" x14ac:dyDescent="0.35">
      <c r="A3974" s="41">
        <v>39864</v>
      </c>
      <c r="B3974">
        <v>426</v>
      </c>
      <c r="C3974">
        <f t="shared" si="70"/>
        <v>2009</v>
      </c>
    </row>
    <row r="3975" spans="1:3" x14ac:dyDescent="0.35">
      <c r="A3975" s="41">
        <v>39863</v>
      </c>
      <c r="B3975">
        <v>417</v>
      </c>
      <c r="C3975">
        <f t="shared" si="70"/>
        <v>2009</v>
      </c>
    </row>
    <row r="3976" spans="1:3" x14ac:dyDescent="0.35">
      <c r="A3976" s="41">
        <v>39862</v>
      </c>
      <c r="B3976">
        <v>487</v>
      </c>
      <c r="C3976">
        <f t="shared" si="70"/>
        <v>2009</v>
      </c>
    </row>
    <row r="3977" spans="1:3" x14ac:dyDescent="0.35">
      <c r="A3977" s="41">
        <v>39861</v>
      </c>
      <c r="B3977">
        <v>451</v>
      </c>
      <c r="C3977">
        <f t="shared" si="70"/>
        <v>2009</v>
      </c>
    </row>
    <row r="3978" spans="1:3" x14ac:dyDescent="0.35">
      <c r="A3978" s="41">
        <v>39860</v>
      </c>
      <c r="B3978">
        <v>424</v>
      </c>
      <c r="C3978">
        <f t="shared" si="70"/>
        <v>2009</v>
      </c>
    </row>
    <row r="3979" spans="1:3" x14ac:dyDescent="0.35">
      <c r="A3979" s="41">
        <v>39857</v>
      </c>
      <c r="B3979">
        <v>426</v>
      </c>
      <c r="C3979">
        <f t="shared" si="70"/>
        <v>2009</v>
      </c>
    </row>
    <row r="3980" spans="1:3" x14ac:dyDescent="0.35">
      <c r="A3980" s="41">
        <v>39856</v>
      </c>
      <c r="B3980">
        <v>451</v>
      </c>
      <c r="C3980">
        <f t="shared" si="70"/>
        <v>2009</v>
      </c>
    </row>
    <row r="3981" spans="1:3" x14ac:dyDescent="0.35">
      <c r="A3981" s="41">
        <v>39855</v>
      </c>
      <c r="B3981">
        <v>439</v>
      </c>
      <c r="C3981">
        <f t="shared" si="70"/>
        <v>2009</v>
      </c>
    </row>
    <row r="3982" spans="1:3" x14ac:dyDescent="0.35">
      <c r="A3982" s="41">
        <v>39854</v>
      </c>
      <c r="B3982">
        <v>426</v>
      </c>
      <c r="C3982">
        <f t="shared" si="70"/>
        <v>2009</v>
      </c>
    </row>
    <row r="3983" spans="1:3" x14ac:dyDescent="0.35">
      <c r="A3983" s="41">
        <v>39853</v>
      </c>
      <c r="B3983">
        <v>408</v>
      </c>
      <c r="C3983">
        <f t="shared" si="70"/>
        <v>2009</v>
      </c>
    </row>
    <row r="3984" spans="1:3" x14ac:dyDescent="0.35">
      <c r="A3984" s="41">
        <v>39850</v>
      </c>
      <c r="B3984">
        <v>413</v>
      </c>
      <c r="C3984">
        <f t="shared" si="70"/>
        <v>2009</v>
      </c>
    </row>
    <row r="3985" spans="1:3" x14ac:dyDescent="0.35">
      <c r="A3985" s="41">
        <v>39849</v>
      </c>
      <c r="B3985">
        <v>429</v>
      </c>
      <c r="C3985">
        <f t="shared" si="70"/>
        <v>2009</v>
      </c>
    </row>
    <row r="3986" spans="1:3" x14ac:dyDescent="0.35">
      <c r="A3986" s="41">
        <v>39848</v>
      </c>
      <c r="B3986">
        <v>418</v>
      </c>
      <c r="C3986">
        <f t="shared" si="70"/>
        <v>2009</v>
      </c>
    </row>
    <row r="3987" spans="1:3" x14ac:dyDescent="0.35">
      <c r="A3987" s="41">
        <v>39847</v>
      </c>
      <c r="B3987">
        <v>413</v>
      </c>
      <c r="C3987">
        <f t="shared" si="70"/>
        <v>2009</v>
      </c>
    </row>
    <row r="3988" spans="1:3" x14ac:dyDescent="0.35">
      <c r="A3988" s="41">
        <v>39846</v>
      </c>
      <c r="B3988">
        <v>426</v>
      </c>
      <c r="C3988">
        <f t="shared" si="70"/>
        <v>2009</v>
      </c>
    </row>
    <row r="3989" spans="1:3" x14ac:dyDescent="0.35">
      <c r="A3989" s="41">
        <v>39843</v>
      </c>
      <c r="B3989">
        <v>409</v>
      </c>
      <c r="C3989">
        <f t="shared" si="70"/>
        <v>2009</v>
      </c>
    </row>
    <row r="3990" spans="1:3" x14ac:dyDescent="0.35">
      <c r="A3990" s="41">
        <v>39842</v>
      </c>
      <c r="B3990">
        <v>412</v>
      </c>
      <c r="C3990">
        <f t="shared" si="70"/>
        <v>2009</v>
      </c>
    </row>
    <row r="3991" spans="1:3" x14ac:dyDescent="0.35">
      <c r="A3991" s="41">
        <v>39841</v>
      </c>
      <c r="B3991">
        <v>413</v>
      </c>
      <c r="C3991">
        <f t="shared" si="70"/>
        <v>2009</v>
      </c>
    </row>
    <row r="3992" spans="1:3" x14ac:dyDescent="0.35">
      <c r="A3992" s="41">
        <v>39840</v>
      </c>
      <c r="B3992">
        <v>429</v>
      </c>
      <c r="C3992">
        <f t="shared" si="70"/>
        <v>2009</v>
      </c>
    </row>
    <row r="3993" spans="1:3" x14ac:dyDescent="0.35">
      <c r="A3993" s="41">
        <v>39839</v>
      </c>
      <c r="B3993">
        <v>423</v>
      </c>
      <c r="C3993">
        <f t="shared" si="70"/>
        <v>2009</v>
      </c>
    </row>
    <row r="3994" spans="1:3" x14ac:dyDescent="0.35">
      <c r="A3994" s="41">
        <v>39836</v>
      </c>
      <c r="B3994">
        <v>432</v>
      </c>
      <c r="C3994">
        <f t="shared" si="70"/>
        <v>2009</v>
      </c>
    </row>
    <row r="3995" spans="1:3" x14ac:dyDescent="0.35">
      <c r="A3995" s="41">
        <v>39835</v>
      </c>
      <c r="B3995">
        <v>438</v>
      </c>
      <c r="C3995">
        <f t="shared" si="70"/>
        <v>2009</v>
      </c>
    </row>
    <row r="3996" spans="1:3" x14ac:dyDescent="0.35">
      <c r="A3996" s="41">
        <v>39834</v>
      </c>
      <c r="B3996">
        <v>448</v>
      </c>
      <c r="C3996">
        <f t="shared" si="70"/>
        <v>2009</v>
      </c>
    </row>
    <row r="3997" spans="1:3" x14ac:dyDescent="0.35">
      <c r="A3997" s="41">
        <v>39833</v>
      </c>
      <c r="B3997">
        <v>460</v>
      </c>
      <c r="C3997">
        <f t="shared" si="70"/>
        <v>2009</v>
      </c>
    </row>
    <row r="3998" spans="1:3" x14ac:dyDescent="0.35">
      <c r="A3998" s="41">
        <v>39832</v>
      </c>
      <c r="B3998">
        <v>450</v>
      </c>
      <c r="C3998">
        <f t="shared" si="70"/>
        <v>2009</v>
      </c>
    </row>
    <row r="3999" spans="1:3" x14ac:dyDescent="0.35">
      <c r="A3999" s="41">
        <v>39829</v>
      </c>
      <c r="B3999">
        <v>450</v>
      </c>
      <c r="C3999">
        <f t="shared" si="70"/>
        <v>2009</v>
      </c>
    </row>
    <row r="4000" spans="1:3" x14ac:dyDescent="0.35">
      <c r="A4000" s="41">
        <v>39828</v>
      </c>
      <c r="B4000">
        <v>465</v>
      </c>
      <c r="C4000">
        <f t="shared" si="70"/>
        <v>2009</v>
      </c>
    </row>
    <row r="4001" spans="1:3" x14ac:dyDescent="0.35">
      <c r="A4001" s="41">
        <v>39827</v>
      </c>
      <c r="B4001">
        <v>459</v>
      </c>
      <c r="C4001">
        <f t="shared" si="70"/>
        <v>2009</v>
      </c>
    </row>
    <row r="4002" spans="1:3" x14ac:dyDescent="0.35">
      <c r="A4002" s="41">
        <v>39826</v>
      </c>
      <c r="B4002">
        <v>446</v>
      </c>
      <c r="C4002">
        <f t="shared" si="70"/>
        <v>2009</v>
      </c>
    </row>
    <row r="4003" spans="1:3" x14ac:dyDescent="0.35">
      <c r="A4003" s="41">
        <v>39825</v>
      </c>
      <c r="B4003">
        <v>445</v>
      </c>
      <c r="C4003">
        <f t="shared" si="70"/>
        <v>2009</v>
      </c>
    </row>
    <row r="4004" spans="1:3" x14ac:dyDescent="0.35">
      <c r="A4004" s="41">
        <v>39822</v>
      </c>
      <c r="B4004">
        <v>423</v>
      </c>
      <c r="C4004">
        <f t="shared" si="70"/>
        <v>2009</v>
      </c>
    </row>
    <row r="4005" spans="1:3" x14ac:dyDescent="0.35">
      <c r="A4005" s="41">
        <v>39821</v>
      </c>
      <c r="B4005">
        <v>426</v>
      </c>
      <c r="C4005">
        <f t="shared" si="70"/>
        <v>2009</v>
      </c>
    </row>
    <row r="4006" spans="1:3" x14ac:dyDescent="0.35">
      <c r="A4006" s="41">
        <v>39820</v>
      </c>
      <c r="B4006">
        <v>402</v>
      </c>
      <c r="C4006">
        <f t="shared" si="70"/>
        <v>2009</v>
      </c>
    </row>
    <row r="4007" spans="1:3" x14ac:dyDescent="0.35">
      <c r="A4007" s="41">
        <v>39819</v>
      </c>
      <c r="B4007">
        <v>388</v>
      </c>
      <c r="C4007">
        <f t="shared" si="70"/>
        <v>2009</v>
      </c>
    </row>
    <row r="4008" spans="1:3" x14ac:dyDescent="0.35">
      <c r="A4008" s="41">
        <v>39818</v>
      </c>
      <c r="B4008">
        <v>393</v>
      </c>
      <c r="C4008">
        <f t="shared" si="70"/>
        <v>2009</v>
      </c>
    </row>
    <row r="4009" spans="1:3" x14ac:dyDescent="0.35">
      <c r="A4009" s="41">
        <v>39815</v>
      </c>
      <c r="B4009">
        <v>405</v>
      </c>
      <c r="C4009">
        <f t="shared" si="70"/>
        <v>2009</v>
      </c>
    </row>
    <row r="4010" spans="1:3" x14ac:dyDescent="0.35">
      <c r="A4010" s="41">
        <v>39813</v>
      </c>
      <c r="B4010">
        <v>428</v>
      </c>
      <c r="C4010">
        <f t="shared" si="70"/>
        <v>2008</v>
      </c>
    </row>
    <row r="4011" spans="1:3" x14ac:dyDescent="0.35">
      <c r="A4011" s="41">
        <v>39812</v>
      </c>
      <c r="B4011">
        <v>430</v>
      </c>
      <c r="C4011">
        <f t="shared" si="70"/>
        <v>2008</v>
      </c>
    </row>
    <row r="4012" spans="1:3" x14ac:dyDescent="0.35">
      <c r="A4012" s="41">
        <v>39811</v>
      </c>
      <c r="B4012">
        <v>439</v>
      </c>
      <c r="C4012">
        <f t="shared" si="70"/>
        <v>2008</v>
      </c>
    </row>
    <row r="4013" spans="1:3" x14ac:dyDescent="0.35">
      <c r="A4013" s="41">
        <v>39808</v>
      </c>
      <c r="B4013">
        <v>437</v>
      </c>
      <c r="C4013">
        <f t="shared" si="70"/>
        <v>2008</v>
      </c>
    </row>
    <row r="4014" spans="1:3" x14ac:dyDescent="0.35">
      <c r="A4014" s="41">
        <v>39806</v>
      </c>
      <c r="B4014">
        <v>436</v>
      </c>
      <c r="C4014">
        <f t="shared" si="70"/>
        <v>2008</v>
      </c>
    </row>
    <row r="4015" spans="1:3" x14ac:dyDescent="0.35">
      <c r="A4015" s="41">
        <v>39805</v>
      </c>
      <c r="B4015">
        <v>437</v>
      </c>
      <c r="C4015">
        <f t="shared" si="70"/>
        <v>2008</v>
      </c>
    </row>
    <row r="4016" spans="1:3" x14ac:dyDescent="0.35">
      <c r="A4016" s="41">
        <v>39804</v>
      </c>
      <c r="B4016">
        <v>445</v>
      </c>
      <c r="C4016">
        <f t="shared" si="70"/>
        <v>2008</v>
      </c>
    </row>
    <row r="4017" spans="1:3" x14ac:dyDescent="0.35">
      <c r="A4017" s="41">
        <v>39801</v>
      </c>
      <c r="B4017">
        <v>448</v>
      </c>
      <c r="C4017">
        <f t="shared" si="70"/>
        <v>2008</v>
      </c>
    </row>
    <row r="4018" spans="1:3" x14ac:dyDescent="0.35">
      <c r="A4018" s="41">
        <v>39800</v>
      </c>
      <c r="B4018">
        <v>453</v>
      </c>
      <c r="C4018">
        <f t="shared" si="70"/>
        <v>2008</v>
      </c>
    </row>
    <row r="4019" spans="1:3" x14ac:dyDescent="0.35">
      <c r="A4019" s="41">
        <v>39799</v>
      </c>
      <c r="B4019">
        <v>463</v>
      </c>
      <c r="C4019">
        <f t="shared" si="70"/>
        <v>2008</v>
      </c>
    </row>
    <row r="4020" spans="1:3" x14ac:dyDescent="0.35">
      <c r="A4020" s="41">
        <v>39798</v>
      </c>
      <c r="B4020">
        <v>503</v>
      </c>
      <c r="C4020">
        <f t="shared" si="70"/>
        <v>2008</v>
      </c>
    </row>
    <row r="4021" spans="1:3" x14ac:dyDescent="0.35">
      <c r="A4021" s="41">
        <v>39797</v>
      </c>
      <c r="B4021">
        <v>506</v>
      </c>
      <c r="C4021">
        <f t="shared" si="70"/>
        <v>2008</v>
      </c>
    </row>
    <row r="4022" spans="1:3" x14ac:dyDescent="0.35">
      <c r="A4022" s="41">
        <v>39794</v>
      </c>
      <c r="B4022">
        <v>495</v>
      </c>
      <c r="C4022">
        <f t="shared" si="70"/>
        <v>2008</v>
      </c>
    </row>
    <row r="4023" spans="1:3" x14ac:dyDescent="0.35">
      <c r="A4023" s="41">
        <v>39793</v>
      </c>
      <c r="B4023">
        <v>489</v>
      </c>
      <c r="C4023">
        <f t="shared" si="70"/>
        <v>2008</v>
      </c>
    </row>
    <row r="4024" spans="1:3" x14ac:dyDescent="0.35">
      <c r="A4024" s="41">
        <v>39792</v>
      </c>
      <c r="B4024">
        <v>489</v>
      </c>
      <c r="C4024">
        <f t="shared" si="70"/>
        <v>2008</v>
      </c>
    </row>
    <row r="4025" spans="1:3" x14ac:dyDescent="0.35">
      <c r="A4025" s="41">
        <v>39791</v>
      </c>
      <c r="B4025">
        <v>498</v>
      </c>
      <c r="C4025">
        <f t="shared" si="70"/>
        <v>2008</v>
      </c>
    </row>
    <row r="4026" spans="1:3" x14ac:dyDescent="0.35">
      <c r="A4026" s="41">
        <v>39790</v>
      </c>
      <c r="B4026">
        <v>499</v>
      </c>
      <c r="C4026">
        <f t="shared" si="70"/>
        <v>2008</v>
      </c>
    </row>
    <row r="4027" spans="1:3" x14ac:dyDescent="0.35">
      <c r="A4027" s="41">
        <v>39787</v>
      </c>
      <c r="B4027">
        <v>523</v>
      </c>
      <c r="C4027">
        <f t="shared" si="70"/>
        <v>2008</v>
      </c>
    </row>
    <row r="4028" spans="1:3" x14ac:dyDescent="0.35">
      <c r="A4028" s="41">
        <v>39786</v>
      </c>
      <c r="B4028">
        <v>530</v>
      </c>
      <c r="C4028">
        <f t="shared" si="70"/>
        <v>2008</v>
      </c>
    </row>
    <row r="4029" spans="1:3" x14ac:dyDescent="0.35">
      <c r="A4029" s="41">
        <v>39785</v>
      </c>
      <c r="B4029">
        <v>524</v>
      </c>
      <c r="C4029">
        <f t="shared" si="70"/>
        <v>2008</v>
      </c>
    </row>
    <row r="4030" spans="1:3" x14ac:dyDescent="0.35">
      <c r="A4030" s="41">
        <v>39784</v>
      </c>
      <c r="B4030">
        <v>526</v>
      </c>
      <c r="C4030">
        <f t="shared" si="70"/>
        <v>2008</v>
      </c>
    </row>
    <row r="4031" spans="1:3" x14ac:dyDescent="0.35">
      <c r="A4031" s="41">
        <v>39783</v>
      </c>
      <c r="B4031">
        <v>530</v>
      </c>
      <c r="C4031">
        <f t="shared" si="70"/>
        <v>2008</v>
      </c>
    </row>
    <row r="4032" spans="1:3" x14ac:dyDescent="0.35">
      <c r="A4032" s="41">
        <v>39780</v>
      </c>
      <c r="B4032">
        <v>489</v>
      </c>
      <c r="C4032">
        <f t="shared" si="70"/>
        <v>2008</v>
      </c>
    </row>
    <row r="4033" spans="1:3" x14ac:dyDescent="0.35">
      <c r="A4033" s="41">
        <v>39778</v>
      </c>
      <c r="B4033">
        <v>488</v>
      </c>
      <c r="C4033">
        <f t="shared" si="70"/>
        <v>2008</v>
      </c>
    </row>
    <row r="4034" spans="1:3" x14ac:dyDescent="0.35">
      <c r="A4034" s="41">
        <v>39777</v>
      </c>
      <c r="B4034">
        <v>483</v>
      </c>
      <c r="C4034">
        <f t="shared" si="70"/>
        <v>2008</v>
      </c>
    </row>
    <row r="4035" spans="1:3" x14ac:dyDescent="0.35">
      <c r="A4035" s="41">
        <v>39776</v>
      </c>
      <c r="B4035">
        <v>499</v>
      </c>
      <c r="C4035">
        <f t="shared" ref="C4035:C4098" si="71">YEAR(A4035)</f>
        <v>2008</v>
      </c>
    </row>
    <row r="4036" spans="1:3" x14ac:dyDescent="0.35">
      <c r="A4036" s="41">
        <v>39773</v>
      </c>
      <c r="B4036">
        <v>539</v>
      </c>
      <c r="C4036">
        <f t="shared" si="71"/>
        <v>2008</v>
      </c>
    </row>
    <row r="4037" spans="1:3" x14ac:dyDescent="0.35">
      <c r="A4037" s="41">
        <v>39772</v>
      </c>
      <c r="B4037">
        <v>534</v>
      </c>
      <c r="C4037">
        <f t="shared" si="71"/>
        <v>2008</v>
      </c>
    </row>
    <row r="4038" spans="1:3" x14ac:dyDescent="0.35">
      <c r="A4038" s="41">
        <v>39771</v>
      </c>
      <c r="B4038">
        <v>495</v>
      </c>
      <c r="C4038">
        <f t="shared" si="71"/>
        <v>2008</v>
      </c>
    </row>
    <row r="4039" spans="1:3" x14ac:dyDescent="0.35">
      <c r="A4039" s="41">
        <v>39770</v>
      </c>
      <c r="B4039">
        <v>465</v>
      </c>
      <c r="C4039">
        <f t="shared" si="71"/>
        <v>2008</v>
      </c>
    </row>
    <row r="4040" spans="1:3" x14ac:dyDescent="0.35">
      <c r="A4040" s="41">
        <v>39769</v>
      </c>
      <c r="B4040">
        <v>451</v>
      </c>
      <c r="C4040">
        <f t="shared" si="71"/>
        <v>2008</v>
      </c>
    </row>
    <row r="4041" spans="1:3" x14ac:dyDescent="0.35">
      <c r="A4041" s="41">
        <v>39766</v>
      </c>
      <c r="B4041">
        <v>460</v>
      </c>
      <c r="C4041">
        <f t="shared" si="71"/>
        <v>2008</v>
      </c>
    </row>
    <row r="4042" spans="1:3" x14ac:dyDescent="0.35">
      <c r="A4042" s="41">
        <v>39765</v>
      </c>
      <c r="B4042">
        <v>460</v>
      </c>
      <c r="C4042">
        <f t="shared" si="71"/>
        <v>2008</v>
      </c>
    </row>
    <row r="4043" spans="1:3" x14ac:dyDescent="0.35">
      <c r="A4043" s="41">
        <v>39764</v>
      </c>
      <c r="B4043">
        <v>461</v>
      </c>
      <c r="C4043">
        <f t="shared" si="71"/>
        <v>2008</v>
      </c>
    </row>
    <row r="4044" spans="1:3" x14ac:dyDescent="0.35">
      <c r="A4044" s="41">
        <v>39763</v>
      </c>
      <c r="B4044">
        <v>438</v>
      </c>
      <c r="C4044">
        <f t="shared" si="71"/>
        <v>2008</v>
      </c>
    </row>
    <row r="4045" spans="1:3" x14ac:dyDescent="0.35">
      <c r="A4045" s="41">
        <v>39762</v>
      </c>
      <c r="B4045">
        <v>434</v>
      </c>
      <c r="C4045">
        <f t="shared" si="71"/>
        <v>2008</v>
      </c>
    </row>
    <row r="4046" spans="1:3" x14ac:dyDescent="0.35">
      <c r="A4046" s="41">
        <v>39759</v>
      </c>
      <c r="B4046">
        <v>440</v>
      </c>
      <c r="C4046">
        <f t="shared" si="71"/>
        <v>2008</v>
      </c>
    </row>
    <row r="4047" spans="1:3" x14ac:dyDescent="0.35">
      <c r="A4047" s="41">
        <v>39758</v>
      </c>
      <c r="B4047">
        <v>451</v>
      </c>
      <c r="C4047">
        <f t="shared" si="71"/>
        <v>2008</v>
      </c>
    </row>
    <row r="4048" spans="1:3" x14ac:dyDescent="0.35">
      <c r="A4048" s="41">
        <v>39757</v>
      </c>
      <c r="B4048">
        <v>443</v>
      </c>
      <c r="C4048">
        <f t="shared" si="71"/>
        <v>2008</v>
      </c>
    </row>
    <row r="4049" spans="1:3" x14ac:dyDescent="0.35">
      <c r="A4049" s="41">
        <v>39756</v>
      </c>
      <c r="B4049">
        <v>418</v>
      </c>
      <c r="C4049">
        <f t="shared" si="71"/>
        <v>2008</v>
      </c>
    </row>
    <row r="4050" spans="1:3" x14ac:dyDescent="0.35">
      <c r="A4050" s="41">
        <v>39755</v>
      </c>
      <c r="B4050">
        <v>439</v>
      </c>
      <c r="C4050">
        <f t="shared" si="71"/>
        <v>2008</v>
      </c>
    </row>
    <row r="4051" spans="1:3" x14ac:dyDescent="0.35">
      <c r="A4051" s="41">
        <v>39752</v>
      </c>
      <c r="B4051">
        <v>449</v>
      </c>
      <c r="C4051">
        <f t="shared" si="71"/>
        <v>2008</v>
      </c>
    </row>
    <row r="4052" spans="1:3" x14ac:dyDescent="0.35">
      <c r="A4052" s="41">
        <v>39751</v>
      </c>
      <c r="B4052">
        <v>488</v>
      </c>
      <c r="C4052">
        <f t="shared" si="71"/>
        <v>2008</v>
      </c>
    </row>
    <row r="4053" spans="1:3" x14ac:dyDescent="0.35">
      <c r="A4053" s="41">
        <v>39750</v>
      </c>
      <c r="B4053">
        <v>515</v>
      </c>
      <c r="C4053">
        <f t="shared" si="71"/>
        <v>2008</v>
      </c>
    </row>
    <row r="4054" spans="1:3" x14ac:dyDescent="0.35">
      <c r="A4054" s="41">
        <v>39749</v>
      </c>
      <c r="B4054">
        <v>560</v>
      </c>
      <c r="C4054">
        <f t="shared" si="71"/>
        <v>2008</v>
      </c>
    </row>
    <row r="4055" spans="1:3" x14ac:dyDescent="0.35">
      <c r="A4055" s="41">
        <v>39748</v>
      </c>
      <c r="B4055">
        <v>613</v>
      </c>
      <c r="C4055">
        <f t="shared" si="71"/>
        <v>2008</v>
      </c>
    </row>
    <row r="4056" spans="1:3" x14ac:dyDescent="0.35">
      <c r="A4056" s="41">
        <v>39745</v>
      </c>
      <c r="B4056">
        <v>668</v>
      </c>
      <c r="C4056">
        <f t="shared" si="71"/>
        <v>2008</v>
      </c>
    </row>
    <row r="4057" spans="1:3" x14ac:dyDescent="0.35">
      <c r="A4057" s="41">
        <v>39744</v>
      </c>
      <c r="B4057">
        <v>688</v>
      </c>
      <c r="C4057">
        <f t="shared" si="71"/>
        <v>2008</v>
      </c>
    </row>
    <row r="4058" spans="1:3" x14ac:dyDescent="0.35">
      <c r="A4058" s="41">
        <v>39743</v>
      </c>
      <c r="B4058">
        <v>671</v>
      </c>
      <c r="C4058">
        <f t="shared" si="71"/>
        <v>2008</v>
      </c>
    </row>
    <row r="4059" spans="1:3" x14ac:dyDescent="0.35">
      <c r="A4059" s="41">
        <v>39742</v>
      </c>
      <c r="B4059">
        <v>530</v>
      </c>
      <c r="C4059">
        <f t="shared" si="71"/>
        <v>2008</v>
      </c>
    </row>
    <row r="4060" spans="1:3" x14ac:dyDescent="0.35">
      <c r="A4060" s="41">
        <v>39741</v>
      </c>
      <c r="B4060">
        <v>489</v>
      </c>
      <c r="C4060">
        <f t="shared" si="71"/>
        <v>2008</v>
      </c>
    </row>
    <row r="4061" spans="1:3" x14ac:dyDescent="0.35">
      <c r="A4061" s="41">
        <v>39738</v>
      </c>
      <c r="B4061">
        <v>482</v>
      </c>
      <c r="C4061">
        <f t="shared" si="71"/>
        <v>2008</v>
      </c>
    </row>
    <row r="4062" spans="1:3" x14ac:dyDescent="0.35">
      <c r="A4062" s="41">
        <v>39737</v>
      </c>
      <c r="B4062">
        <v>493</v>
      </c>
      <c r="C4062">
        <f t="shared" si="71"/>
        <v>2008</v>
      </c>
    </row>
    <row r="4063" spans="1:3" x14ac:dyDescent="0.35">
      <c r="A4063" s="41">
        <v>39736</v>
      </c>
      <c r="B4063">
        <v>467</v>
      </c>
      <c r="C4063">
        <f t="shared" si="71"/>
        <v>2008</v>
      </c>
    </row>
    <row r="4064" spans="1:3" x14ac:dyDescent="0.35">
      <c r="A4064" s="41">
        <v>39735</v>
      </c>
      <c r="B4064">
        <v>437</v>
      </c>
      <c r="C4064">
        <f t="shared" si="71"/>
        <v>2008</v>
      </c>
    </row>
    <row r="4065" spans="1:3" x14ac:dyDescent="0.35">
      <c r="A4065" s="41">
        <v>39731</v>
      </c>
      <c r="B4065">
        <v>520</v>
      </c>
      <c r="C4065">
        <f t="shared" si="71"/>
        <v>2008</v>
      </c>
    </row>
    <row r="4066" spans="1:3" x14ac:dyDescent="0.35">
      <c r="A4066" s="41">
        <v>39730</v>
      </c>
      <c r="B4066">
        <v>440</v>
      </c>
      <c r="C4066">
        <f t="shared" si="71"/>
        <v>2008</v>
      </c>
    </row>
    <row r="4067" spans="1:3" x14ac:dyDescent="0.35">
      <c r="A4067" s="41">
        <v>39729</v>
      </c>
      <c r="B4067">
        <v>438</v>
      </c>
      <c r="C4067">
        <f t="shared" si="71"/>
        <v>2008</v>
      </c>
    </row>
    <row r="4068" spans="1:3" x14ac:dyDescent="0.35">
      <c r="A4068" s="41">
        <v>39728</v>
      </c>
      <c r="B4068">
        <v>404</v>
      </c>
      <c r="C4068">
        <f t="shared" si="71"/>
        <v>2008</v>
      </c>
    </row>
    <row r="4069" spans="1:3" x14ac:dyDescent="0.35">
      <c r="A4069" s="41">
        <v>39727</v>
      </c>
      <c r="B4069">
        <v>409</v>
      </c>
      <c r="C4069">
        <f t="shared" si="71"/>
        <v>2008</v>
      </c>
    </row>
    <row r="4070" spans="1:3" x14ac:dyDescent="0.35">
      <c r="A4070" s="41">
        <v>39724</v>
      </c>
      <c r="B4070">
        <v>349</v>
      </c>
      <c r="C4070">
        <f t="shared" si="71"/>
        <v>2008</v>
      </c>
    </row>
    <row r="4071" spans="1:3" x14ac:dyDescent="0.35">
      <c r="A4071" s="41">
        <v>39723</v>
      </c>
      <c r="B4071">
        <v>356</v>
      </c>
      <c r="C4071">
        <f t="shared" si="71"/>
        <v>2008</v>
      </c>
    </row>
    <row r="4072" spans="1:3" x14ac:dyDescent="0.35">
      <c r="A4072" s="41">
        <v>39722</v>
      </c>
      <c r="B4072">
        <v>337</v>
      </c>
      <c r="C4072">
        <f t="shared" si="71"/>
        <v>2008</v>
      </c>
    </row>
    <row r="4073" spans="1:3" x14ac:dyDescent="0.35">
      <c r="A4073" s="41">
        <v>39721</v>
      </c>
      <c r="B4073">
        <v>331</v>
      </c>
      <c r="C4073">
        <f t="shared" si="71"/>
        <v>2008</v>
      </c>
    </row>
    <row r="4074" spans="1:3" x14ac:dyDescent="0.35">
      <c r="A4074" s="41">
        <v>39720</v>
      </c>
      <c r="B4074">
        <v>337</v>
      </c>
      <c r="C4074">
        <f t="shared" si="71"/>
        <v>2008</v>
      </c>
    </row>
    <row r="4075" spans="1:3" x14ac:dyDescent="0.35">
      <c r="A4075" s="41">
        <v>39717</v>
      </c>
      <c r="B4075">
        <v>296</v>
      </c>
      <c r="C4075">
        <f t="shared" si="71"/>
        <v>2008</v>
      </c>
    </row>
    <row r="4076" spans="1:3" x14ac:dyDescent="0.35">
      <c r="A4076" s="41">
        <v>39716</v>
      </c>
      <c r="B4076">
        <v>285</v>
      </c>
      <c r="C4076">
        <f t="shared" si="71"/>
        <v>2008</v>
      </c>
    </row>
    <row r="4077" spans="1:3" x14ac:dyDescent="0.35">
      <c r="A4077" s="41">
        <v>39715</v>
      </c>
      <c r="B4077">
        <v>296</v>
      </c>
      <c r="C4077">
        <f t="shared" si="71"/>
        <v>2008</v>
      </c>
    </row>
    <row r="4078" spans="1:3" x14ac:dyDescent="0.35">
      <c r="A4078" s="41">
        <v>39714</v>
      </c>
      <c r="B4078">
        <v>289</v>
      </c>
      <c r="C4078">
        <f t="shared" si="71"/>
        <v>2008</v>
      </c>
    </row>
    <row r="4079" spans="1:3" x14ac:dyDescent="0.35">
      <c r="A4079" s="41">
        <v>39713</v>
      </c>
      <c r="B4079">
        <v>278</v>
      </c>
      <c r="C4079">
        <f t="shared" si="71"/>
        <v>2008</v>
      </c>
    </row>
    <row r="4080" spans="1:3" x14ac:dyDescent="0.35">
      <c r="A4080" s="41">
        <v>39710</v>
      </c>
      <c r="B4080">
        <v>285</v>
      </c>
      <c r="C4080">
        <f t="shared" si="71"/>
        <v>2008</v>
      </c>
    </row>
    <row r="4081" spans="1:3" x14ac:dyDescent="0.35">
      <c r="A4081" s="41">
        <v>39709</v>
      </c>
      <c r="B4081">
        <v>339</v>
      </c>
      <c r="C4081">
        <f t="shared" si="71"/>
        <v>2008</v>
      </c>
    </row>
    <row r="4082" spans="1:3" x14ac:dyDescent="0.35">
      <c r="A4082" s="41">
        <v>39708</v>
      </c>
      <c r="B4082">
        <v>373</v>
      </c>
      <c r="C4082">
        <f t="shared" si="71"/>
        <v>2008</v>
      </c>
    </row>
    <row r="4083" spans="1:3" x14ac:dyDescent="0.35">
      <c r="A4083" s="41">
        <v>39707</v>
      </c>
      <c r="B4083">
        <v>350</v>
      </c>
      <c r="C4083">
        <f t="shared" si="71"/>
        <v>2008</v>
      </c>
    </row>
    <row r="4084" spans="1:3" x14ac:dyDescent="0.35">
      <c r="A4084" s="41">
        <v>39706</v>
      </c>
      <c r="B4084">
        <v>310</v>
      </c>
      <c r="C4084">
        <f t="shared" si="71"/>
        <v>2008</v>
      </c>
    </row>
    <row r="4085" spans="1:3" x14ac:dyDescent="0.35">
      <c r="A4085" s="41">
        <v>39703</v>
      </c>
      <c r="B4085">
        <v>268</v>
      </c>
      <c r="C4085">
        <f t="shared" si="71"/>
        <v>2008</v>
      </c>
    </row>
    <row r="4086" spans="1:3" x14ac:dyDescent="0.35">
      <c r="A4086" s="41">
        <v>39702</v>
      </c>
      <c r="B4086">
        <v>272</v>
      </c>
      <c r="C4086">
        <f t="shared" si="71"/>
        <v>2008</v>
      </c>
    </row>
    <row r="4087" spans="1:3" x14ac:dyDescent="0.35">
      <c r="A4087" s="41">
        <v>39701</v>
      </c>
      <c r="B4087">
        <v>268</v>
      </c>
      <c r="C4087">
        <f t="shared" si="71"/>
        <v>2008</v>
      </c>
    </row>
    <row r="4088" spans="1:3" x14ac:dyDescent="0.35">
      <c r="A4088" s="41">
        <v>39700</v>
      </c>
      <c r="B4088">
        <v>268</v>
      </c>
      <c r="C4088">
        <f t="shared" si="71"/>
        <v>2008</v>
      </c>
    </row>
    <row r="4089" spans="1:3" x14ac:dyDescent="0.35">
      <c r="A4089" s="41">
        <v>39699</v>
      </c>
      <c r="B4089">
        <v>254</v>
      </c>
      <c r="C4089">
        <f t="shared" si="71"/>
        <v>2008</v>
      </c>
    </row>
    <row r="4090" spans="1:3" x14ac:dyDescent="0.35">
      <c r="A4090" s="41">
        <v>39696</v>
      </c>
      <c r="B4090">
        <v>262</v>
      </c>
      <c r="C4090">
        <f t="shared" si="71"/>
        <v>2008</v>
      </c>
    </row>
    <row r="4091" spans="1:3" x14ac:dyDescent="0.35">
      <c r="A4091" s="41">
        <v>39695</v>
      </c>
      <c r="B4091">
        <v>259</v>
      </c>
      <c r="C4091">
        <f t="shared" si="71"/>
        <v>2008</v>
      </c>
    </row>
    <row r="4092" spans="1:3" x14ac:dyDescent="0.35">
      <c r="A4092" s="41">
        <v>39694</v>
      </c>
      <c r="B4092">
        <v>252</v>
      </c>
      <c r="C4092">
        <f t="shared" si="71"/>
        <v>2008</v>
      </c>
    </row>
    <row r="4093" spans="1:3" x14ac:dyDescent="0.35">
      <c r="A4093" s="41">
        <v>39693</v>
      </c>
      <c r="B4093">
        <v>246</v>
      </c>
      <c r="C4093">
        <f t="shared" si="71"/>
        <v>2008</v>
      </c>
    </row>
    <row r="4094" spans="1:3" x14ac:dyDescent="0.35">
      <c r="A4094" s="41">
        <v>39692</v>
      </c>
      <c r="B4094">
        <v>240</v>
      </c>
      <c r="C4094">
        <f t="shared" si="71"/>
        <v>2008</v>
      </c>
    </row>
    <row r="4095" spans="1:3" x14ac:dyDescent="0.35">
      <c r="A4095" s="41">
        <v>39689</v>
      </c>
      <c r="B4095">
        <v>240</v>
      </c>
      <c r="C4095">
        <f t="shared" si="71"/>
        <v>2008</v>
      </c>
    </row>
    <row r="4096" spans="1:3" x14ac:dyDescent="0.35">
      <c r="A4096" s="41">
        <v>39688</v>
      </c>
      <c r="B4096">
        <v>244</v>
      </c>
      <c r="C4096">
        <f t="shared" si="71"/>
        <v>2008</v>
      </c>
    </row>
    <row r="4097" spans="1:3" x14ac:dyDescent="0.35">
      <c r="A4097" s="41">
        <v>39687</v>
      </c>
      <c r="B4097">
        <v>248</v>
      </c>
      <c r="C4097">
        <f t="shared" si="71"/>
        <v>2008</v>
      </c>
    </row>
    <row r="4098" spans="1:3" x14ac:dyDescent="0.35">
      <c r="A4098" s="41">
        <v>39686</v>
      </c>
      <c r="B4098">
        <v>247</v>
      </c>
      <c r="C4098">
        <f t="shared" si="71"/>
        <v>2008</v>
      </c>
    </row>
    <row r="4099" spans="1:3" x14ac:dyDescent="0.35">
      <c r="A4099" s="41">
        <v>39685</v>
      </c>
      <c r="B4099">
        <v>247</v>
      </c>
      <c r="C4099">
        <f t="shared" ref="C4099:C4162" si="72">YEAR(A4099)</f>
        <v>2008</v>
      </c>
    </row>
    <row r="4100" spans="1:3" x14ac:dyDescent="0.35">
      <c r="A4100" s="41">
        <v>39682</v>
      </c>
      <c r="B4100">
        <v>240</v>
      </c>
      <c r="C4100">
        <f t="shared" si="72"/>
        <v>2008</v>
      </c>
    </row>
    <row r="4101" spans="1:3" x14ac:dyDescent="0.35">
      <c r="A4101" s="41">
        <v>39681</v>
      </c>
      <c r="B4101">
        <v>241</v>
      </c>
      <c r="C4101">
        <f t="shared" si="72"/>
        <v>2008</v>
      </c>
    </row>
    <row r="4102" spans="1:3" x14ac:dyDescent="0.35">
      <c r="A4102" s="41">
        <v>39680</v>
      </c>
      <c r="B4102">
        <v>245</v>
      </c>
      <c r="C4102">
        <f t="shared" si="72"/>
        <v>2008</v>
      </c>
    </row>
    <row r="4103" spans="1:3" x14ac:dyDescent="0.35">
      <c r="A4103" s="41">
        <v>39679</v>
      </c>
      <c r="B4103">
        <v>241</v>
      </c>
      <c r="C4103">
        <f t="shared" si="72"/>
        <v>2008</v>
      </c>
    </row>
    <row r="4104" spans="1:3" x14ac:dyDescent="0.35">
      <c r="A4104" s="41">
        <v>39678</v>
      </c>
      <c r="B4104">
        <v>244</v>
      </c>
      <c r="C4104">
        <f t="shared" si="72"/>
        <v>2008</v>
      </c>
    </row>
    <row r="4105" spans="1:3" x14ac:dyDescent="0.35">
      <c r="A4105" s="41">
        <v>39675</v>
      </c>
      <c r="B4105">
        <v>239</v>
      </c>
      <c r="C4105">
        <f t="shared" si="72"/>
        <v>2008</v>
      </c>
    </row>
    <row r="4106" spans="1:3" x14ac:dyDescent="0.35">
      <c r="A4106" s="41">
        <v>39674</v>
      </c>
      <c r="B4106">
        <v>235</v>
      </c>
      <c r="C4106">
        <f t="shared" si="72"/>
        <v>2008</v>
      </c>
    </row>
    <row r="4107" spans="1:3" x14ac:dyDescent="0.35">
      <c r="A4107" s="41">
        <v>39673</v>
      </c>
      <c r="B4107">
        <v>231</v>
      </c>
      <c r="C4107">
        <f t="shared" si="72"/>
        <v>2008</v>
      </c>
    </row>
    <row r="4108" spans="1:3" x14ac:dyDescent="0.35">
      <c r="A4108" s="41">
        <v>39672</v>
      </c>
      <c r="B4108">
        <v>231</v>
      </c>
      <c r="C4108">
        <f t="shared" si="72"/>
        <v>2008</v>
      </c>
    </row>
    <row r="4109" spans="1:3" x14ac:dyDescent="0.35">
      <c r="A4109" s="41">
        <v>39671</v>
      </c>
      <c r="B4109">
        <v>225</v>
      </c>
      <c r="C4109">
        <f t="shared" si="72"/>
        <v>2008</v>
      </c>
    </row>
    <row r="4110" spans="1:3" x14ac:dyDescent="0.35">
      <c r="A4110" s="41">
        <v>39668</v>
      </c>
      <c r="B4110">
        <v>230</v>
      </c>
      <c r="C4110">
        <f t="shared" si="72"/>
        <v>2008</v>
      </c>
    </row>
    <row r="4111" spans="1:3" x14ac:dyDescent="0.35">
      <c r="A4111" s="41">
        <v>39667</v>
      </c>
      <c r="B4111">
        <v>229</v>
      </c>
      <c r="C4111">
        <f t="shared" si="72"/>
        <v>2008</v>
      </c>
    </row>
    <row r="4112" spans="1:3" x14ac:dyDescent="0.35">
      <c r="A4112" s="41">
        <v>39666</v>
      </c>
      <c r="B4112">
        <v>220</v>
      </c>
      <c r="C4112">
        <f t="shared" si="72"/>
        <v>2008</v>
      </c>
    </row>
    <row r="4113" spans="1:3" x14ac:dyDescent="0.35">
      <c r="A4113" s="41">
        <v>39665</v>
      </c>
      <c r="B4113">
        <v>224</v>
      </c>
      <c r="C4113">
        <f t="shared" si="72"/>
        <v>2008</v>
      </c>
    </row>
    <row r="4114" spans="1:3" x14ac:dyDescent="0.35">
      <c r="A4114" s="41">
        <v>39664</v>
      </c>
      <c r="B4114">
        <v>227</v>
      </c>
      <c r="C4114">
        <f t="shared" si="72"/>
        <v>2008</v>
      </c>
    </row>
    <row r="4115" spans="1:3" x14ac:dyDescent="0.35">
      <c r="A4115" s="41">
        <v>39661</v>
      </c>
      <c r="B4115">
        <v>228</v>
      </c>
      <c r="C4115">
        <f t="shared" si="72"/>
        <v>2008</v>
      </c>
    </row>
    <row r="4116" spans="1:3" x14ac:dyDescent="0.35">
      <c r="A4116" s="41">
        <v>39660</v>
      </c>
      <c r="B4116">
        <v>226</v>
      </c>
      <c r="C4116">
        <f t="shared" si="72"/>
        <v>2008</v>
      </c>
    </row>
    <row r="4117" spans="1:3" x14ac:dyDescent="0.35">
      <c r="A4117" s="41">
        <v>39659</v>
      </c>
      <c r="B4117">
        <v>221</v>
      </c>
      <c r="C4117">
        <f t="shared" si="72"/>
        <v>2008</v>
      </c>
    </row>
    <row r="4118" spans="1:3" x14ac:dyDescent="0.35">
      <c r="A4118" s="41">
        <v>39658</v>
      </c>
      <c r="B4118">
        <v>220</v>
      </c>
      <c r="C4118">
        <f t="shared" si="72"/>
        <v>2008</v>
      </c>
    </row>
    <row r="4119" spans="1:3" x14ac:dyDescent="0.35">
      <c r="A4119" s="41">
        <v>39657</v>
      </c>
      <c r="B4119">
        <v>222</v>
      </c>
      <c r="C4119">
        <f t="shared" si="72"/>
        <v>2008</v>
      </c>
    </row>
    <row r="4120" spans="1:3" x14ac:dyDescent="0.35">
      <c r="A4120" s="41">
        <v>39654</v>
      </c>
      <c r="B4120">
        <v>217</v>
      </c>
      <c r="C4120">
        <f t="shared" si="72"/>
        <v>2008</v>
      </c>
    </row>
    <row r="4121" spans="1:3" x14ac:dyDescent="0.35">
      <c r="A4121" s="41">
        <v>39653</v>
      </c>
      <c r="B4121">
        <v>225</v>
      </c>
      <c r="C4121">
        <f t="shared" si="72"/>
        <v>2008</v>
      </c>
    </row>
    <row r="4122" spans="1:3" x14ac:dyDescent="0.35">
      <c r="A4122" s="41">
        <v>39652</v>
      </c>
      <c r="B4122">
        <v>217</v>
      </c>
      <c r="C4122">
        <f t="shared" si="72"/>
        <v>2008</v>
      </c>
    </row>
    <row r="4123" spans="1:3" x14ac:dyDescent="0.35">
      <c r="A4123" s="41">
        <v>39651</v>
      </c>
      <c r="B4123">
        <v>223</v>
      </c>
      <c r="C4123">
        <f t="shared" si="72"/>
        <v>2008</v>
      </c>
    </row>
    <row r="4124" spans="1:3" x14ac:dyDescent="0.35">
      <c r="A4124" s="41">
        <v>39650</v>
      </c>
      <c r="B4124">
        <v>226</v>
      </c>
      <c r="C4124">
        <f t="shared" si="72"/>
        <v>2008</v>
      </c>
    </row>
    <row r="4125" spans="1:3" x14ac:dyDescent="0.35">
      <c r="A4125" s="41">
        <v>39647</v>
      </c>
      <c r="B4125">
        <v>226</v>
      </c>
      <c r="C4125">
        <f t="shared" si="72"/>
        <v>2008</v>
      </c>
    </row>
    <row r="4126" spans="1:3" x14ac:dyDescent="0.35">
      <c r="A4126" s="41">
        <v>39646</v>
      </c>
      <c r="B4126">
        <v>228</v>
      </c>
      <c r="C4126">
        <f t="shared" si="72"/>
        <v>2008</v>
      </c>
    </row>
    <row r="4127" spans="1:3" x14ac:dyDescent="0.35">
      <c r="A4127" s="41">
        <v>39645</v>
      </c>
      <c r="B4127">
        <v>239</v>
      </c>
      <c r="C4127">
        <f t="shared" si="72"/>
        <v>2008</v>
      </c>
    </row>
    <row r="4128" spans="1:3" x14ac:dyDescent="0.35">
      <c r="A4128" s="41">
        <v>39644</v>
      </c>
      <c r="B4128">
        <v>248</v>
      </c>
      <c r="C4128">
        <f t="shared" si="72"/>
        <v>2008</v>
      </c>
    </row>
    <row r="4129" spans="1:3" x14ac:dyDescent="0.35">
      <c r="A4129" s="41">
        <v>39643</v>
      </c>
      <c r="B4129">
        <v>249</v>
      </c>
      <c r="C4129">
        <f t="shared" si="72"/>
        <v>2008</v>
      </c>
    </row>
    <row r="4130" spans="1:3" x14ac:dyDescent="0.35">
      <c r="A4130" s="41">
        <v>39640</v>
      </c>
      <c r="B4130">
        <v>241</v>
      </c>
      <c r="C4130">
        <f t="shared" si="72"/>
        <v>2008</v>
      </c>
    </row>
    <row r="4131" spans="1:3" x14ac:dyDescent="0.35">
      <c r="A4131" s="41">
        <v>39639</v>
      </c>
      <c r="B4131">
        <v>249</v>
      </c>
      <c r="C4131">
        <f t="shared" si="72"/>
        <v>2008</v>
      </c>
    </row>
    <row r="4132" spans="1:3" x14ac:dyDescent="0.35">
      <c r="A4132" s="41">
        <v>39638</v>
      </c>
      <c r="B4132">
        <v>247</v>
      </c>
      <c r="C4132">
        <f t="shared" si="72"/>
        <v>2008</v>
      </c>
    </row>
    <row r="4133" spans="1:3" x14ac:dyDescent="0.35">
      <c r="A4133" s="41">
        <v>39637</v>
      </c>
      <c r="B4133">
        <v>244</v>
      </c>
      <c r="C4133">
        <f t="shared" si="72"/>
        <v>2008</v>
      </c>
    </row>
    <row r="4134" spans="1:3" x14ac:dyDescent="0.35">
      <c r="A4134" s="41">
        <v>39636</v>
      </c>
      <c r="B4134">
        <v>238</v>
      </c>
      <c r="C4134">
        <f t="shared" si="72"/>
        <v>2008</v>
      </c>
    </row>
    <row r="4135" spans="1:3" x14ac:dyDescent="0.35">
      <c r="A4135" s="41">
        <v>39633</v>
      </c>
      <c r="B4135">
        <v>235</v>
      </c>
      <c r="C4135">
        <f t="shared" si="72"/>
        <v>2008</v>
      </c>
    </row>
    <row r="4136" spans="1:3" x14ac:dyDescent="0.35">
      <c r="A4136" s="41">
        <v>39632</v>
      </c>
      <c r="B4136">
        <v>235</v>
      </c>
      <c r="C4136">
        <f t="shared" si="72"/>
        <v>2008</v>
      </c>
    </row>
    <row r="4137" spans="1:3" x14ac:dyDescent="0.35">
      <c r="A4137" s="41">
        <v>39631</v>
      </c>
      <c r="B4137">
        <v>235</v>
      </c>
      <c r="C4137">
        <f t="shared" si="72"/>
        <v>2008</v>
      </c>
    </row>
    <row r="4138" spans="1:3" x14ac:dyDescent="0.35">
      <c r="A4138" s="41">
        <v>39630</v>
      </c>
      <c r="B4138">
        <v>232</v>
      </c>
      <c r="C4138">
        <f t="shared" si="72"/>
        <v>2008</v>
      </c>
    </row>
    <row r="4139" spans="1:3" x14ac:dyDescent="0.35">
      <c r="A4139" s="41">
        <v>39629</v>
      </c>
      <c r="B4139">
        <v>228</v>
      </c>
      <c r="C4139">
        <f t="shared" si="72"/>
        <v>2008</v>
      </c>
    </row>
    <row r="4140" spans="1:3" x14ac:dyDescent="0.35">
      <c r="A4140" s="41">
        <v>39626</v>
      </c>
      <c r="B4140">
        <v>229</v>
      </c>
      <c r="C4140">
        <f t="shared" si="72"/>
        <v>2008</v>
      </c>
    </row>
    <row r="4141" spans="1:3" x14ac:dyDescent="0.35">
      <c r="A4141" s="41">
        <v>39625</v>
      </c>
      <c r="B4141">
        <v>221</v>
      </c>
      <c r="C4141">
        <f t="shared" si="72"/>
        <v>2008</v>
      </c>
    </row>
    <row r="4142" spans="1:3" x14ac:dyDescent="0.35">
      <c r="A4142" s="41">
        <v>39624</v>
      </c>
      <c r="B4142">
        <v>209</v>
      </c>
      <c r="C4142">
        <f t="shared" si="72"/>
        <v>2008</v>
      </c>
    </row>
    <row r="4143" spans="1:3" x14ac:dyDescent="0.35">
      <c r="A4143" s="41">
        <v>39623</v>
      </c>
      <c r="B4143">
        <v>206</v>
      </c>
      <c r="C4143">
        <f t="shared" si="72"/>
        <v>2008</v>
      </c>
    </row>
    <row r="4144" spans="1:3" x14ac:dyDescent="0.35">
      <c r="A4144" s="41">
        <v>39622</v>
      </c>
      <c r="B4144">
        <v>199</v>
      </c>
      <c r="C4144">
        <f t="shared" si="72"/>
        <v>2008</v>
      </c>
    </row>
    <row r="4145" spans="1:3" x14ac:dyDescent="0.35">
      <c r="A4145" s="41">
        <v>39619</v>
      </c>
      <c r="B4145">
        <v>197</v>
      </c>
      <c r="C4145">
        <f t="shared" si="72"/>
        <v>2008</v>
      </c>
    </row>
    <row r="4146" spans="1:3" x14ac:dyDescent="0.35">
      <c r="A4146" s="41">
        <v>39618</v>
      </c>
      <c r="B4146">
        <v>190</v>
      </c>
      <c r="C4146">
        <f t="shared" si="72"/>
        <v>2008</v>
      </c>
    </row>
    <row r="4147" spans="1:3" x14ac:dyDescent="0.35">
      <c r="A4147" s="41">
        <v>39617</v>
      </c>
      <c r="B4147">
        <v>194</v>
      </c>
      <c r="C4147">
        <f t="shared" si="72"/>
        <v>2008</v>
      </c>
    </row>
    <row r="4148" spans="1:3" x14ac:dyDescent="0.35">
      <c r="A4148" s="41">
        <v>39616</v>
      </c>
      <c r="B4148">
        <v>187</v>
      </c>
      <c r="C4148">
        <f t="shared" si="72"/>
        <v>2008</v>
      </c>
    </row>
    <row r="4149" spans="1:3" x14ac:dyDescent="0.35">
      <c r="A4149" s="41">
        <v>39615</v>
      </c>
      <c r="B4149">
        <v>188</v>
      </c>
      <c r="C4149">
        <f t="shared" si="72"/>
        <v>2008</v>
      </c>
    </row>
    <row r="4150" spans="1:3" x14ac:dyDescent="0.35">
      <c r="A4150" s="41">
        <v>39612</v>
      </c>
      <c r="B4150">
        <v>183</v>
      </c>
      <c r="C4150">
        <f t="shared" si="72"/>
        <v>2008</v>
      </c>
    </row>
    <row r="4151" spans="1:3" x14ac:dyDescent="0.35">
      <c r="A4151" s="41">
        <v>39611</v>
      </c>
      <c r="B4151">
        <v>186</v>
      </c>
      <c r="C4151">
        <f t="shared" si="72"/>
        <v>2008</v>
      </c>
    </row>
    <row r="4152" spans="1:3" x14ac:dyDescent="0.35">
      <c r="A4152" s="41">
        <v>39610</v>
      </c>
      <c r="B4152">
        <v>192</v>
      </c>
      <c r="C4152">
        <f t="shared" si="72"/>
        <v>2008</v>
      </c>
    </row>
    <row r="4153" spans="1:3" x14ac:dyDescent="0.35">
      <c r="A4153" s="41">
        <v>39609</v>
      </c>
      <c r="B4153">
        <v>184</v>
      </c>
      <c r="C4153">
        <f t="shared" si="72"/>
        <v>2008</v>
      </c>
    </row>
    <row r="4154" spans="1:3" x14ac:dyDescent="0.35">
      <c r="A4154" s="41">
        <v>39608</v>
      </c>
      <c r="B4154">
        <v>195</v>
      </c>
      <c r="C4154">
        <f t="shared" si="72"/>
        <v>2008</v>
      </c>
    </row>
    <row r="4155" spans="1:3" x14ac:dyDescent="0.35">
      <c r="A4155" s="41">
        <v>39605</v>
      </c>
      <c r="B4155">
        <v>190</v>
      </c>
      <c r="C4155">
        <f t="shared" si="72"/>
        <v>2008</v>
      </c>
    </row>
    <row r="4156" spans="1:3" x14ac:dyDescent="0.35">
      <c r="A4156" s="41">
        <v>39604</v>
      </c>
      <c r="B4156">
        <v>179</v>
      </c>
      <c r="C4156">
        <f t="shared" si="72"/>
        <v>2008</v>
      </c>
    </row>
    <row r="4157" spans="1:3" x14ac:dyDescent="0.35">
      <c r="A4157" s="41">
        <v>39603</v>
      </c>
      <c r="B4157">
        <v>180</v>
      </c>
      <c r="C4157">
        <f t="shared" si="72"/>
        <v>2008</v>
      </c>
    </row>
    <row r="4158" spans="1:3" x14ac:dyDescent="0.35">
      <c r="A4158" s="41">
        <v>39602</v>
      </c>
      <c r="B4158">
        <v>184</v>
      </c>
      <c r="C4158">
        <f t="shared" si="72"/>
        <v>2008</v>
      </c>
    </row>
    <row r="4159" spans="1:3" x14ac:dyDescent="0.35">
      <c r="A4159" s="41">
        <v>39601</v>
      </c>
      <c r="B4159">
        <v>179</v>
      </c>
      <c r="C4159">
        <f t="shared" si="72"/>
        <v>2008</v>
      </c>
    </row>
    <row r="4160" spans="1:3" x14ac:dyDescent="0.35">
      <c r="A4160" s="41">
        <v>39598</v>
      </c>
      <c r="B4160">
        <v>181</v>
      </c>
      <c r="C4160">
        <f t="shared" si="72"/>
        <v>2008</v>
      </c>
    </row>
    <row r="4161" spans="1:3" x14ac:dyDescent="0.35">
      <c r="A4161" s="41">
        <v>39597</v>
      </c>
      <c r="B4161">
        <v>191</v>
      </c>
      <c r="C4161">
        <f t="shared" si="72"/>
        <v>2008</v>
      </c>
    </row>
    <row r="4162" spans="1:3" x14ac:dyDescent="0.35">
      <c r="A4162" s="41">
        <v>39596</v>
      </c>
      <c r="B4162">
        <v>207</v>
      </c>
      <c r="C4162">
        <f t="shared" si="72"/>
        <v>2008</v>
      </c>
    </row>
    <row r="4163" spans="1:3" x14ac:dyDescent="0.35">
      <c r="A4163" s="41">
        <v>39595</v>
      </c>
      <c r="B4163">
        <v>208</v>
      </c>
      <c r="C4163">
        <f t="shared" ref="C4163:C4226" si="73">YEAR(A4163)</f>
        <v>2008</v>
      </c>
    </row>
    <row r="4164" spans="1:3" x14ac:dyDescent="0.35">
      <c r="A4164" s="41">
        <v>39594</v>
      </c>
      <c r="B4164">
        <v>210</v>
      </c>
      <c r="C4164">
        <f t="shared" si="73"/>
        <v>2008</v>
      </c>
    </row>
    <row r="4165" spans="1:3" x14ac:dyDescent="0.35">
      <c r="A4165" s="41">
        <v>39591</v>
      </c>
      <c r="B4165">
        <v>210</v>
      </c>
      <c r="C4165">
        <f t="shared" si="73"/>
        <v>2008</v>
      </c>
    </row>
    <row r="4166" spans="1:3" x14ac:dyDescent="0.35">
      <c r="A4166" s="41">
        <v>39590</v>
      </c>
      <c r="B4166">
        <v>202</v>
      </c>
      <c r="C4166">
        <f t="shared" si="73"/>
        <v>2008</v>
      </c>
    </row>
    <row r="4167" spans="1:3" x14ac:dyDescent="0.35">
      <c r="A4167" s="41">
        <v>39589</v>
      </c>
      <c r="B4167">
        <v>208</v>
      </c>
      <c r="C4167">
        <f t="shared" si="73"/>
        <v>2008</v>
      </c>
    </row>
    <row r="4168" spans="1:3" x14ac:dyDescent="0.35">
      <c r="A4168" s="41">
        <v>39588</v>
      </c>
      <c r="B4168">
        <v>210</v>
      </c>
      <c r="C4168">
        <f t="shared" si="73"/>
        <v>2008</v>
      </c>
    </row>
    <row r="4169" spans="1:3" x14ac:dyDescent="0.35">
      <c r="A4169" s="41">
        <v>39587</v>
      </c>
      <c r="B4169">
        <v>206</v>
      </c>
      <c r="C4169">
        <f t="shared" si="73"/>
        <v>2008</v>
      </c>
    </row>
    <row r="4170" spans="1:3" x14ac:dyDescent="0.35">
      <c r="A4170" s="41">
        <v>39584</v>
      </c>
      <c r="B4170">
        <v>205</v>
      </c>
      <c r="C4170">
        <f t="shared" si="73"/>
        <v>2008</v>
      </c>
    </row>
    <row r="4171" spans="1:3" x14ac:dyDescent="0.35">
      <c r="A4171" s="41">
        <v>39583</v>
      </c>
      <c r="B4171">
        <v>210</v>
      </c>
      <c r="C4171">
        <f t="shared" si="73"/>
        <v>2008</v>
      </c>
    </row>
    <row r="4172" spans="1:3" x14ac:dyDescent="0.35">
      <c r="A4172" s="41">
        <v>39582</v>
      </c>
      <c r="B4172">
        <v>205</v>
      </c>
      <c r="C4172">
        <f t="shared" si="73"/>
        <v>2008</v>
      </c>
    </row>
    <row r="4173" spans="1:3" x14ac:dyDescent="0.35">
      <c r="A4173" s="41">
        <v>39581</v>
      </c>
      <c r="B4173">
        <v>205</v>
      </c>
      <c r="C4173">
        <f t="shared" si="73"/>
        <v>2008</v>
      </c>
    </row>
    <row r="4174" spans="1:3" x14ac:dyDescent="0.35">
      <c r="A4174" s="41">
        <v>39580</v>
      </c>
      <c r="B4174">
        <v>216</v>
      </c>
      <c r="C4174">
        <f t="shared" si="73"/>
        <v>2008</v>
      </c>
    </row>
    <row r="4175" spans="1:3" x14ac:dyDescent="0.35">
      <c r="A4175" s="41">
        <v>39577</v>
      </c>
      <c r="B4175">
        <v>216</v>
      </c>
      <c r="C4175">
        <f t="shared" si="73"/>
        <v>2008</v>
      </c>
    </row>
    <row r="4176" spans="1:3" x14ac:dyDescent="0.35">
      <c r="A4176" s="41">
        <v>39576</v>
      </c>
      <c r="B4176">
        <v>211</v>
      </c>
      <c r="C4176">
        <f t="shared" si="73"/>
        <v>2008</v>
      </c>
    </row>
    <row r="4177" spans="1:3" x14ac:dyDescent="0.35">
      <c r="A4177" s="41">
        <v>39575</v>
      </c>
      <c r="B4177">
        <v>204</v>
      </c>
      <c r="C4177">
        <f t="shared" si="73"/>
        <v>2008</v>
      </c>
    </row>
    <row r="4178" spans="1:3" x14ac:dyDescent="0.35">
      <c r="A4178" s="41">
        <v>39574</v>
      </c>
      <c r="B4178">
        <v>198</v>
      </c>
      <c r="C4178">
        <f t="shared" si="73"/>
        <v>2008</v>
      </c>
    </row>
    <row r="4179" spans="1:3" x14ac:dyDescent="0.35">
      <c r="A4179" s="41">
        <v>39573</v>
      </c>
      <c r="B4179">
        <v>201</v>
      </c>
      <c r="C4179">
        <f t="shared" si="73"/>
        <v>2008</v>
      </c>
    </row>
    <row r="4180" spans="1:3" x14ac:dyDescent="0.35">
      <c r="A4180" s="41">
        <v>39570</v>
      </c>
      <c r="B4180">
        <v>201</v>
      </c>
      <c r="C4180">
        <f t="shared" si="73"/>
        <v>2008</v>
      </c>
    </row>
    <row r="4181" spans="1:3" x14ac:dyDescent="0.35">
      <c r="A4181" s="41">
        <v>39569</v>
      </c>
      <c r="B4181">
        <v>207</v>
      </c>
      <c r="C4181">
        <f t="shared" si="73"/>
        <v>2008</v>
      </c>
    </row>
    <row r="4182" spans="1:3" x14ac:dyDescent="0.35">
      <c r="A4182" s="41">
        <v>39568</v>
      </c>
      <c r="B4182">
        <v>218</v>
      </c>
      <c r="C4182">
        <f t="shared" si="73"/>
        <v>2008</v>
      </c>
    </row>
    <row r="4183" spans="1:3" x14ac:dyDescent="0.35">
      <c r="A4183" s="41">
        <v>39567</v>
      </c>
      <c r="B4183">
        <v>225</v>
      </c>
      <c r="C4183">
        <f t="shared" si="73"/>
        <v>2008</v>
      </c>
    </row>
    <row r="4184" spans="1:3" x14ac:dyDescent="0.35">
      <c r="A4184" s="41">
        <v>39566</v>
      </c>
      <c r="B4184">
        <v>228</v>
      </c>
      <c r="C4184">
        <f t="shared" si="73"/>
        <v>2008</v>
      </c>
    </row>
    <row r="4185" spans="1:3" x14ac:dyDescent="0.35">
      <c r="A4185" s="41">
        <v>39563</v>
      </c>
      <c r="B4185">
        <v>225</v>
      </c>
      <c r="C4185">
        <f t="shared" si="73"/>
        <v>2008</v>
      </c>
    </row>
    <row r="4186" spans="1:3" x14ac:dyDescent="0.35">
      <c r="A4186" s="41">
        <v>39562</v>
      </c>
      <c r="B4186">
        <v>228</v>
      </c>
      <c r="C4186">
        <f t="shared" si="73"/>
        <v>2008</v>
      </c>
    </row>
    <row r="4187" spans="1:3" x14ac:dyDescent="0.35">
      <c r="A4187" s="41">
        <v>39561</v>
      </c>
      <c r="B4187">
        <v>233</v>
      </c>
      <c r="C4187">
        <f t="shared" si="73"/>
        <v>2008</v>
      </c>
    </row>
    <row r="4188" spans="1:3" x14ac:dyDescent="0.35">
      <c r="A4188" s="41">
        <v>39560</v>
      </c>
      <c r="B4188">
        <v>234</v>
      </c>
      <c r="C4188">
        <f t="shared" si="73"/>
        <v>2008</v>
      </c>
    </row>
    <row r="4189" spans="1:3" x14ac:dyDescent="0.35">
      <c r="A4189" s="41">
        <v>39559</v>
      </c>
      <c r="B4189">
        <v>235</v>
      </c>
      <c r="C4189">
        <f t="shared" si="73"/>
        <v>2008</v>
      </c>
    </row>
    <row r="4190" spans="1:3" x14ac:dyDescent="0.35">
      <c r="A4190" s="41">
        <v>39556</v>
      </c>
      <c r="B4190">
        <v>229</v>
      </c>
      <c r="C4190">
        <f t="shared" si="73"/>
        <v>2008</v>
      </c>
    </row>
    <row r="4191" spans="1:3" x14ac:dyDescent="0.35">
      <c r="A4191" s="41">
        <v>39555</v>
      </c>
      <c r="B4191">
        <v>230</v>
      </c>
      <c r="C4191">
        <f t="shared" si="73"/>
        <v>2008</v>
      </c>
    </row>
    <row r="4192" spans="1:3" x14ac:dyDescent="0.35">
      <c r="A4192" s="41">
        <v>39554</v>
      </c>
      <c r="B4192">
        <v>228</v>
      </c>
      <c r="C4192">
        <f t="shared" si="73"/>
        <v>2008</v>
      </c>
    </row>
    <row r="4193" spans="1:3" x14ac:dyDescent="0.35">
      <c r="A4193" s="41">
        <v>39553</v>
      </c>
      <c r="B4193">
        <v>245</v>
      </c>
      <c r="C4193">
        <f t="shared" si="73"/>
        <v>2008</v>
      </c>
    </row>
    <row r="4194" spans="1:3" x14ac:dyDescent="0.35">
      <c r="A4194" s="41">
        <v>39552</v>
      </c>
      <c r="B4194">
        <v>252</v>
      </c>
      <c r="C4194">
        <f t="shared" si="73"/>
        <v>2008</v>
      </c>
    </row>
    <row r="4195" spans="1:3" x14ac:dyDescent="0.35">
      <c r="A4195" s="41">
        <v>39549</v>
      </c>
      <c r="B4195">
        <v>256</v>
      </c>
      <c r="C4195">
        <f t="shared" si="73"/>
        <v>2008</v>
      </c>
    </row>
    <row r="4196" spans="1:3" x14ac:dyDescent="0.35">
      <c r="A4196" s="41">
        <v>39548</v>
      </c>
      <c r="B4196">
        <v>256</v>
      </c>
      <c r="C4196">
        <f t="shared" si="73"/>
        <v>2008</v>
      </c>
    </row>
    <row r="4197" spans="1:3" x14ac:dyDescent="0.35">
      <c r="A4197" s="41">
        <v>39547</v>
      </c>
      <c r="B4197">
        <v>264</v>
      </c>
      <c r="C4197">
        <f t="shared" si="73"/>
        <v>2008</v>
      </c>
    </row>
    <row r="4198" spans="1:3" x14ac:dyDescent="0.35">
      <c r="A4198" s="41">
        <v>39546</v>
      </c>
      <c r="B4198">
        <v>256</v>
      </c>
      <c r="C4198">
        <f t="shared" si="73"/>
        <v>2008</v>
      </c>
    </row>
    <row r="4199" spans="1:3" x14ac:dyDescent="0.35">
      <c r="A4199" s="41">
        <v>39545</v>
      </c>
      <c r="B4199">
        <v>258</v>
      </c>
      <c r="C4199">
        <f t="shared" si="73"/>
        <v>2008</v>
      </c>
    </row>
    <row r="4200" spans="1:3" x14ac:dyDescent="0.35">
      <c r="A4200" s="41">
        <v>39542</v>
      </c>
      <c r="B4200">
        <v>265</v>
      </c>
      <c r="C4200">
        <f t="shared" si="73"/>
        <v>2008</v>
      </c>
    </row>
    <row r="4201" spans="1:3" x14ac:dyDescent="0.35">
      <c r="A4201" s="41">
        <v>39541</v>
      </c>
      <c r="B4201">
        <v>263</v>
      </c>
      <c r="C4201">
        <f t="shared" si="73"/>
        <v>2008</v>
      </c>
    </row>
    <row r="4202" spans="1:3" x14ac:dyDescent="0.35">
      <c r="A4202" s="41">
        <v>39540</v>
      </c>
      <c r="B4202">
        <v>268</v>
      </c>
      <c r="C4202">
        <f t="shared" si="73"/>
        <v>2008</v>
      </c>
    </row>
    <row r="4203" spans="1:3" x14ac:dyDescent="0.35">
      <c r="A4203" s="41">
        <v>39539</v>
      </c>
      <c r="B4203">
        <v>273</v>
      </c>
      <c r="C4203">
        <f t="shared" si="73"/>
        <v>2008</v>
      </c>
    </row>
    <row r="4204" spans="1:3" x14ac:dyDescent="0.35">
      <c r="A4204" s="41">
        <v>39538</v>
      </c>
      <c r="B4204">
        <v>284</v>
      </c>
      <c r="C4204">
        <f t="shared" si="73"/>
        <v>2008</v>
      </c>
    </row>
    <row r="4205" spans="1:3" x14ac:dyDescent="0.35">
      <c r="A4205" s="41">
        <v>39535</v>
      </c>
      <c r="B4205">
        <v>278</v>
      </c>
      <c r="C4205">
        <f t="shared" si="73"/>
        <v>2008</v>
      </c>
    </row>
    <row r="4206" spans="1:3" x14ac:dyDescent="0.35">
      <c r="A4206" s="41">
        <v>39534</v>
      </c>
      <c r="B4206">
        <v>273</v>
      </c>
      <c r="C4206">
        <f t="shared" si="73"/>
        <v>2008</v>
      </c>
    </row>
    <row r="4207" spans="1:3" x14ac:dyDescent="0.35">
      <c r="A4207" s="41">
        <v>39533</v>
      </c>
      <c r="B4207">
        <v>277</v>
      </c>
      <c r="C4207">
        <f t="shared" si="73"/>
        <v>2008</v>
      </c>
    </row>
    <row r="4208" spans="1:3" x14ac:dyDescent="0.35">
      <c r="A4208" s="41">
        <v>39532</v>
      </c>
      <c r="B4208">
        <v>275</v>
      </c>
      <c r="C4208">
        <f t="shared" si="73"/>
        <v>2008</v>
      </c>
    </row>
    <row r="4209" spans="1:3" x14ac:dyDescent="0.35">
      <c r="A4209" s="41">
        <v>39531</v>
      </c>
      <c r="B4209">
        <v>273</v>
      </c>
      <c r="C4209">
        <f t="shared" si="73"/>
        <v>2008</v>
      </c>
    </row>
    <row r="4210" spans="1:3" x14ac:dyDescent="0.35">
      <c r="A4210" s="41">
        <v>39527</v>
      </c>
      <c r="B4210">
        <v>291</v>
      </c>
      <c r="C4210">
        <f t="shared" si="73"/>
        <v>2008</v>
      </c>
    </row>
    <row r="4211" spans="1:3" x14ac:dyDescent="0.35">
      <c r="A4211" s="41">
        <v>39526</v>
      </c>
      <c r="B4211">
        <v>290</v>
      </c>
      <c r="C4211">
        <f t="shared" si="73"/>
        <v>2008</v>
      </c>
    </row>
    <row r="4212" spans="1:3" x14ac:dyDescent="0.35">
      <c r="A4212" s="41">
        <v>39525</v>
      </c>
      <c r="B4212">
        <v>285</v>
      </c>
      <c r="C4212">
        <f t="shared" si="73"/>
        <v>2008</v>
      </c>
    </row>
    <row r="4213" spans="1:3" x14ac:dyDescent="0.35">
      <c r="A4213" s="41">
        <v>39524</v>
      </c>
      <c r="B4213">
        <v>305</v>
      </c>
      <c r="C4213">
        <f t="shared" si="73"/>
        <v>2008</v>
      </c>
    </row>
    <row r="4214" spans="1:3" x14ac:dyDescent="0.35">
      <c r="A4214" s="41">
        <v>39521</v>
      </c>
      <c r="B4214">
        <v>289</v>
      </c>
      <c r="C4214">
        <f t="shared" si="73"/>
        <v>2008</v>
      </c>
    </row>
    <row r="4215" spans="1:3" x14ac:dyDescent="0.35">
      <c r="A4215" s="41">
        <v>39520</v>
      </c>
      <c r="B4215">
        <v>277</v>
      </c>
      <c r="C4215">
        <f t="shared" si="73"/>
        <v>2008</v>
      </c>
    </row>
    <row r="4216" spans="1:3" x14ac:dyDescent="0.35">
      <c r="A4216" s="41">
        <v>39519</v>
      </c>
      <c r="B4216">
        <v>272</v>
      </c>
      <c r="C4216">
        <f t="shared" si="73"/>
        <v>2008</v>
      </c>
    </row>
    <row r="4217" spans="1:3" x14ac:dyDescent="0.35">
      <c r="A4217" s="41">
        <v>39518</v>
      </c>
      <c r="B4217">
        <v>265</v>
      </c>
      <c r="C4217">
        <f t="shared" si="73"/>
        <v>2008</v>
      </c>
    </row>
    <row r="4218" spans="1:3" x14ac:dyDescent="0.35">
      <c r="A4218" s="41">
        <v>39517</v>
      </c>
      <c r="B4218">
        <v>284</v>
      </c>
      <c r="C4218">
        <f t="shared" si="73"/>
        <v>2008</v>
      </c>
    </row>
    <row r="4219" spans="1:3" x14ac:dyDescent="0.35">
      <c r="A4219" s="41">
        <v>39514</v>
      </c>
      <c r="B4219">
        <v>273</v>
      </c>
      <c r="C4219">
        <f t="shared" si="73"/>
        <v>2008</v>
      </c>
    </row>
    <row r="4220" spans="1:3" x14ac:dyDescent="0.35">
      <c r="A4220" s="41">
        <v>39513</v>
      </c>
      <c r="B4220">
        <v>257</v>
      </c>
      <c r="C4220">
        <f t="shared" si="73"/>
        <v>2008</v>
      </c>
    </row>
    <row r="4221" spans="1:3" x14ac:dyDescent="0.35">
      <c r="A4221" s="41">
        <v>39512</v>
      </c>
      <c r="B4221">
        <v>252</v>
      </c>
      <c r="C4221">
        <f t="shared" si="73"/>
        <v>2008</v>
      </c>
    </row>
    <row r="4222" spans="1:3" x14ac:dyDescent="0.35">
      <c r="A4222" s="41">
        <v>39511</v>
      </c>
      <c r="B4222">
        <v>258</v>
      </c>
      <c r="C4222">
        <f t="shared" si="73"/>
        <v>2008</v>
      </c>
    </row>
    <row r="4223" spans="1:3" x14ac:dyDescent="0.35">
      <c r="A4223" s="41">
        <v>39510</v>
      </c>
      <c r="B4223">
        <v>267</v>
      </c>
      <c r="C4223">
        <f t="shared" si="73"/>
        <v>2008</v>
      </c>
    </row>
    <row r="4224" spans="1:3" x14ac:dyDescent="0.35">
      <c r="A4224" s="41">
        <v>39507</v>
      </c>
      <c r="B4224">
        <v>265</v>
      </c>
      <c r="C4224">
        <f t="shared" si="73"/>
        <v>2008</v>
      </c>
    </row>
    <row r="4225" spans="1:3" x14ac:dyDescent="0.35">
      <c r="A4225" s="41">
        <v>39506</v>
      </c>
      <c r="B4225">
        <v>255</v>
      </c>
      <c r="C4225">
        <f t="shared" si="73"/>
        <v>2008</v>
      </c>
    </row>
    <row r="4226" spans="1:3" x14ac:dyDescent="0.35">
      <c r="A4226" s="41">
        <v>39505</v>
      </c>
      <c r="B4226">
        <v>240</v>
      </c>
      <c r="C4226">
        <f t="shared" si="73"/>
        <v>2008</v>
      </c>
    </row>
    <row r="4227" spans="1:3" x14ac:dyDescent="0.35">
      <c r="A4227" s="41">
        <v>39504</v>
      </c>
      <c r="B4227">
        <v>238</v>
      </c>
      <c r="C4227">
        <f t="shared" ref="C4227:C4290" si="74">YEAR(A4227)</f>
        <v>2008</v>
      </c>
    </row>
    <row r="4228" spans="1:3" x14ac:dyDescent="0.35">
      <c r="A4228" s="41">
        <v>39503</v>
      </c>
      <c r="B4228">
        <v>239</v>
      </c>
      <c r="C4228">
        <f t="shared" si="74"/>
        <v>2008</v>
      </c>
    </row>
    <row r="4229" spans="1:3" x14ac:dyDescent="0.35">
      <c r="A4229" s="41">
        <v>39500</v>
      </c>
      <c r="B4229">
        <v>248</v>
      </c>
      <c r="C4229">
        <f t="shared" si="74"/>
        <v>2008</v>
      </c>
    </row>
    <row r="4230" spans="1:3" x14ac:dyDescent="0.35">
      <c r="A4230" s="41">
        <v>39499</v>
      </c>
      <c r="B4230">
        <v>255</v>
      </c>
      <c r="C4230">
        <f t="shared" si="74"/>
        <v>2008</v>
      </c>
    </row>
    <row r="4231" spans="1:3" x14ac:dyDescent="0.35">
      <c r="A4231" s="41">
        <v>39498</v>
      </c>
      <c r="B4231">
        <v>252</v>
      </c>
      <c r="C4231">
        <f t="shared" si="74"/>
        <v>2008</v>
      </c>
    </row>
    <row r="4232" spans="1:3" x14ac:dyDescent="0.35">
      <c r="A4232" s="41">
        <v>39497</v>
      </c>
      <c r="B4232">
        <v>261</v>
      </c>
      <c r="C4232">
        <f t="shared" si="74"/>
        <v>2008</v>
      </c>
    </row>
    <row r="4233" spans="1:3" x14ac:dyDescent="0.35">
      <c r="A4233" s="41">
        <v>39496</v>
      </c>
      <c r="B4233">
        <v>261</v>
      </c>
      <c r="C4233">
        <f t="shared" si="74"/>
        <v>2008</v>
      </c>
    </row>
    <row r="4234" spans="1:3" x14ac:dyDescent="0.35">
      <c r="A4234" s="41">
        <v>39493</v>
      </c>
      <c r="B4234">
        <v>261</v>
      </c>
      <c r="C4234">
        <f t="shared" si="74"/>
        <v>2008</v>
      </c>
    </row>
    <row r="4235" spans="1:3" x14ac:dyDescent="0.35">
      <c r="A4235" s="41">
        <v>39492</v>
      </c>
      <c r="B4235">
        <v>252</v>
      </c>
      <c r="C4235">
        <f t="shared" si="74"/>
        <v>2008</v>
      </c>
    </row>
    <row r="4236" spans="1:3" x14ac:dyDescent="0.35">
      <c r="A4236" s="41">
        <v>39491</v>
      </c>
      <c r="B4236">
        <v>258</v>
      </c>
      <c r="C4236">
        <f t="shared" si="74"/>
        <v>2008</v>
      </c>
    </row>
    <row r="4237" spans="1:3" x14ac:dyDescent="0.35">
      <c r="A4237" s="41">
        <v>39490</v>
      </c>
      <c r="B4237">
        <v>263</v>
      </c>
      <c r="C4237">
        <f t="shared" si="74"/>
        <v>2008</v>
      </c>
    </row>
    <row r="4238" spans="1:3" x14ac:dyDescent="0.35">
      <c r="A4238" s="41">
        <v>39489</v>
      </c>
      <c r="B4238">
        <v>273</v>
      </c>
      <c r="C4238">
        <f t="shared" si="74"/>
        <v>2008</v>
      </c>
    </row>
    <row r="4239" spans="1:3" x14ac:dyDescent="0.35">
      <c r="A4239" s="41">
        <v>39486</v>
      </c>
      <c r="B4239">
        <v>273</v>
      </c>
      <c r="C4239">
        <f t="shared" si="74"/>
        <v>2008</v>
      </c>
    </row>
    <row r="4240" spans="1:3" x14ac:dyDescent="0.35">
      <c r="A4240" s="41">
        <v>39485</v>
      </c>
      <c r="B4240">
        <v>257</v>
      </c>
      <c r="C4240">
        <f t="shared" si="74"/>
        <v>2008</v>
      </c>
    </row>
    <row r="4241" spans="1:3" x14ac:dyDescent="0.35">
      <c r="A4241" s="41">
        <v>39484</v>
      </c>
      <c r="B4241">
        <v>265</v>
      </c>
      <c r="C4241">
        <f t="shared" si="74"/>
        <v>2008</v>
      </c>
    </row>
    <row r="4242" spans="1:3" x14ac:dyDescent="0.35">
      <c r="A4242" s="41">
        <v>39483</v>
      </c>
      <c r="B4242">
        <v>265</v>
      </c>
      <c r="C4242">
        <f t="shared" si="74"/>
        <v>2008</v>
      </c>
    </row>
    <row r="4243" spans="1:3" x14ac:dyDescent="0.35">
      <c r="A4243" s="41">
        <v>39482</v>
      </c>
      <c r="B4243">
        <v>253</v>
      </c>
      <c r="C4243">
        <f t="shared" si="74"/>
        <v>2008</v>
      </c>
    </row>
    <row r="4244" spans="1:3" x14ac:dyDescent="0.35">
      <c r="A4244" s="41">
        <v>39479</v>
      </c>
      <c r="B4244">
        <v>259</v>
      </c>
      <c r="C4244">
        <f t="shared" si="74"/>
        <v>2008</v>
      </c>
    </row>
    <row r="4245" spans="1:3" x14ac:dyDescent="0.35">
      <c r="A4245" s="41">
        <v>39478</v>
      </c>
      <c r="B4245">
        <v>255</v>
      </c>
      <c r="C4245">
        <f t="shared" si="74"/>
        <v>2008</v>
      </c>
    </row>
    <row r="4246" spans="1:3" x14ac:dyDescent="0.35">
      <c r="A4246" s="41">
        <v>39477</v>
      </c>
      <c r="B4246">
        <v>244</v>
      </c>
      <c r="C4246">
        <f t="shared" si="74"/>
        <v>2008</v>
      </c>
    </row>
    <row r="4247" spans="1:3" x14ac:dyDescent="0.35">
      <c r="A4247" s="41">
        <v>39476</v>
      </c>
      <c r="B4247">
        <v>253</v>
      </c>
      <c r="C4247">
        <f t="shared" si="74"/>
        <v>2008</v>
      </c>
    </row>
    <row r="4248" spans="1:3" x14ac:dyDescent="0.35">
      <c r="A4248" s="41">
        <v>39475</v>
      </c>
      <c r="B4248">
        <v>259</v>
      </c>
      <c r="C4248">
        <f t="shared" si="74"/>
        <v>2008</v>
      </c>
    </row>
    <row r="4249" spans="1:3" x14ac:dyDescent="0.35">
      <c r="A4249" s="41">
        <v>39474</v>
      </c>
      <c r="B4249">
        <v>258</v>
      </c>
      <c r="C4249">
        <f t="shared" si="74"/>
        <v>2008</v>
      </c>
    </row>
    <row r="4250" spans="1:3" x14ac:dyDescent="0.35">
      <c r="A4250" s="41">
        <v>39472</v>
      </c>
      <c r="B4250">
        <v>258</v>
      </c>
      <c r="C4250">
        <f t="shared" si="74"/>
        <v>2008</v>
      </c>
    </row>
    <row r="4251" spans="1:3" x14ac:dyDescent="0.35">
      <c r="A4251" s="41">
        <v>39471</v>
      </c>
      <c r="B4251">
        <v>252</v>
      </c>
      <c r="C4251">
        <f t="shared" si="74"/>
        <v>2008</v>
      </c>
    </row>
    <row r="4252" spans="1:3" x14ac:dyDescent="0.35">
      <c r="A4252" s="41">
        <v>39470</v>
      </c>
      <c r="B4252">
        <v>275</v>
      </c>
      <c r="C4252">
        <f t="shared" si="74"/>
        <v>2008</v>
      </c>
    </row>
    <row r="4253" spans="1:3" x14ac:dyDescent="0.35">
      <c r="A4253" s="41">
        <v>39469</v>
      </c>
      <c r="B4253">
        <v>269</v>
      </c>
      <c r="C4253">
        <f t="shared" si="74"/>
        <v>2008</v>
      </c>
    </row>
    <row r="4254" spans="1:3" x14ac:dyDescent="0.35">
      <c r="A4254" s="41">
        <v>39468</v>
      </c>
      <c r="B4254">
        <v>252</v>
      </c>
      <c r="C4254">
        <f t="shared" si="74"/>
        <v>2008</v>
      </c>
    </row>
    <row r="4255" spans="1:3" x14ac:dyDescent="0.35">
      <c r="A4255" s="41">
        <v>39465</v>
      </c>
      <c r="B4255">
        <v>252</v>
      </c>
      <c r="C4255">
        <f t="shared" si="74"/>
        <v>2008</v>
      </c>
    </row>
    <row r="4256" spans="1:3" x14ac:dyDescent="0.35">
      <c r="A4256" s="41">
        <v>39464</v>
      </c>
      <c r="B4256">
        <v>248</v>
      </c>
      <c r="C4256">
        <f t="shared" si="74"/>
        <v>2008</v>
      </c>
    </row>
    <row r="4257" spans="1:3" x14ac:dyDescent="0.35">
      <c r="A4257" s="41">
        <v>39463</v>
      </c>
      <c r="B4257">
        <v>236</v>
      </c>
      <c r="C4257">
        <f t="shared" si="74"/>
        <v>2008</v>
      </c>
    </row>
    <row r="4258" spans="1:3" x14ac:dyDescent="0.35">
      <c r="A4258" s="41">
        <v>39462</v>
      </c>
      <c r="B4258">
        <v>238</v>
      </c>
      <c r="C4258">
        <f t="shared" si="74"/>
        <v>2008</v>
      </c>
    </row>
    <row r="4259" spans="1:3" x14ac:dyDescent="0.35">
      <c r="A4259" s="41">
        <v>39461</v>
      </c>
      <c r="B4259">
        <v>231</v>
      </c>
      <c r="C4259">
        <f t="shared" si="74"/>
        <v>2008</v>
      </c>
    </row>
    <row r="4260" spans="1:3" x14ac:dyDescent="0.35">
      <c r="A4260" s="41">
        <v>39458</v>
      </c>
      <c r="B4260">
        <v>231</v>
      </c>
      <c r="C4260">
        <f t="shared" si="74"/>
        <v>2008</v>
      </c>
    </row>
    <row r="4261" spans="1:3" x14ac:dyDescent="0.35">
      <c r="A4261" s="41">
        <v>39457</v>
      </c>
      <c r="B4261">
        <v>226</v>
      </c>
      <c r="C4261">
        <f t="shared" si="74"/>
        <v>2008</v>
      </c>
    </row>
    <row r="4262" spans="1:3" x14ac:dyDescent="0.35">
      <c r="A4262" s="41">
        <v>39456</v>
      </c>
      <c r="B4262">
        <v>238</v>
      </c>
      <c r="C4262">
        <f t="shared" si="74"/>
        <v>2008</v>
      </c>
    </row>
    <row r="4263" spans="1:3" x14ac:dyDescent="0.35">
      <c r="A4263" s="41">
        <v>39455</v>
      </c>
      <c r="B4263">
        <v>225</v>
      </c>
      <c r="C4263">
        <f t="shared" si="74"/>
        <v>2008</v>
      </c>
    </row>
    <row r="4264" spans="1:3" x14ac:dyDescent="0.35">
      <c r="A4264" s="41">
        <v>39454</v>
      </c>
      <c r="B4264">
        <v>229</v>
      </c>
      <c r="C4264">
        <f t="shared" si="74"/>
        <v>2008</v>
      </c>
    </row>
    <row r="4265" spans="1:3" x14ac:dyDescent="0.35">
      <c r="A4265" s="41">
        <v>39451</v>
      </c>
      <c r="B4265">
        <v>231</v>
      </c>
      <c r="C4265">
        <f t="shared" si="74"/>
        <v>2008</v>
      </c>
    </row>
    <row r="4266" spans="1:3" x14ac:dyDescent="0.35">
      <c r="A4266" s="41">
        <v>39450</v>
      </c>
      <c r="B4266">
        <v>226</v>
      </c>
      <c r="C4266">
        <f t="shared" si="74"/>
        <v>2008</v>
      </c>
    </row>
    <row r="4267" spans="1:3" x14ac:dyDescent="0.35">
      <c r="A4267" s="41">
        <v>39449</v>
      </c>
      <c r="B4267">
        <v>227</v>
      </c>
      <c r="C4267">
        <f t="shared" si="74"/>
        <v>2008</v>
      </c>
    </row>
    <row r="4268" spans="1:3" x14ac:dyDescent="0.35">
      <c r="A4268" s="41">
        <v>39447</v>
      </c>
      <c r="B4268">
        <v>221</v>
      </c>
      <c r="C4268">
        <f t="shared" si="74"/>
        <v>2007</v>
      </c>
    </row>
    <row r="4269" spans="1:3" x14ac:dyDescent="0.35">
      <c r="A4269" s="41">
        <v>39444</v>
      </c>
      <c r="B4269">
        <v>213</v>
      </c>
      <c r="C4269">
        <f t="shared" si="74"/>
        <v>2007</v>
      </c>
    </row>
    <row r="4270" spans="1:3" x14ac:dyDescent="0.35">
      <c r="A4270" s="41">
        <v>39443</v>
      </c>
      <c r="B4270">
        <v>205</v>
      </c>
      <c r="C4270">
        <f t="shared" si="74"/>
        <v>2007</v>
      </c>
    </row>
    <row r="4271" spans="1:3" x14ac:dyDescent="0.35">
      <c r="A4271" s="41">
        <v>39442</v>
      </c>
      <c r="B4271">
        <v>203</v>
      </c>
      <c r="C4271">
        <f t="shared" si="74"/>
        <v>2007</v>
      </c>
    </row>
    <row r="4272" spans="1:3" x14ac:dyDescent="0.35">
      <c r="A4272" s="41">
        <v>39440</v>
      </c>
      <c r="B4272">
        <v>207</v>
      </c>
      <c r="C4272">
        <f t="shared" si="74"/>
        <v>2007</v>
      </c>
    </row>
    <row r="4273" spans="1:3" x14ac:dyDescent="0.35">
      <c r="A4273" s="41">
        <v>39437</v>
      </c>
      <c r="B4273">
        <v>214</v>
      </c>
      <c r="C4273">
        <f t="shared" si="74"/>
        <v>2007</v>
      </c>
    </row>
    <row r="4274" spans="1:3" x14ac:dyDescent="0.35">
      <c r="A4274" s="41">
        <v>39436</v>
      </c>
      <c r="B4274">
        <v>228</v>
      </c>
      <c r="C4274">
        <f t="shared" si="74"/>
        <v>2007</v>
      </c>
    </row>
    <row r="4275" spans="1:3" x14ac:dyDescent="0.35">
      <c r="A4275" s="41">
        <v>39435</v>
      </c>
      <c r="B4275">
        <v>223</v>
      </c>
      <c r="C4275">
        <f t="shared" si="74"/>
        <v>2007</v>
      </c>
    </row>
    <row r="4276" spans="1:3" x14ac:dyDescent="0.35">
      <c r="A4276" s="41">
        <v>39434</v>
      </c>
      <c r="B4276">
        <v>217</v>
      </c>
      <c r="C4276">
        <f t="shared" si="74"/>
        <v>2007</v>
      </c>
    </row>
    <row r="4277" spans="1:3" x14ac:dyDescent="0.35">
      <c r="A4277" s="41">
        <v>39433</v>
      </c>
      <c r="B4277">
        <v>212</v>
      </c>
      <c r="C4277">
        <f t="shared" si="74"/>
        <v>2007</v>
      </c>
    </row>
    <row r="4278" spans="1:3" x14ac:dyDescent="0.35">
      <c r="A4278" s="41">
        <v>39430</v>
      </c>
      <c r="B4278">
        <v>202</v>
      </c>
      <c r="C4278">
        <f t="shared" si="74"/>
        <v>2007</v>
      </c>
    </row>
    <row r="4279" spans="1:3" x14ac:dyDescent="0.35">
      <c r="A4279" s="41">
        <v>39429</v>
      </c>
      <c r="B4279">
        <v>205</v>
      </c>
      <c r="C4279">
        <f t="shared" si="74"/>
        <v>2007</v>
      </c>
    </row>
    <row r="4280" spans="1:3" x14ac:dyDescent="0.35">
      <c r="A4280" s="41">
        <v>39428</v>
      </c>
      <c r="B4280">
        <v>214</v>
      </c>
      <c r="C4280">
        <f t="shared" si="74"/>
        <v>2007</v>
      </c>
    </row>
    <row r="4281" spans="1:3" x14ac:dyDescent="0.35">
      <c r="A4281" s="41">
        <v>39427</v>
      </c>
      <c r="B4281">
        <v>216</v>
      </c>
      <c r="C4281">
        <f t="shared" si="74"/>
        <v>2007</v>
      </c>
    </row>
    <row r="4282" spans="1:3" x14ac:dyDescent="0.35">
      <c r="A4282" s="41">
        <v>39426</v>
      </c>
      <c r="B4282">
        <v>205</v>
      </c>
      <c r="C4282">
        <f t="shared" si="74"/>
        <v>2007</v>
      </c>
    </row>
    <row r="4283" spans="1:3" x14ac:dyDescent="0.35">
      <c r="A4283" s="41">
        <v>39423</v>
      </c>
      <c r="B4283">
        <v>211</v>
      </c>
      <c r="C4283">
        <f t="shared" si="74"/>
        <v>2007</v>
      </c>
    </row>
    <row r="4284" spans="1:3" x14ac:dyDescent="0.35">
      <c r="A4284" s="41">
        <v>39422</v>
      </c>
      <c r="B4284">
        <v>218</v>
      </c>
      <c r="C4284">
        <f t="shared" si="74"/>
        <v>2007</v>
      </c>
    </row>
    <row r="4285" spans="1:3" x14ac:dyDescent="0.35">
      <c r="A4285" s="41">
        <v>39421</v>
      </c>
      <c r="B4285">
        <v>227</v>
      </c>
      <c r="C4285">
        <f t="shared" si="74"/>
        <v>2007</v>
      </c>
    </row>
    <row r="4286" spans="1:3" x14ac:dyDescent="0.35">
      <c r="A4286" s="41">
        <v>39420</v>
      </c>
      <c r="B4286">
        <v>231</v>
      </c>
      <c r="C4286">
        <f t="shared" si="74"/>
        <v>2007</v>
      </c>
    </row>
    <row r="4287" spans="1:3" x14ac:dyDescent="0.35">
      <c r="A4287" s="41">
        <v>39419</v>
      </c>
      <c r="B4287">
        <v>230</v>
      </c>
      <c r="C4287">
        <f t="shared" si="74"/>
        <v>2007</v>
      </c>
    </row>
    <row r="4288" spans="1:3" x14ac:dyDescent="0.35">
      <c r="A4288" s="41">
        <v>39416</v>
      </c>
      <c r="B4288">
        <v>213</v>
      </c>
      <c r="C4288">
        <f t="shared" si="74"/>
        <v>2007</v>
      </c>
    </row>
    <row r="4289" spans="1:3" x14ac:dyDescent="0.35">
      <c r="A4289" s="41">
        <v>39415</v>
      </c>
      <c r="B4289">
        <v>233</v>
      </c>
      <c r="C4289">
        <f t="shared" si="74"/>
        <v>2007</v>
      </c>
    </row>
    <row r="4290" spans="1:3" x14ac:dyDescent="0.35">
      <c r="A4290" s="41">
        <v>39414</v>
      </c>
      <c r="B4290">
        <v>229</v>
      </c>
      <c r="C4290">
        <f t="shared" si="74"/>
        <v>2007</v>
      </c>
    </row>
    <row r="4291" spans="1:3" x14ac:dyDescent="0.35">
      <c r="A4291" s="41">
        <v>39413</v>
      </c>
      <c r="B4291">
        <v>246</v>
      </c>
      <c r="C4291">
        <f t="shared" ref="C4291:C4354" si="75">YEAR(A4291)</f>
        <v>2007</v>
      </c>
    </row>
    <row r="4292" spans="1:3" x14ac:dyDescent="0.35">
      <c r="A4292" s="41">
        <v>39412</v>
      </c>
      <c r="B4292">
        <v>254</v>
      </c>
      <c r="C4292">
        <f t="shared" si="75"/>
        <v>2007</v>
      </c>
    </row>
    <row r="4293" spans="1:3" x14ac:dyDescent="0.35">
      <c r="A4293" s="41">
        <v>39409</v>
      </c>
      <c r="B4293">
        <v>233</v>
      </c>
      <c r="C4293">
        <f t="shared" si="75"/>
        <v>2007</v>
      </c>
    </row>
    <row r="4294" spans="1:3" x14ac:dyDescent="0.35">
      <c r="A4294" s="41">
        <v>39408</v>
      </c>
      <c r="B4294">
        <v>234</v>
      </c>
      <c r="C4294">
        <f t="shared" si="75"/>
        <v>2007</v>
      </c>
    </row>
    <row r="4295" spans="1:3" x14ac:dyDescent="0.35">
      <c r="A4295" s="41">
        <v>39407</v>
      </c>
      <c r="B4295">
        <v>234</v>
      </c>
      <c r="C4295">
        <f t="shared" si="75"/>
        <v>2007</v>
      </c>
    </row>
    <row r="4296" spans="1:3" x14ac:dyDescent="0.35">
      <c r="A4296" s="41">
        <v>39406</v>
      </c>
      <c r="B4296">
        <v>221</v>
      </c>
      <c r="C4296">
        <f t="shared" si="75"/>
        <v>2007</v>
      </c>
    </row>
    <row r="4297" spans="1:3" x14ac:dyDescent="0.35">
      <c r="A4297" s="41">
        <v>39405</v>
      </c>
      <c r="B4297">
        <v>220</v>
      </c>
      <c r="C4297">
        <f t="shared" si="75"/>
        <v>2007</v>
      </c>
    </row>
    <row r="4298" spans="1:3" x14ac:dyDescent="0.35">
      <c r="A4298" s="41">
        <v>39402</v>
      </c>
      <c r="B4298">
        <v>210</v>
      </c>
      <c r="C4298">
        <f t="shared" si="75"/>
        <v>2007</v>
      </c>
    </row>
    <row r="4299" spans="1:3" x14ac:dyDescent="0.35">
      <c r="A4299" s="41">
        <v>39401</v>
      </c>
      <c r="B4299">
        <v>202</v>
      </c>
      <c r="C4299">
        <f t="shared" si="75"/>
        <v>2007</v>
      </c>
    </row>
    <row r="4300" spans="1:3" x14ac:dyDescent="0.35">
      <c r="A4300" s="41">
        <v>39400</v>
      </c>
      <c r="B4300">
        <v>197</v>
      </c>
      <c r="C4300">
        <f t="shared" si="75"/>
        <v>2007</v>
      </c>
    </row>
    <row r="4301" spans="1:3" x14ac:dyDescent="0.35">
      <c r="A4301" s="41">
        <v>39399</v>
      </c>
      <c r="B4301">
        <v>202</v>
      </c>
      <c r="C4301">
        <f t="shared" si="75"/>
        <v>2007</v>
      </c>
    </row>
    <row r="4302" spans="1:3" x14ac:dyDescent="0.35">
      <c r="A4302" s="41">
        <v>39398</v>
      </c>
      <c r="B4302">
        <v>202</v>
      </c>
      <c r="C4302">
        <f t="shared" si="75"/>
        <v>2007</v>
      </c>
    </row>
    <row r="4303" spans="1:3" x14ac:dyDescent="0.35">
      <c r="A4303" s="41">
        <v>39395</v>
      </c>
      <c r="B4303">
        <v>202</v>
      </c>
      <c r="C4303">
        <f t="shared" si="75"/>
        <v>2007</v>
      </c>
    </row>
    <row r="4304" spans="1:3" x14ac:dyDescent="0.35">
      <c r="A4304" s="41">
        <v>39394</v>
      </c>
      <c r="B4304">
        <v>200</v>
      </c>
      <c r="C4304">
        <f t="shared" si="75"/>
        <v>2007</v>
      </c>
    </row>
    <row r="4305" spans="1:3" x14ac:dyDescent="0.35">
      <c r="A4305" s="41">
        <v>39393</v>
      </c>
      <c r="B4305">
        <v>191</v>
      </c>
      <c r="C4305">
        <f t="shared" si="75"/>
        <v>2007</v>
      </c>
    </row>
    <row r="4306" spans="1:3" x14ac:dyDescent="0.35">
      <c r="A4306" s="41">
        <v>39392</v>
      </c>
      <c r="B4306">
        <v>184</v>
      </c>
      <c r="C4306">
        <f t="shared" si="75"/>
        <v>2007</v>
      </c>
    </row>
    <row r="4307" spans="1:3" x14ac:dyDescent="0.35">
      <c r="A4307" s="41">
        <v>39391</v>
      </c>
      <c r="B4307">
        <v>186</v>
      </c>
      <c r="C4307">
        <f t="shared" si="75"/>
        <v>2007</v>
      </c>
    </row>
    <row r="4308" spans="1:3" x14ac:dyDescent="0.35">
      <c r="A4308" s="41">
        <v>39388</v>
      </c>
      <c r="B4308">
        <v>187</v>
      </c>
      <c r="C4308">
        <f t="shared" si="75"/>
        <v>2007</v>
      </c>
    </row>
    <row r="4309" spans="1:3" x14ac:dyDescent="0.35">
      <c r="A4309" s="41">
        <v>39387</v>
      </c>
      <c r="B4309">
        <v>179</v>
      </c>
      <c r="C4309">
        <f t="shared" si="75"/>
        <v>2007</v>
      </c>
    </row>
    <row r="4310" spans="1:3" x14ac:dyDescent="0.35">
      <c r="A4310" s="41">
        <v>39386</v>
      </c>
      <c r="B4310">
        <v>167</v>
      </c>
      <c r="C4310">
        <f t="shared" si="75"/>
        <v>2007</v>
      </c>
    </row>
    <row r="4311" spans="1:3" x14ac:dyDescent="0.35">
      <c r="A4311" s="41">
        <v>39385</v>
      </c>
      <c r="B4311">
        <v>175</v>
      </c>
      <c r="C4311">
        <f t="shared" si="75"/>
        <v>2007</v>
      </c>
    </row>
    <row r="4312" spans="1:3" x14ac:dyDescent="0.35">
      <c r="A4312" s="41">
        <v>39384</v>
      </c>
      <c r="B4312">
        <v>176</v>
      </c>
      <c r="C4312">
        <f t="shared" si="75"/>
        <v>2007</v>
      </c>
    </row>
    <row r="4313" spans="1:3" x14ac:dyDescent="0.35">
      <c r="A4313" s="41">
        <v>39381</v>
      </c>
      <c r="B4313">
        <v>177</v>
      </c>
      <c r="C4313">
        <f t="shared" si="75"/>
        <v>2007</v>
      </c>
    </row>
    <row r="4314" spans="1:3" x14ac:dyDescent="0.35">
      <c r="A4314" s="41">
        <v>39380</v>
      </c>
      <c r="B4314">
        <v>180</v>
      </c>
      <c r="C4314">
        <f t="shared" si="75"/>
        <v>2007</v>
      </c>
    </row>
    <row r="4315" spans="1:3" x14ac:dyDescent="0.35">
      <c r="A4315" s="41">
        <v>39379</v>
      </c>
      <c r="B4315">
        <v>183</v>
      </c>
      <c r="C4315">
        <f t="shared" si="75"/>
        <v>2007</v>
      </c>
    </row>
    <row r="4316" spans="1:3" x14ac:dyDescent="0.35">
      <c r="A4316" s="41">
        <v>39378</v>
      </c>
      <c r="B4316">
        <v>177</v>
      </c>
      <c r="C4316">
        <f t="shared" si="75"/>
        <v>2007</v>
      </c>
    </row>
    <row r="4317" spans="1:3" x14ac:dyDescent="0.35">
      <c r="A4317" s="41">
        <v>39377</v>
      </c>
      <c r="B4317">
        <v>179</v>
      </c>
      <c r="C4317">
        <f t="shared" si="75"/>
        <v>2007</v>
      </c>
    </row>
    <row r="4318" spans="1:3" x14ac:dyDescent="0.35">
      <c r="A4318" s="41">
        <v>39374</v>
      </c>
      <c r="B4318">
        <v>177</v>
      </c>
      <c r="C4318">
        <f t="shared" si="75"/>
        <v>2007</v>
      </c>
    </row>
    <row r="4319" spans="1:3" x14ac:dyDescent="0.35">
      <c r="A4319" s="41">
        <v>39373</v>
      </c>
      <c r="B4319">
        <v>167</v>
      </c>
      <c r="C4319">
        <f t="shared" si="75"/>
        <v>2007</v>
      </c>
    </row>
    <row r="4320" spans="1:3" x14ac:dyDescent="0.35">
      <c r="A4320" s="41">
        <v>39372</v>
      </c>
      <c r="B4320">
        <v>170</v>
      </c>
      <c r="C4320">
        <f t="shared" si="75"/>
        <v>2007</v>
      </c>
    </row>
    <row r="4321" spans="1:3" x14ac:dyDescent="0.35">
      <c r="A4321" s="41">
        <v>39371</v>
      </c>
      <c r="B4321">
        <v>161</v>
      </c>
      <c r="C4321">
        <f t="shared" si="75"/>
        <v>2007</v>
      </c>
    </row>
    <row r="4322" spans="1:3" x14ac:dyDescent="0.35">
      <c r="A4322" s="41">
        <v>39370</v>
      </c>
      <c r="B4322">
        <v>160</v>
      </c>
      <c r="C4322">
        <f t="shared" si="75"/>
        <v>2007</v>
      </c>
    </row>
    <row r="4323" spans="1:3" x14ac:dyDescent="0.35">
      <c r="A4323" s="41">
        <v>39367</v>
      </c>
      <c r="B4323">
        <v>158</v>
      </c>
      <c r="C4323">
        <f t="shared" si="75"/>
        <v>2007</v>
      </c>
    </row>
    <row r="4324" spans="1:3" x14ac:dyDescent="0.35">
      <c r="A4324" s="41">
        <v>39366</v>
      </c>
      <c r="B4324">
        <v>161</v>
      </c>
      <c r="C4324">
        <f t="shared" si="75"/>
        <v>2007</v>
      </c>
    </row>
    <row r="4325" spans="1:3" x14ac:dyDescent="0.35">
      <c r="A4325" s="41">
        <v>39365</v>
      </c>
      <c r="B4325">
        <v>162</v>
      </c>
      <c r="C4325">
        <f t="shared" si="75"/>
        <v>2007</v>
      </c>
    </row>
    <row r="4326" spans="1:3" x14ac:dyDescent="0.35">
      <c r="A4326" s="41">
        <v>39364</v>
      </c>
      <c r="B4326">
        <v>161</v>
      </c>
      <c r="C4326">
        <f t="shared" si="75"/>
        <v>2007</v>
      </c>
    </row>
    <row r="4327" spans="1:3" x14ac:dyDescent="0.35">
      <c r="A4327" s="41">
        <v>39363</v>
      </c>
      <c r="B4327">
        <v>165</v>
      </c>
      <c r="C4327">
        <f t="shared" si="75"/>
        <v>2007</v>
      </c>
    </row>
    <row r="4328" spans="1:3" x14ac:dyDescent="0.35">
      <c r="A4328" s="41">
        <v>39360</v>
      </c>
      <c r="B4328">
        <v>165</v>
      </c>
      <c r="C4328">
        <f t="shared" si="75"/>
        <v>2007</v>
      </c>
    </row>
    <row r="4329" spans="1:3" x14ac:dyDescent="0.35">
      <c r="A4329" s="41">
        <v>39359</v>
      </c>
      <c r="B4329">
        <v>171</v>
      </c>
      <c r="C4329">
        <f t="shared" si="75"/>
        <v>2007</v>
      </c>
    </row>
    <row r="4330" spans="1:3" x14ac:dyDescent="0.35">
      <c r="A4330" s="41">
        <v>39358</v>
      </c>
      <c r="B4330">
        <v>170</v>
      </c>
      <c r="C4330">
        <f t="shared" si="75"/>
        <v>2007</v>
      </c>
    </row>
    <row r="4331" spans="1:3" x14ac:dyDescent="0.35">
      <c r="A4331" s="41">
        <v>39357</v>
      </c>
      <c r="B4331">
        <v>173</v>
      </c>
      <c r="C4331">
        <f t="shared" si="75"/>
        <v>2007</v>
      </c>
    </row>
    <row r="4332" spans="1:3" x14ac:dyDescent="0.35">
      <c r="A4332" s="41">
        <v>39356</v>
      </c>
      <c r="B4332">
        <v>173</v>
      </c>
      <c r="C4332">
        <f t="shared" si="75"/>
        <v>2007</v>
      </c>
    </row>
    <row r="4333" spans="1:3" x14ac:dyDescent="0.35">
      <c r="A4333" s="41">
        <v>39353</v>
      </c>
      <c r="B4333">
        <v>173</v>
      </c>
      <c r="C4333">
        <f t="shared" si="75"/>
        <v>2007</v>
      </c>
    </row>
    <row r="4334" spans="1:3" x14ac:dyDescent="0.35">
      <c r="A4334" s="41">
        <v>39352</v>
      </c>
      <c r="B4334">
        <v>176</v>
      </c>
      <c r="C4334">
        <f t="shared" si="75"/>
        <v>2007</v>
      </c>
    </row>
    <row r="4335" spans="1:3" x14ac:dyDescent="0.35">
      <c r="A4335" s="41">
        <v>39351</v>
      </c>
      <c r="B4335">
        <v>172</v>
      </c>
      <c r="C4335">
        <f t="shared" si="75"/>
        <v>2007</v>
      </c>
    </row>
    <row r="4336" spans="1:3" x14ac:dyDescent="0.35">
      <c r="A4336" s="41">
        <v>39350</v>
      </c>
      <c r="B4336">
        <v>173</v>
      </c>
      <c r="C4336">
        <f t="shared" si="75"/>
        <v>2007</v>
      </c>
    </row>
    <row r="4337" spans="1:3" x14ac:dyDescent="0.35">
      <c r="A4337" s="41">
        <v>39349</v>
      </c>
      <c r="B4337">
        <v>174</v>
      </c>
      <c r="C4337">
        <f t="shared" si="75"/>
        <v>2007</v>
      </c>
    </row>
    <row r="4338" spans="1:3" x14ac:dyDescent="0.35">
      <c r="A4338" s="41">
        <v>39346</v>
      </c>
      <c r="B4338">
        <v>172</v>
      </c>
      <c r="C4338">
        <f t="shared" si="75"/>
        <v>2007</v>
      </c>
    </row>
    <row r="4339" spans="1:3" x14ac:dyDescent="0.35">
      <c r="A4339" s="41">
        <v>39345</v>
      </c>
      <c r="B4339">
        <v>172</v>
      </c>
      <c r="C4339">
        <f t="shared" si="75"/>
        <v>2007</v>
      </c>
    </row>
    <row r="4340" spans="1:3" x14ac:dyDescent="0.35">
      <c r="A4340" s="41">
        <v>39344</v>
      </c>
      <c r="B4340">
        <v>177</v>
      </c>
      <c r="C4340">
        <f t="shared" si="75"/>
        <v>2007</v>
      </c>
    </row>
    <row r="4341" spans="1:3" x14ac:dyDescent="0.35">
      <c r="A4341" s="41">
        <v>39343</v>
      </c>
      <c r="B4341">
        <v>188</v>
      </c>
      <c r="C4341">
        <f t="shared" si="75"/>
        <v>2007</v>
      </c>
    </row>
    <row r="4342" spans="1:3" x14ac:dyDescent="0.35">
      <c r="A4342" s="41">
        <v>39342</v>
      </c>
      <c r="B4342">
        <v>199</v>
      </c>
      <c r="C4342">
        <f t="shared" si="75"/>
        <v>2007</v>
      </c>
    </row>
    <row r="4343" spans="1:3" x14ac:dyDescent="0.35">
      <c r="A4343" s="41">
        <v>39339</v>
      </c>
      <c r="B4343">
        <v>198</v>
      </c>
      <c r="C4343">
        <f t="shared" si="75"/>
        <v>2007</v>
      </c>
    </row>
    <row r="4344" spans="1:3" x14ac:dyDescent="0.35">
      <c r="A4344" s="41">
        <v>39338</v>
      </c>
      <c r="B4344">
        <v>199</v>
      </c>
      <c r="C4344">
        <f t="shared" si="75"/>
        <v>2007</v>
      </c>
    </row>
    <row r="4345" spans="1:3" x14ac:dyDescent="0.35">
      <c r="A4345" s="41">
        <v>39337</v>
      </c>
      <c r="B4345">
        <v>207</v>
      </c>
      <c r="C4345">
        <f t="shared" si="75"/>
        <v>2007</v>
      </c>
    </row>
    <row r="4346" spans="1:3" x14ac:dyDescent="0.35">
      <c r="A4346" s="41">
        <v>39336</v>
      </c>
      <c r="B4346">
        <v>210</v>
      </c>
      <c r="C4346">
        <f t="shared" si="75"/>
        <v>2007</v>
      </c>
    </row>
    <row r="4347" spans="1:3" x14ac:dyDescent="0.35">
      <c r="A4347" s="41">
        <v>39335</v>
      </c>
      <c r="B4347">
        <v>219</v>
      </c>
      <c r="C4347">
        <f t="shared" si="75"/>
        <v>2007</v>
      </c>
    </row>
    <row r="4348" spans="1:3" x14ac:dyDescent="0.35">
      <c r="A4348" s="41">
        <v>39332</v>
      </c>
      <c r="B4348">
        <v>212</v>
      </c>
      <c r="C4348">
        <f t="shared" si="75"/>
        <v>2007</v>
      </c>
    </row>
    <row r="4349" spans="1:3" x14ac:dyDescent="0.35">
      <c r="A4349" s="41">
        <v>39331</v>
      </c>
      <c r="B4349">
        <v>204</v>
      </c>
      <c r="C4349">
        <f t="shared" si="75"/>
        <v>2007</v>
      </c>
    </row>
    <row r="4350" spans="1:3" x14ac:dyDescent="0.35">
      <c r="A4350" s="41">
        <v>39330</v>
      </c>
      <c r="B4350">
        <v>206</v>
      </c>
      <c r="C4350">
        <f t="shared" si="75"/>
        <v>2007</v>
      </c>
    </row>
    <row r="4351" spans="1:3" x14ac:dyDescent="0.35">
      <c r="A4351" s="41">
        <v>39329</v>
      </c>
      <c r="B4351">
        <v>196</v>
      </c>
      <c r="C4351">
        <f t="shared" si="75"/>
        <v>2007</v>
      </c>
    </row>
    <row r="4352" spans="1:3" x14ac:dyDescent="0.35">
      <c r="A4352" s="41">
        <v>39328</v>
      </c>
      <c r="B4352">
        <v>195</v>
      </c>
      <c r="C4352">
        <f t="shared" si="75"/>
        <v>2007</v>
      </c>
    </row>
    <row r="4353" spans="1:3" x14ac:dyDescent="0.35">
      <c r="A4353" s="41">
        <v>39325</v>
      </c>
      <c r="B4353">
        <v>195</v>
      </c>
      <c r="C4353">
        <f t="shared" si="75"/>
        <v>2007</v>
      </c>
    </row>
    <row r="4354" spans="1:3" x14ac:dyDescent="0.35">
      <c r="A4354" s="41">
        <v>39324</v>
      </c>
      <c r="B4354">
        <v>206</v>
      </c>
      <c r="C4354">
        <f t="shared" si="75"/>
        <v>2007</v>
      </c>
    </row>
    <row r="4355" spans="1:3" x14ac:dyDescent="0.35">
      <c r="A4355" s="41">
        <v>39323</v>
      </c>
      <c r="B4355">
        <v>200</v>
      </c>
      <c r="C4355">
        <f t="shared" ref="C4355:C4418" si="76">YEAR(A4355)</f>
        <v>2007</v>
      </c>
    </row>
    <row r="4356" spans="1:3" x14ac:dyDescent="0.35">
      <c r="A4356" s="41">
        <v>39322</v>
      </c>
      <c r="B4356">
        <v>207</v>
      </c>
      <c r="C4356">
        <f t="shared" si="76"/>
        <v>2007</v>
      </c>
    </row>
    <row r="4357" spans="1:3" x14ac:dyDescent="0.35">
      <c r="A4357" s="41">
        <v>39321</v>
      </c>
      <c r="B4357">
        <v>200</v>
      </c>
      <c r="C4357">
        <f t="shared" si="76"/>
        <v>2007</v>
      </c>
    </row>
    <row r="4358" spans="1:3" x14ac:dyDescent="0.35">
      <c r="A4358" s="41">
        <v>39318</v>
      </c>
      <c r="B4358">
        <v>200</v>
      </c>
      <c r="C4358">
        <f t="shared" si="76"/>
        <v>2007</v>
      </c>
    </row>
    <row r="4359" spans="1:3" x14ac:dyDescent="0.35">
      <c r="A4359" s="41">
        <v>39317</v>
      </c>
      <c r="B4359">
        <v>207</v>
      </c>
      <c r="C4359">
        <f t="shared" si="76"/>
        <v>2007</v>
      </c>
    </row>
    <row r="4360" spans="1:3" x14ac:dyDescent="0.35">
      <c r="A4360" s="41">
        <v>39316</v>
      </c>
      <c r="B4360">
        <v>210</v>
      </c>
      <c r="C4360">
        <f t="shared" si="76"/>
        <v>2007</v>
      </c>
    </row>
    <row r="4361" spans="1:3" x14ac:dyDescent="0.35">
      <c r="A4361" s="41">
        <v>39315</v>
      </c>
      <c r="B4361">
        <v>217</v>
      </c>
      <c r="C4361">
        <f t="shared" si="76"/>
        <v>2007</v>
      </c>
    </row>
    <row r="4362" spans="1:3" x14ac:dyDescent="0.35">
      <c r="A4362" s="41">
        <v>39314</v>
      </c>
      <c r="B4362">
        <v>216</v>
      </c>
      <c r="C4362">
        <f t="shared" si="76"/>
        <v>2007</v>
      </c>
    </row>
    <row r="4363" spans="1:3" x14ac:dyDescent="0.35">
      <c r="A4363" s="41">
        <v>39311</v>
      </c>
      <c r="B4363">
        <v>208</v>
      </c>
      <c r="C4363">
        <f t="shared" si="76"/>
        <v>2007</v>
      </c>
    </row>
    <row r="4364" spans="1:3" x14ac:dyDescent="0.35">
      <c r="A4364" s="41">
        <v>39310</v>
      </c>
      <c r="B4364">
        <v>229</v>
      </c>
      <c r="C4364">
        <f t="shared" si="76"/>
        <v>2007</v>
      </c>
    </row>
    <row r="4365" spans="1:3" x14ac:dyDescent="0.35">
      <c r="A4365" s="41">
        <v>39309</v>
      </c>
      <c r="B4365">
        <v>200</v>
      </c>
      <c r="C4365">
        <f t="shared" si="76"/>
        <v>2007</v>
      </c>
    </row>
    <row r="4366" spans="1:3" x14ac:dyDescent="0.35">
      <c r="A4366" s="41">
        <v>39308</v>
      </c>
      <c r="B4366">
        <v>197</v>
      </c>
      <c r="C4366">
        <f t="shared" si="76"/>
        <v>2007</v>
      </c>
    </row>
    <row r="4367" spans="1:3" x14ac:dyDescent="0.35">
      <c r="A4367" s="41">
        <v>39307</v>
      </c>
      <c r="B4367">
        <v>189</v>
      </c>
      <c r="C4367">
        <f t="shared" si="76"/>
        <v>2007</v>
      </c>
    </row>
    <row r="4368" spans="1:3" x14ac:dyDescent="0.35">
      <c r="A4368" s="41">
        <v>39304</v>
      </c>
      <c r="B4368">
        <v>190</v>
      </c>
      <c r="C4368">
        <f t="shared" si="76"/>
        <v>2007</v>
      </c>
    </row>
    <row r="4369" spans="1:3" x14ac:dyDescent="0.35">
      <c r="A4369" s="41">
        <v>39303</v>
      </c>
      <c r="B4369">
        <v>184</v>
      </c>
      <c r="C4369">
        <f t="shared" si="76"/>
        <v>2007</v>
      </c>
    </row>
    <row r="4370" spans="1:3" x14ac:dyDescent="0.35">
      <c r="A4370" s="41">
        <v>39302</v>
      </c>
      <c r="B4370">
        <v>175</v>
      </c>
      <c r="C4370">
        <f t="shared" si="76"/>
        <v>2007</v>
      </c>
    </row>
    <row r="4371" spans="1:3" x14ac:dyDescent="0.35">
      <c r="A4371" s="41">
        <v>39301</v>
      </c>
      <c r="B4371">
        <v>194</v>
      </c>
      <c r="C4371">
        <f t="shared" si="76"/>
        <v>2007</v>
      </c>
    </row>
    <row r="4372" spans="1:3" x14ac:dyDescent="0.35">
      <c r="A4372" s="41">
        <v>39300</v>
      </c>
      <c r="B4372">
        <v>200</v>
      </c>
      <c r="C4372">
        <f t="shared" si="76"/>
        <v>2007</v>
      </c>
    </row>
    <row r="4373" spans="1:3" x14ac:dyDescent="0.35">
      <c r="A4373" s="41">
        <v>39297</v>
      </c>
      <c r="B4373">
        <v>201</v>
      </c>
      <c r="C4373">
        <f t="shared" si="76"/>
        <v>2007</v>
      </c>
    </row>
    <row r="4374" spans="1:3" x14ac:dyDescent="0.35">
      <c r="A4374" s="41">
        <v>39296</v>
      </c>
      <c r="B4374">
        <v>201</v>
      </c>
      <c r="C4374">
        <f t="shared" si="76"/>
        <v>2007</v>
      </c>
    </row>
    <row r="4375" spans="1:3" x14ac:dyDescent="0.35">
      <c r="A4375" s="41">
        <v>39295</v>
      </c>
      <c r="B4375">
        <v>206</v>
      </c>
      <c r="C4375">
        <f t="shared" si="76"/>
        <v>2007</v>
      </c>
    </row>
    <row r="4376" spans="1:3" x14ac:dyDescent="0.35">
      <c r="A4376" s="41">
        <v>39294</v>
      </c>
      <c r="B4376">
        <v>208</v>
      </c>
      <c r="C4376">
        <f t="shared" si="76"/>
        <v>2007</v>
      </c>
    </row>
    <row r="4377" spans="1:3" x14ac:dyDescent="0.35">
      <c r="A4377" s="41">
        <v>39293</v>
      </c>
      <c r="B4377">
        <v>207</v>
      </c>
      <c r="C4377">
        <f t="shared" si="76"/>
        <v>2007</v>
      </c>
    </row>
    <row r="4378" spans="1:3" x14ac:dyDescent="0.35">
      <c r="A4378" s="41">
        <v>39290</v>
      </c>
      <c r="B4378">
        <v>212</v>
      </c>
      <c r="C4378">
        <f t="shared" si="76"/>
        <v>2007</v>
      </c>
    </row>
    <row r="4379" spans="1:3" x14ac:dyDescent="0.35">
      <c r="A4379" s="41">
        <v>39289</v>
      </c>
      <c r="B4379">
        <v>222</v>
      </c>
      <c r="C4379">
        <f t="shared" si="76"/>
        <v>2007</v>
      </c>
    </row>
    <row r="4380" spans="1:3" x14ac:dyDescent="0.35">
      <c r="A4380" s="41">
        <v>39288</v>
      </c>
      <c r="B4380">
        <v>183</v>
      </c>
      <c r="C4380">
        <f t="shared" si="76"/>
        <v>2007</v>
      </c>
    </row>
    <row r="4381" spans="1:3" x14ac:dyDescent="0.35">
      <c r="A4381" s="41">
        <v>39287</v>
      </c>
      <c r="B4381">
        <v>176</v>
      </c>
      <c r="C4381">
        <f t="shared" si="76"/>
        <v>2007</v>
      </c>
    </row>
    <row r="4382" spans="1:3" x14ac:dyDescent="0.35">
      <c r="A4382" s="41">
        <v>39286</v>
      </c>
      <c r="B4382">
        <v>169</v>
      </c>
      <c r="C4382">
        <f t="shared" si="76"/>
        <v>2007</v>
      </c>
    </row>
    <row r="4383" spans="1:3" x14ac:dyDescent="0.35">
      <c r="A4383" s="41">
        <v>39283</v>
      </c>
      <c r="B4383">
        <v>167</v>
      </c>
      <c r="C4383">
        <f t="shared" si="76"/>
        <v>2007</v>
      </c>
    </row>
    <row r="4384" spans="1:3" x14ac:dyDescent="0.35">
      <c r="A4384" s="41">
        <v>39282</v>
      </c>
      <c r="B4384">
        <v>160</v>
      </c>
      <c r="C4384">
        <f t="shared" si="76"/>
        <v>2007</v>
      </c>
    </row>
    <row r="4385" spans="1:3" x14ac:dyDescent="0.35">
      <c r="A4385" s="41">
        <v>39281</v>
      </c>
      <c r="B4385">
        <v>162</v>
      </c>
      <c r="C4385">
        <f t="shared" si="76"/>
        <v>2007</v>
      </c>
    </row>
    <row r="4386" spans="1:3" x14ac:dyDescent="0.35">
      <c r="A4386" s="41">
        <v>39280</v>
      </c>
      <c r="B4386">
        <v>155</v>
      </c>
      <c r="C4386">
        <f t="shared" si="76"/>
        <v>2007</v>
      </c>
    </row>
    <row r="4387" spans="1:3" x14ac:dyDescent="0.35">
      <c r="A4387" s="41">
        <v>39279</v>
      </c>
      <c r="B4387">
        <v>158</v>
      </c>
      <c r="C4387">
        <f t="shared" si="76"/>
        <v>2007</v>
      </c>
    </row>
    <row r="4388" spans="1:3" x14ac:dyDescent="0.35">
      <c r="A4388" s="41">
        <v>39276</v>
      </c>
      <c r="B4388">
        <v>154</v>
      </c>
      <c r="C4388">
        <f t="shared" si="76"/>
        <v>2007</v>
      </c>
    </row>
    <row r="4389" spans="1:3" x14ac:dyDescent="0.35">
      <c r="A4389" s="41">
        <v>39275</v>
      </c>
      <c r="B4389">
        <v>151</v>
      </c>
      <c r="C4389">
        <f t="shared" si="76"/>
        <v>2007</v>
      </c>
    </row>
    <row r="4390" spans="1:3" x14ac:dyDescent="0.35">
      <c r="A4390" s="41">
        <v>39274</v>
      </c>
      <c r="B4390">
        <v>154</v>
      </c>
      <c r="C4390">
        <f t="shared" si="76"/>
        <v>2007</v>
      </c>
    </row>
    <row r="4391" spans="1:3" x14ac:dyDescent="0.35">
      <c r="A4391" s="41">
        <v>39273</v>
      </c>
      <c r="B4391">
        <v>158</v>
      </c>
      <c r="C4391">
        <f t="shared" si="76"/>
        <v>2007</v>
      </c>
    </row>
    <row r="4392" spans="1:3" x14ac:dyDescent="0.35">
      <c r="A4392" s="41">
        <v>39272</v>
      </c>
      <c r="B4392">
        <v>148</v>
      </c>
      <c r="C4392">
        <f t="shared" si="76"/>
        <v>2007</v>
      </c>
    </row>
    <row r="4393" spans="1:3" x14ac:dyDescent="0.35">
      <c r="A4393" s="41">
        <v>39269</v>
      </c>
      <c r="B4393">
        <v>147</v>
      </c>
      <c r="C4393">
        <f t="shared" si="76"/>
        <v>2007</v>
      </c>
    </row>
    <row r="4394" spans="1:3" x14ac:dyDescent="0.35">
      <c r="A4394" s="41">
        <v>39268</v>
      </c>
      <c r="B4394">
        <v>153</v>
      </c>
      <c r="C4394">
        <f t="shared" si="76"/>
        <v>2007</v>
      </c>
    </row>
    <row r="4395" spans="1:3" x14ac:dyDescent="0.35">
      <c r="A4395" s="41">
        <v>39267</v>
      </c>
      <c r="B4395">
        <v>157</v>
      </c>
      <c r="C4395">
        <f t="shared" si="76"/>
        <v>2007</v>
      </c>
    </row>
    <row r="4396" spans="1:3" x14ac:dyDescent="0.35">
      <c r="A4396" s="41">
        <v>39266</v>
      </c>
      <c r="B4396">
        <v>157</v>
      </c>
      <c r="C4396">
        <f t="shared" si="76"/>
        <v>2007</v>
      </c>
    </row>
    <row r="4397" spans="1:3" x14ac:dyDescent="0.35">
      <c r="A4397" s="41">
        <v>39265</v>
      </c>
      <c r="B4397">
        <v>157</v>
      </c>
      <c r="C4397">
        <f t="shared" si="76"/>
        <v>2007</v>
      </c>
    </row>
    <row r="4398" spans="1:3" x14ac:dyDescent="0.35">
      <c r="A4398" s="41">
        <v>39262</v>
      </c>
      <c r="B4398">
        <v>160</v>
      </c>
      <c r="C4398">
        <f t="shared" si="76"/>
        <v>2007</v>
      </c>
    </row>
    <row r="4399" spans="1:3" x14ac:dyDescent="0.35">
      <c r="A4399" s="41">
        <v>39261</v>
      </c>
      <c r="B4399">
        <v>151</v>
      </c>
      <c r="C4399">
        <f t="shared" si="76"/>
        <v>2007</v>
      </c>
    </row>
    <row r="4400" spans="1:3" x14ac:dyDescent="0.35">
      <c r="A4400" s="41">
        <v>39260</v>
      </c>
      <c r="B4400">
        <v>158</v>
      </c>
      <c r="C4400">
        <f t="shared" si="76"/>
        <v>2007</v>
      </c>
    </row>
    <row r="4401" spans="1:3" x14ac:dyDescent="0.35">
      <c r="A4401" s="41">
        <v>39259</v>
      </c>
      <c r="B4401">
        <v>157</v>
      </c>
      <c r="C4401">
        <f t="shared" si="76"/>
        <v>2007</v>
      </c>
    </row>
    <row r="4402" spans="1:3" x14ac:dyDescent="0.35">
      <c r="A4402" s="41">
        <v>39258</v>
      </c>
      <c r="B4402">
        <v>154</v>
      </c>
      <c r="C4402">
        <f t="shared" si="76"/>
        <v>2007</v>
      </c>
    </row>
    <row r="4403" spans="1:3" x14ac:dyDescent="0.35">
      <c r="A4403" s="41">
        <v>39255</v>
      </c>
      <c r="B4403">
        <v>147</v>
      </c>
      <c r="C4403">
        <f t="shared" si="76"/>
        <v>2007</v>
      </c>
    </row>
    <row r="4404" spans="1:3" x14ac:dyDescent="0.35">
      <c r="A4404" s="41">
        <v>39254</v>
      </c>
      <c r="B4404">
        <v>145</v>
      </c>
      <c r="C4404">
        <f t="shared" si="76"/>
        <v>2007</v>
      </c>
    </row>
    <row r="4405" spans="1:3" x14ac:dyDescent="0.35">
      <c r="A4405" s="41">
        <v>39253</v>
      </c>
      <c r="B4405">
        <v>142</v>
      </c>
      <c r="C4405">
        <f t="shared" si="76"/>
        <v>2007</v>
      </c>
    </row>
    <row r="4406" spans="1:3" x14ac:dyDescent="0.35">
      <c r="A4406" s="41">
        <v>39252</v>
      </c>
      <c r="B4406">
        <v>143</v>
      </c>
      <c r="C4406">
        <f t="shared" si="76"/>
        <v>2007</v>
      </c>
    </row>
    <row r="4407" spans="1:3" x14ac:dyDescent="0.35">
      <c r="A4407" s="41">
        <v>39251</v>
      </c>
      <c r="B4407">
        <v>138</v>
      </c>
      <c r="C4407">
        <f t="shared" si="76"/>
        <v>2007</v>
      </c>
    </row>
    <row r="4408" spans="1:3" x14ac:dyDescent="0.35">
      <c r="A4408" s="41">
        <v>39248</v>
      </c>
      <c r="B4408">
        <v>141</v>
      </c>
      <c r="C4408">
        <f t="shared" si="76"/>
        <v>2007</v>
      </c>
    </row>
    <row r="4409" spans="1:3" x14ac:dyDescent="0.35">
      <c r="A4409" s="41">
        <v>39247</v>
      </c>
      <c r="B4409">
        <v>148</v>
      </c>
      <c r="C4409">
        <f t="shared" si="76"/>
        <v>2007</v>
      </c>
    </row>
    <row r="4410" spans="1:3" x14ac:dyDescent="0.35">
      <c r="A4410" s="41">
        <v>39246</v>
      </c>
      <c r="B4410">
        <v>151</v>
      </c>
      <c r="C4410">
        <f t="shared" si="76"/>
        <v>2007</v>
      </c>
    </row>
    <row r="4411" spans="1:3" x14ac:dyDescent="0.35">
      <c r="A4411" s="41">
        <v>39245</v>
      </c>
      <c r="B4411">
        <v>143</v>
      </c>
      <c r="C4411">
        <f t="shared" si="76"/>
        <v>2007</v>
      </c>
    </row>
    <row r="4412" spans="1:3" x14ac:dyDescent="0.35">
      <c r="A4412" s="41">
        <v>39244</v>
      </c>
      <c r="B4412">
        <v>146</v>
      </c>
      <c r="C4412">
        <f t="shared" si="76"/>
        <v>2007</v>
      </c>
    </row>
    <row r="4413" spans="1:3" x14ac:dyDescent="0.35">
      <c r="A4413" s="41">
        <v>39241</v>
      </c>
      <c r="B4413">
        <v>146</v>
      </c>
      <c r="C4413">
        <f t="shared" si="76"/>
        <v>2007</v>
      </c>
    </row>
    <row r="4414" spans="1:3" x14ac:dyDescent="0.35">
      <c r="A4414" s="41">
        <v>39240</v>
      </c>
      <c r="B4414">
        <v>146</v>
      </c>
      <c r="C4414">
        <f t="shared" si="76"/>
        <v>2007</v>
      </c>
    </row>
    <row r="4415" spans="1:3" x14ac:dyDescent="0.35">
      <c r="A4415" s="41">
        <v>39239</v>
      </c>
      <c r="B4415">
        <v>146</v>
      </c>
      <c r="C4415">
        <f t="shared" si="76"/>
        <v>2007</v>
      </c>
    </row>
    <row r="4416" spans="1:3" x14ac:dyDescent="0.35">
      <c r="A4416" s="41">
        <v>39238</v>
      </c>
      <c r="B4416">
        <v>144</v>
      </c>
      <c r="C4416">
        <f t="shared" si="76"/>
        <v>2007</v>
      </c>
    </row>
    <row r="4417" spans="1:3" x14ac:dyDescent="0.35">
      <c r="A4417" s="41">
        <v>39237</v>
      </c>
      <c r="B4417">
        <v>144</v>
      </c>
      <c r="C4417">
        <f t="shared" si="76"/>
        <v>2007</v>
      </c>
    </row>
    <row r="4418" spans="1:3" x14ac:dyDescent="0.35">
      <c r="A4418" s="41">
        <v>39234</v>
      </c>
      <c r="B4418">
        <v>139</v>
      </c>
      <c r="C4418">
        <f t="shared" si="76"/>
        <v>2007</v>
      </c>
    </row>
    <row r="4419" spans="1:3" x14ac:dyDescent="0.35">
      <c r="A4419" s="41">
        <v>39233</v>
      </c>
      <c r="B4419">
        <v>145</v>
      </c>
      <c r="C4419">
        <f t="shared" ref="C4419:C4482" si="77">YEAR(A4419)</f>
        <v>2007</v>
      </c>
    </row>
    <row r="4420" spans="1:3" x14ac:dyDescent="0.35">
      <c r="A4420" s="41">
        <v>39232</v>
      </c>
      <c r="B4420">
        <v>146</v>
      </c>
      <c r="C4420">
        <f t="shared" si="77"/>
        <v>2007</v>
      </c>
    </row>
    <row r="4421" spans="1:3" x14ac:dyDescent="0.35">
      <c r="A4421" s="41">
        <v>39231</v>
      </c>
      <c r="B4421">
        <v>142</v>
      </c>
      <c r="C4421">
        <f t="shared" si="77"/>
        <v>2007</v>
      </c>
    </row>
    <row r="4422" spans="1:3" x14ac:dyDescent="0.35">
      <c r="A4422" s="41">
        <v>39230</v>
      </c>
      <c r="B4422">
        <v>140</v>
      </c>
      <c r="C4422">
        <f t="shared" si="77"/>
        <v>2007</v>
      </c>
    </row>
    <row r="4423" spans="1:3" x14ac:dyDescent="0.35">
      <c r="A4423" s="41">
        <v>39227</v>
      </c>
      <c r="B4423">
        <v>140</v>
      </c>
      <c r="C4423">
        <f t="shared" si="77"/>
        <v>2007</v>
      </c>
    </row>
    <row r="4424" spans="1:3" x14ac:dyDescent="0.35">
      <c r="A4424" s="41">
        <v>39226</v>
      </c>
      <c r="B4424">
        <v>143</v>
      </c>
      <c r="C4424">
        <f t="shared" si="77"/>
        <v>2007</v>
      </c>
    </row>
    <row r="4425" spans="1:3" x14ac:dyDescent="0.35">
      <c r="A4425" s="41">
        <v>39225</v>
      </c>
      <c r="B4425">
        <v>139</v>
      </c>
      <c r="C4425">
        <f t="shared" si="77"/>
        <v>2007</v>
      </c>
    </row>
    <row r="4426" spans="1:3" x14ac:dyDescent="0.35">
      <c r="A4426" s="41">
        <v>39224</v>
      </c>
      <c r="B4426">
        <v>139</v>
      </c>
      <c r="C4426">
        <f t="shared" si="77"/>
        <v>2007</v>
      </c>
    </row>
    <row r="4427" spans="1:3" x14ac:dyDescent="0.35">
      <c r="A4427" s="41">
        <v>39223</v>
      </c>
      <c r="B4427">
        <v>143</v>
      </c>
      <c r="C4427">
        <f t="shared" si="77"/>
        <v>2007</v>
      </c>
    </row>
    <row r="4428" spans="1:3" x14ac:dyDescent="0.35">
      <c r="A4428" s="41">
        <v>39220</v>
      </c>
      <c r="B4428">
        <v>141</v>
      </c>
      <c r="C4428">
        <f t="shared" si="77"/>
        <v>2007</v>
      </c>
    </row>
    <row r="4429" spans="1:3" x14ac:dyDescent="0.35">
      <c r="A4429" s="41">
        <v>39219</v>
      </c>
      <c r="B4429">
        <v>145</v>
      </c>
      <c r="C4429">
        <f t="shared" si="77"/>
        <v>2007</v>
      </c>
    </row>
    <row r="4430" spans="1:3" x14ac:dyDescent="0.35">
      <c r="A4430" s="41">
        <v>39218</v>
      </c>
      <c r="B4430">
        <v>148</v>
      </c>
      <c r="C4430">
        <f t="shared" si="77"/>
        <v>2007</v>
      </c>
    </row>
    <row r="4431" spans="1:3" x14ac:dyDescent="0.35">
      <c r="A4431" s="41">
        <v>39217</v>
      </c>
      <c r="B4431">
        <v>150</v>
      </c>
      <c r="C4431">
        <f t="shared" si="77"/>
        <v>2007</v>
      </c>
    </row>
    <row r="4432" spans="1:3" x14ac:dyDescent="0.35">
      <c r="A4432" s="41">
        <v>39216</v>
      </c>
      <c r="B4432">
        <v>152</v>
      </c>
      <c r="C4432">
        <f t="shared" si="77"/>
        <v>2007</v>
      </c>
    </row>
    <row r="4433" spans="1:3" x14ac:dyDescent="0.35">
      <c r="A4433" s="41">
        <v>39213</v>
      </c>
      <c r="B4433">
        <v>152</v>
      </c>
      <c r="C4433">
        <f t="shared" si="77"/>
        <v>2007</v>
      </c>
    </row>
    <row r="4434" spans="1:3" x14ac:dyDescent="0.35">
      <c r="A4434" s="41">
        <v>39212</v>
      </c>
      <c r="B4434">
        <v>154</v>
      </c>
      <c r="C4434">
        <f t="shared" si="77"/>
        <v>2007</v>
      </c>
    </row>
    <row r="4435" spans="1:3" x14ac:dyDescent="0.35">
      <c r="A4435" s="41">
        <v>39211</v>
      </c>
      <c r="B4435">
        <v>152</v>
      </c>
      <c r="C4435">
        <f t="shared" si="77"/>
        <v>2007</v>
      </c>
    </row>
    <row r="4436" spans="1:3" x14ac:dyDescent="0.35">
      <c r="A4436" s="41">
        <v>39210</v>
      </c>
      <c r="B4436">
        <v>155</v>
      </c>
      <c r="C4436">
        <f t="shared" si="77"/>
        <v>2007</v>
      </c>
    </row>
    <row r="4437" spans="1:3" x14ac:dyDescent="0.35">
      <c r="A4437" s="41">
        <v>39209</v>
      </c>
      <c r="B4437">
        <v>156</v>
      </c>
      <c r="C4437">
        <f t="shared" si="77"/>
        <v>2007</v>
      </c>
    </row>
    <row r="4438" spans="1:3" x14ac:dyDescent="0.35">
      <c r="A4438" s="41">
        <v>39206</v>
      </c>
      <c r="B4438">
        <v>157</v>
      </c>
      <c r="C4438">
        <f t="shared" si="77"/>
        <v>2007</v>
      </c>
    </row>
    <row r="4439" spans="1:3" x14ac:dyDescent="0.35">
      <c r="A4439" s="41">
        <v>39205</v>
      </c>
      <c r="B4439">
        <v>152</v>
      </c>
      <c r="C4439">
        <f t="shared" si="77"/>
        <v>2007</v>
      </c>
    </row>
    <row r="4440" spans="1:3" x14ac:dyDescent="0.35">
      <c r="A4440" s="41">
        <v>39204</v>
      </c>
      <c r="B4440">
        <v>153</v>
      </c>
      <c r="C4440">
        <f t="shared" si="77"/>
        <v>2007</v>
      </c>
    </row>
    <row r="4441" spans="1:3" x14ac:dyDescent="0.35">
      <c r="A4441" s="41">
        <v>39203</v>
      </c>
      <c r="B4441">
        <v>152</v>
      </c>
      <c r="C4441">
        <f t="shared" si="77"/>
        <v>2007</v>
      </c>
    </row>
    <row r="4442" spans="1:3" x14ac:dyDescent="0.35">
      <c r="A4442" s="41">
        <v>39202</v>
      </c>
      <c r="B4442">
        <v>156</v>
      </c>
      <c r="C4442">
        <f t="shared" si="77"/>
        <v>2007</v>
      </c>
    </row>
    <row r="4443" spans="1:3" x14ac:dyDescent="0.35">
      <c r="A4443" s="41">
        <v>39199</v>
      </c>
      <c r="B4443">
        <v>148</v>
      </c>
      <c r="C4443">
        <f t="shared" si="77"/>
        <v>2007</v>
      </c>
    </row>
    <row r="4444" spans="1:3" x14ac:dyDescent="0.35">
      <c r="A4444" s="41">
        <v>39198</v>
      </c>
      <c r="B4444">
        <v>148</v>
      </c>
      <c r="C4444">
        <f t="shared" si="77"/>
        <v>2007</v>
      </c>
    </row>
    <row r="4445" spans="1:3" x14ac:dyDescent="0.35">
      <c r="A4445" s="41">
        <v>39197</v>
      </c>
      <c r="B4445">
        <v>148</v>
      </c>
      <c r="C4445">
        <f t="shared" si="77"/>
        <v>2007</v>
      </c>
    </row>
    <row r="4446" spans="1:3" x14ac:dyDescent="0.35">
      <c r="A4446" s="41">
        <v>39196</v>
      </c>
      <c r="B4446">
        <v>149</v>
      </c>
      <c r="C4446">
        <f t="shared" si="77"/>
        <v>2007</v>
      </c>
    </row>
    <row r="4447" spans="1:3" x14ac:dyDescent="0.35">
      <c r="A4447" s="41">
        <v>39195</v>
      </c>
      <c r="B4447">
        <v>148</v>
      </c>
      <c r="C4447">
        <f t="shared" si="77"/>
        <v>2007</v>
      </c>
    </row>
    <row r="4448" spans="1:3" x14ac:dyDescent="0.35">
      <c r="A4448" s="41">
        <v>39192</v>
      </c>
      <c r="B4448">
        <v>146</v>
      </c>
      <c r="C4448">
        <f t="shared" si="77"/>
        <v>2007</v>
      </c>
    </row>
    <row r="4449" spans="1:3" x14ac:dyDescent="0.35">
      <c r="A4449" s="41">
        <v>39191</v>
      </c>
      <c r="B4449">
        <v>148</v>
      </c>
      <c r="C4449">
        <f t="shared" si="77"/>
        <v>2007</v>
      </c>
    </row>
    <row r="4450" spans="1:3" x14ac:dyDescent="0.35">
      <c r="A4450" s="41">
        <v>39190</v>
      </c>
      <c r="B4450">
        <v>153</v>
      </c>
      <c r="C4450">
        <f t="shared" si="77"/>
        <v>2007</v>
      </c>
    </row>
    <row r="4451" spans="1:3" x14ac:dyDescent="0.35">
      <c r="A4451" s="41">
        <v>39189</v>
      </c>
      <c r="B4451">
        <v>155</v>
      </c>
      <c r="C4451">
        <f t="shared" si="77"/>
        <v>2007</v>
      </c>
    </row>
    <row r="4452" spans="1:3" x14ac:dyDescent="0.35">
      <c r="A4452" s="41">
        <v>39188</v>
      </c>
      <c r="B4452">
        <v>154</v>
      </c>
      <c r="C4452">
        <f t="shared" si="77"/>
        <v>2007</v>
      </c>
    </row>
    <row r="4453" spans="1:3" x14ac:dyDescent="0.35">
      <c r="A4453" s="41">
        <v>39185</v>
      </c>
      <c r="B4453">
        <v>154</v>
      </c>
      <c r="C4453">
        <f t="shared" si="77"/>
        <v>2007</v>
      </c>
    </row>
    <row r="4454" spans="1:3" x14ac:dyDescent="0.35">
      <c r="A4454" s="41">
        <v>39184</v>
      </c>
      <c r="B4454">
        <v>157</v>
      </c>
      <c r="C4454">
        <f t="shared" si="77"/>
        <v>2007</v>
      </c>
    </row>
    <row r="4455" spans="1:3" x14ac:dyDescent="0.35">
      <c r="A4455" s="41">
        <v>39183</v>
      </c>
      <c r="B4455">
        <v>156</v>
      </c>
      <c r="C4455">
        <f t="shared" si="77"/>
        <v>2007</v>
      </c>
    </row>
    <row r="4456" spans="1:3" x14ac:dyDescent="0.35">
      <c r="A4456" s="41">
        <v>39182</v>
      </c>
      <c r="B4456">
        <v>158</v>
      </c>
      <c r="C4456">
        <f t="shared" si="77"/>
        <v>2007</v>
      </c>
    </row>
    <row r="4457" spans="1:3" x14ac:dyDescent="0.35">
      <c r="A4457" s="41">
        <v>39181</v>
      </c>
      <c r="B4457">
        <v>156</v>
      </c>
      <c r="C4457">
        <f t="shared" si="77"/>
        <v>2007</v>
      </c>
    </row>
    <row r="4458" spans="1:3" x14ac:dyDescent="0.35">
      <c r="A4458" s="41">
        <v>39177</v>
      </c>
      <c r="B4458">
        <v>164</v>
      </c>
      <c r="C4458">
        <f t="shared" si="77"/>
        <v>2007</v>
      </c>
    </row>
    <row r="4459" spans="1:3" x14ac:dyDescent="0.35">
      <c r="A4459" s="41">
        <v>39176</v>
      </c>
      <c r="B4459">
        <v>165</v>
      </c>
      <c r="C4459">
        <f t="shared" si="77"/>
        <v>2007</v>
      </c>
    </row>
    <row r="4460" spans="1:3" x14ac:dyDescent="0.35">
      <c r="A4460" s="41">
        <v>39175</v>
      </c>
      <c r="B4460">
        <v>164</v>
      </c>
      <c r="C4460">
        <f t="shared" si="77"/>
        <v>2007</v>
      </c>
    </row>
    <row r="4461" spans="1:3" x14ac:dyDescent="0.35">
      <c r="A4461" s="41">
        <v>39174</v>
      </c>
      <c r="B4461">
        <v>167</v>
      </c>
      <c r="C4461">
        <f t="shared" si="77"/>
        <v>2007</v>
      </c>
    </row>
    <row r="4462" spans="1:3" x14ac:dyDescent="0.35">
      <c r="A4462" s="41">
        <v>39171</v>
      </c>
      <c r="B4462">
        <v>167</v>
      </c>
      <c r="C4462">
        <f t="shared" si="77"/>
        <v>2007</v>
      </c>
    </row>
    <row r="4463" spans="1:3" x14ac:dyDescent="0.35">
      <c r="A4463" s="41">
        <v>39170</v>
      </c>
      <c r="B4463">
        <v>170</v>
      </c>
      <c r="C4463">
        <f t="shared" si="77"/>
        <v>2007</v>
      </c>
    </row>
    <row r="4464" spans="1:3" x14ac:dyDescent="0.35">
      <c r="A4464" s="41">
        <v>39169</v>
      </c>
      <c r="B4464">
        <v>172</v>
      </c>
      <c r="C4464">
        <f t="shared" si="77"/>
        <v>2007</v>
      </c>
    </row>
    <row r="4465" spans="1:3" x14ac:dyDescent="0.35">
      <c r="A4465" s="41">
        <v>39168</v>
      </c>
      <c r="B4465">
        <v>173</v>
      </c>
      <c r="C4465">
        <f t="shared" si="77"/>
        <v>2007</v>
      </c>
    </row>
    <row r="4466" spans="1:3" x14ac:dyDescent="0.35">
      <c r="A4466" s="41">
        <v>39167</v>
      </c>
      <c r="B4466">
        <v>174</v>
      </c>
      <c r="C4466">
        <f t="shared" si="77"/>
        <v>2007</v>
      </c>
    </row>
    <row r="4467" spans="1:3" x14ac:dyDescent="0.35">
      <c r="A4467" s="41">
        <v>39164</v>
      </c>
      <c r="B4467">
        <v>175</v>
      </c>
      <c r="C4467">
        <f t="shared" si="77"/>
        <v>2007</v>
      </c>
    </row>
    <row r="4468" spans="1:3" x14ac:dyDescent="0.35">
      <c r="A4468" s="41">
        <v>39163</v>
      </c>
      <c r="B4468">
        <v>175</v>
      </c>
      <c r="C4468">
        <f t="shared" si="77"/>
        <v>2007</v>
      </c>
    </row>
    <row r="4469" spans="1:3" x14ac:dyDescent="0.35">
      <c r="A4469" s="41">
        <v>39162</v>
      </c>
      <c r="B4469">
        <v>181</v>
      </c>
      <c r="C4469">
        <f t="shared" si="77"/>
        <v>2007</v>
      </c>
    </row>
    <row r="4470" spans="1:3" x14ac:dyDescent="0.35">
      <c r="A4470" s="41">
        <v>39161</v>
      </c>
      <c r="B4470">
        <v>186</v>
      </c>
      <c r="C4470">
        <f t="shared" si="77"/>
        <v>2007</v>
      </c>
    </row>
    <row r="4471" spans="1:3" x14ac:dyDescent="0.35">
      <c r="A4471" s="41">
        <v>39160</v>
      </c>
      <c r="B4471">
        <v>186</v>
      </c>
      <c r="C4471">
        <f t="shared" si="77"/>
        <v>2007</v>
      </c>
    </row>
    <row r="4472" spans="1:3" x14ac:dyDescent="0.35">
      <c r="A4472" s="41">
        <v>39157</v>
      </c>
      <c r="B4472">
        <v>191</v>
      </c>
      <c r="C4472">
        <f t="shared" si="77"/>
        <v>2007</v>
      </c>
    </row>
    <row r="4473" spans="1:3" x14ac:dyDescent="0.35">
      <c r="A4473" s="41">
        <v>39156</v>
      </c>
      <c r="B4473">
        <v>193</v>
      </c>
      <c r="C4473">
        <f t="shared" si="77"/>
        <v>2007</v>
      </c>
    </row>
    <row r="4474" spans="1:3" x14ac:dyDescent="0.35">
      <c r="A4474" s="41">
        <v>39155</v>
      </c>
      <c r="B4474">
        <v>194</v>
      </c>
      <c r="C4474">
        <f t="shared" si="77"/>
        <v>2007</v>
      </c>
    </row>
    <row r="4475" spans="1:3" x14ac:dyDescent="0.35">
      <c r="A4475" s="41">
        <v>39154</v>
      </c>
      <c r="B4475">
        <v>198</v>
      </c>
      <c r="C4475">
        <f t="shared" si="77"/>
        <v>2007</v>
      </c>
    </row>
    <row r="4476" spans="1:3" x14ac:dyDescent="0.35">
      <c r="A4476" s="41">
        <v>39153</v>
      </c>
      <c r="B4476">
        <v>191</v>
      </c>
      <c r="C4476">
        <f t="shared" si="77"/>
        <v>2007</v>
      </c>
    </row>
    <row r="4477" spans="1:3" x14ac:dyDescent="0.35">
      <c r="A4477" s="41">
        <v>39150</v>
      </c>
      <c r="B4477">
        <v>190</v>
      </c>
      <c r="C4477">
        <f t="shared" si="77"/>
        <v>2007</v>
      </c>
    </row>
    <row r="4478" spans="1:3" x14ac:dyDescent="0.35">
      <c r="A4478" s="41">
        <v>39149</v>
      </c>
      <c r="B4478">
        <v>197</v>
      </c>
      <c r="C4478">
        <f t="shared" si="77"/>
        <v>2007</v>
      </c>
    </row>
    <row r="4479" spans="1:3" x14ac:dyDescent="0.35">
      <c r="A4479" s="41">
        <v>39148</v>
      </c>
      <c r="B4479">
        <v>199</v>
      </c>
      <c r="C4479">
        <f t="shared" si="77"/>
        <v>2007</v>
      </c>
    </row>
    <row r="4480" spans="1:3" x14ac:dyDescent="0.35">
      <c r="A4480" s="41">
        <v>39147</v>
      </c>
      <c r="B4480">
        <v>197</v>
      </c>
      <c r="C4480">
        <f t="shared" si="77"/>
        <v>2007</v>
      </c>
    </row>
    <row r="4481" spans="1:3" x14ac:dyDescent="0.35">
      <c r="A4481" s="41">
        <v>39146</v>
      </c>
      <c r="B4481">
        <v>201</v>
      </c>
      <c r="C4481">
        <f t="shared" si="77"/>
        <v>2007</v>
      </c>
    </row>
    <row r="4482" spans="1:3" x14ac:dyDescent="0.35">
      <c r="A4482" s="41">
        <v>39143</v>
      </c>
      <c r="B4482">
        <v>201</v>
      </c>
      <c r="C4482">
        <f t="shared" si="77"/>
        <v>2007</v>
      </c>
    </row>
    <row r="4483" spans="1:3" x14ac:dyDescent="0.35">
      <c r="A4483" s="41">
        <v>39142</v>
      </c>
      <c r="B4483">
        <v>195</v>
      </c>
      <c r="C4483">
        <f t="shared" ref="C4483:C4546" si="78">YEAR(A4483)</f>
        <v>2007</v>
      </c>
    </row>
    <row r="4484" spans="1:3" x14ac:dyDescent="0.35">
      <c r="A4484" s="41">
        <v>39141</v>
      </c>
      <c r="B4484">
        <v>195</v>
      </c>
      <c r="C4484">
        <f t="shared" si="78"/>
        <v>2007</v>
      </c>
    </row>
    <row r="4485" spans="1:3" x14ac:dyDescent="0.35">
      <c r="A4485" s="41">
        <v>39140</v>
      </c>
      <c r="B4485">
        <v>204</v>
      </c>
      <c r="C4485">
        <f t="shared" si="78"/>
        <v>2007</v>
      </c>
    </row>
    <row r="4486" spans="1:3" x14ac:dyDescent="0.35">
      <c r="A4486" s="41">
        <v>39139</v>
      </c>
      <c r="B4486">
        <v>182</v>
      </c>
      <c r="C4486">
        <f t="shared" si="78"/>
        <v>2007</v>
      </c>
    </row>
    <row r="4487" spans="1:3" x14ac:dyDescent="0.35">
      <c r="A4487" s="41">
        <v>39136</v>
      </c>
      <c r="B4487">
        <v>179</v>
      </c>
      <c r="C4487">
        <f t="shared" si="78"/>
        <v>2007</v>
      </c>
    </row>
    <row r="4488" spans="1:3" x14ac:dyDescent="0.35">
      <c r="A4488" s="41">
        <v>39135</v>
      </c>
      <c r="B4488">
        <v>176</v>
      </c>
      <c r="C4488">
        <f t="shared" si="78"/>
        <v>2007</v>
      </c>
    </row>
    <row r="4489" spans="1:3" x14ac:dyDescent="0.35">
      <c r="A4489" s="41">
        <v>39134</v>
      </c>
      <c r="B4489">
        <v>179</v>
      </c>
      <c r="C4489">
        <f t="shared" si="78"/>
        <v>2007</v>
      </c>
    </row>
    <row r="4490" spans="1:3" x14ac:dyDescent="0.35">
      <c r="A4490" s="41">
        <v>39133</v>
      </c>
      <c r="B4490">
        <v>181</v>
      </c>
      <c r="C4490">
        <f t="shared" si="78"/>
        <v>2007</v>
      </c>
    </row>
    <row r="4491" spans="1:3" x14ac:dyDescent="0.35">
      <c r="A4491" s="41">
        <v>39132</v>
      </c>
      <c r="B4491">
        <v>182</v>
      </c>
      <c r="C4491">
        <f t="shared" si="78"/>
        <v>2007</v>
      </c>
    </row>
    <row r="4492" spans="1:3" x14ac:dyDescent="0.35">
      <c r="A4492" s="41">
        <v>39129</v>
      </c>
      <c r="B4492">
        <v>182</v>
      </c>
      <c r="C4492">
        <f t="shared" si="78"/>
        <v>2007</v>
      </c>
    </row>
    <row r="4493" spans="1:3" x14ac:dyDescent="0.35">
      <c r="A4493" s="41">
        <v>39128</v>
      </c>
      <c r="B4493">
        <v>180</v>
      </c>
      <c r="C4493">
        <f t="shared" si="78"/>
        <v>2007</v>
      </c>
    </row>
    <row r="4494" spans="1:3" x14ac:dyDescent="0.35">
      <c r="A4494" s="41">
        <v>39127</v>
      </c>
      <c r="B4494">
        <v>181</v>
      </c>
      <c r="C4494">
        <f t="shared" si="78"/>
        <v>2007</v>
      </c>
    </row>
    <row r="4495" spans="1:3" x14ac:dyDescent="0.35">
      <c r="A4495" s="41">
        <v>39126</v>
      </c>
      <c r="B4495">
        <v>177</v>
      </c>
      <c r="C4495">
        <f t="shared" si="78"/>
        <v>2007</v>
      </c>
    </row>
    <row r="4496" spans="1:3" x14ac:dyDescent="0.35">
      <c r="A4496" s="41">
        <v>39125</v>
      </c>
      <c r="B4496">
        <v>182</v>
      </c>
      <c r="C4496">
        <f t="shared" si="78"/>
        <v>2007</v>
      </c>
    </row>
    <row r="4497" spans="1:3" x14ac:dyDescent="0.35">
      <c r="A4497" s="41">
        <v>39122</v>
      </c>
      <c r="B4497">
        <v>184</v>
      </c>
      <c r="C4497">
        <f t="shared" si="78"/>
        <v>2007</v>
      </c>
    </row>
    <row r="4498" spans="1:3" x14ac:dyDescent="0.35">
      <c r="A4498" s="41">
        <v>39121</v>
      </c>
      <c r="B4498">
        <v>186</v>
      </c>
      <c r="C4498">
        <f t="shared" si="78"/>
        <v>2007</v>
      </c>
    </row>
    <row r="4499" spans="1:3" x14ac:dyDescent="0.35">
      <c r="A4499" s="41">
        <v>39120</v>
      </c>
      <c r="B4499">
        <v>186</v>
      </c>
      <c r="C4499">
        <f t="shared" si="78"/>
        <v>2007</v>
      </c>
    </row>
    <row r="4500" spans="1:3" x14ac:dyDescent="0.35">
      <c r="A4500" s="41">
        <v>39119</v>
      </c>
      <c r="B4500">
        <v>181</v>
      </c>
      <c r="C4500">
        <f t="shared" si="78"/>
        <v>2007</v>
      </c>
    </row>
    <row r="4501" spans="1:3" x14ac:dyDescent="0.35">
      <c r="A4501" s="41">
        <v>39118</v>
      </c>
      <c r="B4501">
        <v>182</v>
      </c>
      <c r="C4501">
        <f t="shared" si="78"/>
        <v>2007</v>
      </c>
    </row>
    <row r="4502" spans="1:3" x14ac:dyDescent="0.35">
      <c r="A4502" s="41">
        <v>39115</v>
      </c>
      <c r="B4502">
        <v>182</v>
      </c>
      <c r="C4502">
        <f t="shared" si="78"/>
        <v>2007</v>
      </c>
    </row>
    <row r="4503" spans="1:3" x14ac:dyDescent="0.35">
      <c r="A4503" s="41">
        <v>39114</v>
      </c>
      <c r="B4503">
        <v>182</v>
      </c>
      <c r="C4503">
        <f t="shared" si="78"/>
        <v>2007</v>
      </c>
    </row>
    <row r="4504" spans="1:3" x14ac:dyDescent="0.35">
      <c r="A4504" s="41">
        <v>39113</v>
      </c>
      <c r="B4504">
        <v>190</v>
      </c>
      <c r="C4504">
        <f t="shared" si="78"/>
        <v>2007</v>
      </c>
    </row>
    <row r="4505" spans="1:3" x14ac:dyDescent="0.35">
      <c r="A4505" s="41">
        <v>39112</v>
      </c>
      <c r="B4505">
        <v>190</v>
      </c>
      <c r="C4505">
        <f t="shared" si="78"/>
        <v>2007</v>
      </c>
    </row>
    <row r="4506" spans="1:3" x14ac:dyDescent="0.35">
      <c r="A4506" s="41">
        <v>39111</v>
      </c>
      <c r="B4506">
        <v>190</v>
      </c>
      <c r="C4506">
        <f t="shared" si="78"/>
        <v>2007</v>
      </c>
    </row>
    <row r="4507" spans="1:3" x14ac:dyDescent="0.35">
      <c r="A4507" s="41">
        <v>39108</v>
      </c>
      <c r="B4507">
        <v>186</v>
      </c>
      <c r="C4507">
        <f t="shared" si="78"/>
        <v>2007</v>
      </c>
    </row>
    <row r="4508" spans="1:3" x14ac:dyDescent="0.35">
      <c r="A4508" s="41">
        <v>39107</v>
      </c>
      <c r="B4508">
        <v>184</v>
      </c>
      <c r="C4508">
        <f t="shared" si="78"/>
        <v>2007</v>
      </c>
    </row>
    <row r="4509" spans="1:3" x14ac:dyDescent="0.35">
      <c r="A4509" s="41">
        <v>39106</v>
      </c>
      <c r="B4509">
        <v>185</v>
      </c>
      <c r="C4509">
        <f t="shared" si="78"/>
        <v>2007</v>
      </c>
    </row>
    <row r="4510" spans="1:3" x14ac:dyDescent="0.35">
      <c r="A4510" s="41">
        <v>39105</v>
      </c>
      <c r="B4510">
        <v>185</v>
      </c>
      <c r="C4510">
        <f t="shared" si="78"/>
        <v>2007</v>
      </c>
    </row>
    <row r="4511" spans="1:3" x14ac:dyDescent="0.35">
      <c r="A4511" s="41">
        <v>39104</v>
      </c>
      <c r="B4511">
        <v>188</v>
      </c>
      <c r="C4511">
        <f t="shared" si="78"/>
        <v>2007</v>
      </c>
    </row>
    <row r="4512" spans="1:3" x14ac:dyDescent="0.35">
      <c r="A4512" s="41">
        <v>39101</v>
      </c>
      <c r="B4512">
        <v>187</v>
      </c>
      <c r="C4512">
        <f t="shared" si="78"/>
        <v>2007</v>
      </c>
    </row>
    <row r="4513" spans="1:3" x14ac:dyDescent="0.35">
      <c r="A4513" s="41">
        <v>39100</v>
      </c>
      <c r="B4513">
        <v>190</v>
      </c>
      <c r="C4513">
        <f t="shared" si="78"/>
        <v>2007</v>
      </c>
    </row>
    <row r="4514" spans="1:3" x14ac:dyDescent="0.35">
      <c r="A4514" s="41">
        <v>39099</v>
      </c>
      <c r="B4514">
        <v>186</v>
      </c>
      <c r="C4514">
        <f t="shared" si="78"/>
        <v>2007</v>
      </c>
    </row>
    <row r="4515" spans="1:3" x14ac:dyDescent="0.35">
      <c r="A4515" s="41">
        <v>39098</v>
      </c>
      <c r="B4515">
        <v>192</v>
      </c>
      <c r="C4515">
        <f t="shared" si="78"/>
        <v>2007</v>
      </c>
    </row>
    <row r="4516" spans="1:3" x14ac:dyDescent="0.35">
      <c r="A4516" s="41">
        <v>39097</v>
      </c>
      <c r="B4516">
        <v>193</v>
      </c>
      <c r="C4516">
        <f t="shared" si="78"/>
        <v>2007</v>
      </c>
    </row>
    <row r="4517" spans="1:3" x14ac:dyDescent="0.35">
      <c r="A4517" s="41">
        <v>39094</v>
      </c>
      <c r="B4517">
        <v>193</v>
      </c>
      <c r="C4517">
        <f t="shared" si="78"/>
        <v>2007</v>
      </c>
    </row>
    <row r="4518" spans="1:3" x14ac:dyDescent="0.35">
      <c r="A4518" s="41">
        <v>39093</v>
      </c>
      <c r="B4518">
        <v>196</v>
      </c>
      <c r="C4518">
        <f t="shared" si="78"/>
        <v>2007</v>
      </c>
    </row>
    <row r="4519" spans="1:3" x14ac:dyDescent="0.35">
      <c r="A4519" s="41">
        <v>39092</v>
      </c>
      <c r="B4519">
        <v>199</v>
      </c>
      <c r="C4519">
        <f t="shared" si="78"/>
        <v>2007</v>
      </c>
    </row>
    <row r="4520" spans="1:3" x14ac:dyDescent="0.35">
      <c r="A4520" s="41">
        <v>39091</v>
      </c>
      <c r="B4520">
        <v>200</v>
      </c>
      <c r="C4520">
        <f t="shared" si="78"/>
        <v>2007</v>
      </c>
    </row>
    <row r="4521" spans="1:3" x14ac:dyDescent="0.35">
      <c r="A4521" s="41">
        <v>39090</v>
      </c>
      <c r="B4521">
        <v>197</v>
      </c>
      <c r="C4521">
        <f t="shared" si="78"/>
        <v>2007</v>
      </c>
    </row>
    <row r="4522" spans="1:3" x14ac:dyDescent="0.35">
      <c r="A4522" s="41">
        <v>39087</v>
      </c>
      <c r="B4522">
        <v>198</v>
      </c>
      <c r="C4522">
        <f t="shared" si="78"/>
        <v>2007</v>
      </c>
    </row>
    <row r="4523" spans="1:3" x14ac:dyDescent="0.35">
      <c r="A4523" s="41">
        <v>39086</v>
      </c>
      <c r="B4523">
        <v>199</v>
      </c>
      <c r="C4523">
        <f t="shared" si="78"/>
        <v>2007</v>
      </c>
    </row>
    <row r="4524" spans="1:3" x14ac:dyDescent="0.35">
      <c r="A4524" s="41">
        <v>39085</v>
      </c>
      <c r="B4524">
        <v>194</v>
      </c>
      <c r="C4524">
        <f t="shared" si="78"/>
        <v>2007</v>
      </c>
    </row>
    <row r="4525" spans="1:3" x14ac:dyDescent="0.35">
      <c r="A4525" s="41">
        <v>39084</v>
      </c>
      <c r="B4525">
        <v>194</v>
      </c>
      <c r="C4525">
        <f t="shared" si="78"/>
        <v>2007</v>
      </c>
    </row>
    <row r="4526" spans="1:3" x14ac:dyDescent="0.35">
      <c r="A4526" s="41">
        <v>39080</v>
      </c>
      <c r="B4526">
        <v>192</v>
      </c>
      <c r="C4526">
        <f t="shared" si="78"/>
        <v>2006</v>
      </c>
    </row>
    <row r="4527" spans="1:3" x14ac:dyDescent="0.35">
      <c r="A4527" s="41">
        <v>39079</v>
      </c>
      <c r="B4527">
        <v>192</v>
      </c>
      <c r="C4527">
        <f t="shared" si="78"/>
        <v>2006</v>
      </c>
    </row>
    <row r="4528" spans="1:3" x14ac:dyDescent="0.35">
      <c r="A4528" s="41">
        <v>39078</v>
      </c>
      <c r="B4528">
        <v>196</v>
      </c>
      <c r="C4528">
        <f t="shared" si="78"/>
        <v>2006</v>
      </c>
    </row>
    <row r="4529" spans="1:3" x14ac:dyDescent="0.35">
      <c r="A4529" s="41">
        <v>39077</v>
      </c>
      <c r="B4529">
        <v>200</v>
      </c>
      <c r="C4529">
        <f t="shared" si="78"/>
        <v>2006</v>
      </c>
    </row>
    <row r="4530" spans="1:3" x14ac:dyDescent="0.35">
      <c r="A4530" s="41">
        <v>39073</v>
      </c>
      <c r="B4530">
        <v>198</v>
      </c>
      <c r="C4530">
        <f t="shared" si="78"/>
        <v>2006</v>
      </c>
    </row>
    <row r="4531" spans="1:3" x14ac:dyDescent="0.35">
      <c r="A4531" s="41">
        <v>39072</v>
      </c>
      <c r="B4531">
        <v>201</v>
      </c>
      <c r="C4531">
        <f t="shared" si="78"/>
        <v>2006</v>
      </c>
    </row>
    <row r="4532" spans="1:3" x14ac:dyDescent="0.35">
      <c r="A4532" s="41">
        <v>39071</v>
      </c>
      <c r="B4532">
        <v>201</v>
      </c>
      <c r="C4532">
        <f t="shared" si="78"/>
        <v>2006</v>
      </c>
    </row>
    <row r="4533" spans="1:3" x14ac:dyDescent="0.35">
      <c r="A4533" s="41">
        <v>39070</v>
      </c>
      <c r="B4533">
        <v>200</v>
      </c>
      <c r="C4533">
        <f t="shared" si="78"/>
        <v>2006</v>
      </c>
    </row>
    <row r="4534" spans="1:3" x14ac:dyDescent="0.35">
      <c r="A4534" s="41">
        <v>39069</v>
      </c>
      <c r="B4534">
        <v>203</v>
      </c>
      <c r="C4534">
        <f t="shared" si="78"/>
        <v>2006</v>
      </c>
    </row>
    <row r="4535" spans="1:3" x14ac:dyDescent="0.35">
      <c r="A4535" s="41">
        <v>39066</v>
      </c>
      <c r="B4535">
        <v>202</v>
      </c>
      <c r="C4535">
        <f t="shared" si="78"/>
        <v>2006</v>
      </c>
    </row>
    <row r="4536" spans="1:3" x14ac:dyDescent="0.35">
      <c r="A4536" s="41">
        <v>39065</v>
      </c>
      <c r="B4536">
        <v>203</v>
      </c>
      <c r="C4536">
        <f t="shared" si="78"/>
        <v>2006</v>
      </c>
    </row>
    <row r="4537" spans="1:3" x14ac:dyDescent="0.35">
      <c r="A4537" s="41">
        <v>39064</v>
      </c>
      <c r="B4537">
        <v>206</v>
      </c>
      <c r="C4537">
        <f t="shared" si="78"/>
        <v>2006</v>
      </c>
    </row>
    <row r="4538" spans="1:3" x14ac:dyDescent="0.35">
      <c r="A4538" s="41">
        <v>39063</v>
      </c>
      <c r="B4538">
        <v>213</v>
      </c>
      <c r="C4538">
        <f t="shared" si="78"/>
        <v>2006</v>
      </c>
    </row>
    <row r="4539" spans="1:3" x14ac:dyDescent="0.35">
      <c r="A4539" s="41">
        <v>39062</v>
      </c>
      <c r="B4539">
        <v>210</v>
      </c>
      <c r="C4539">
        <f t="shared" si="78"/>
        <v>2006</v>
      </c>
    </row>
    <row r="4540" spans="1:3" x14ac:dyDescent="0.35">
      <c r="A4540" s="41">
        <v>39059</v>
      </c>
      <c r="B4540">
        <v>210</v>
      </c>
      <c r="C4540">
        <f t="shared" si="78"/>
        <v>2006</v>
      </c>
    </row>
    <row r="4541" spans="1:3" x14ac:dyDescent="0.35">
      <c r="A4541" s="41">
        <v>39058</v>
      </c>
      <c r="B4541">
        <v>216</v>
      </c>
      <c r="C4541">
        <f t="shared" si="78"/>
        <v>2006</v>
      </c>
    </row>
    <row r="4542" spans="1:3" x14ac:dyDescent="0.35">
      <c r="A4542" s="41">
        <v>39057</v>
      </c>
      <c r="B4542">
        <v>216</v>
      </c>
      <c r="C4542">
        <f t="shared" si="78"/>
        <v>2006</v>
      </c>
    </row>
    <row r="4543" spans="1:3" x14ac:dyDescent="0.35">
      <c r="A4543" s="41">
        <v>39056</v>
      </c>
      <c r="B4543">
        <v>218</v>
      </c>
      <c r="C4543">
        <f t="shared" si="78"/>
        <v>2006</v>
      </c>
    </row>
    <row r="4544" spans="1:3" x14ac:dyDescent="0.35">
      <c r="A4544" s="41">
        <v>39055</v>
      </c>
      <c r="B4544">
        <v>224</v>
      </c>
      <c r="C4544">
        <f t="shared" si="78"/>
        <v>2006</v>
      </c>
    </row>
    <row r="4545" spans="1:3" x14ac:dyDescent="0.35">
      <c r="A4545" s="41">
        <v>39052</v>
      </c>
      <c r="B4545">
        <v>229</v>
      </c>
      <c r="C4545">
        <f t="shared" si="78"/>
        <v>2006</v>
      </c>
    </row>
    <row r="4546" spans="1:3" x14ac:dyDescent="0.35">
      <c r="A4546" s="41">
        <v>39051</v>
      </c>
      <c r="B4546">
        <v>223</v>
      </c>
      <c r="C4546">
        <f t="shared" si="78"/>
        <v>2006</v>
      </c>
    </row>
    <row r="4547" spans="1:3" x14ac:dyDescent="0.35">
      <c r="A4547" s="41">
        <v>39050</v>
      </c>
      <c r="B4547">
        <v>222</v>
      </c>
      <c r="C4547">
        <f t="shared" ref="C4547:C4610" si="79">YEAR(A4547)</f>
        <v>2006</v>
      </c>
    </row>
    <row r="4548" spans="1:3" x14ac:dyDescent="0.35">
      <c r="A4548" s="41">
        <v>39049</v>
      </c>
      <c r="B4548">
        <v>230</v>
      </c>
      <c r="C4548">
        <f t="shared" si="79"/>
        <v>2006</v>
      </c>
    </row>
    <row r="4549" spans="1:3" x14ac:dyDescent="0.35">
      <c r="A4549" s="41">
        <v>39048</v>
      </c>
      <c r="B4549">
        <v>229</v>
      </c>
      <c r="C4549">
        <f t="shared" si="79"/>
        <v>2006</v>
      </c>
    </row>
    <row r="4550" spans="1:3" x14ac:dyDescent="0.35">
      <c r="A4550" s="41">
        <v>39045</v>
      </c>
      <c r="B4550">
        <v>223</v>
      </c>
      <c r="C4550">
        <f t="shared" si="79"/>
        <v>2006</v>
      </c>
    </row>
    <row r="4551" spans="1:3" x14ac:dyDescent="0.35">
      <c r="A4551" s="41">
        <v>39044</v>
      </c>
      <c r="B4551">
        <v>221</v>
      </c>
      <c r="C4551">
        <f t="shared" si="79"/>
        <v>2006</v>
      </c>
    </row>
    <row r="4552" spans="1:3" x14ac:dyDescent="0.35">
      <c r="A4552" s="41">
        <v>39043</v>
      </c>
      <c r="B4552">
        <v>221</v>
      </c>
      <c r="C4552">
        <f t="shared" si="79"/>
        <v>2006</v>
      </c>
    </row>
    <row r="4553" spans="1:3" x14ac:dyDescent="0.35">
      <c r="A4553" s="41">
        <v>39042</v>
      </c>
      <c r="B4553">
        <v>220</v>
      </c>
      <c r="C4553">
        <f t="shared" si="79"/>
        <v>2006</v>
      </c>
    </row>
    <row r="4554" spans="1:3" x14ac:dyDescent="0.35">
      <c r="A4554" s="41">
        <v>39041</v>
      </c>
      <c r="B4554">
        <v>219</v>
      </c>
      <c r="C4554">
        <f t="shared" si="79"/>
        <v>2006</v>
      </c>
    </row>
    <row r="4555" spans="1:3" x14ac:dyDescent="0.35">
      <c r="A4555" s="41">
        <v>39040</v>
      </c>
      <c r="B4555">
        <v>219</v>
      </c>
      <c r="C4555">
        <f t="shared" si="79"/>
        <v>2006</v>
      </c>
    </row>
    <row r="4556" spans="1:3" x14ac:dyDescent="0.35">
      <c r="A4556" s="41">
        <v>39038</v>
      </c>
      <c r="B4556">
        <v>219</v>
      </c>
      <c r="C4556">
        <f t="shared" si="79"/>
        <v>2006</v>
      </c>
    </row>
    <row r="4557" spans="1:3" x14ac:dyDescent="0.35">
      <c r="A4557" s="41">
        <v>39037</v>
      </c>
      <c r="B4557">
        <v>214</v>
      </c>
      <c r="C4557">
        <f t="shared" si="79"/>
        <v>2006</v>
      </c>
    </row>
    <row r="4558" spans="1:3" x14ac:dyDescent="0.35">
      <c r="A4558" s="41">
        <v>39036</v>
      </c>
      <c r="B4558">
        <v>216</v>
      </c>
      <c r="C4558">
        <f t="shared" si="79"/>
        <v>2006</v>
      </c>
    </row>
    <row r="4559" spans="1:3" x14ac:dyDescent="0.35">
      <c r="A4559" s="41">
        <v>39035</v>
      </c>
      <c r="B4559">
        <v>218</v>
      </c>
      <c r="C4559">
        <f t="shared" si="79"/>
        <v>2006</v>
      </c>
    </row>
    <row r="4560" spans="1:3" x14ac:dyDescent="0.35">
      <c r="A4560" s="41">
        <v>39034</v>
      </c>
      <c r="B4560">
        <v>220</v>
      </c>
      <c r="C4560">
        <f t="shared" si="79"/>
        <v>2006</v>
      </c>
    </row>
    <row r="4561" spans="1:3" x14ac:dyDescent="0.35">
      <c r="A4561" s="41">
        <v>39031</v>
      </c>
      <c r="B4561">
        <v>221</v>
      </c>
      <c r="C4561">
        <f t="shared" si="79"/>
        <v>2006</v>
      </c>
    </row>
    <row r="4562" spans="1:3" x14ac:dyDescent="0.35">
      <c r="A4562" s="41">
        <v>39030</v>
      </c>
      <c r="B4562">
        <v>219</v>
      </c>
      <c r="C4562">
        <f t="shared" si="79"/>
        <v>2006</v>
      </c>
    </row>
    <row r="4563" spans="1:3" x14ac:dyDescent="0.35">
      <c r="A4563" s="41">
        <v>39029</v>
      </c>
      <c r="B4563">
        <v>217</v>
      </c>
      <c r="C4563">
        <f t="shared" si="79"/>
        <v>2006</v>
      </c>
    </row>
    <row r="4564" spans="1:3" x14ac:dyDescent="0.35">
      <c r="A4564" s="41">
        <v>39028</v>
      </c>
      <c r="B4564">
        <v>216</v>
      </c>
      <c r="C4564">
        <f t="shared" si="79"/>
        <v>2006</v>
      </c>
    </row>
    <row r="4565" spans="1:3" x14ac:dyDescent="0.35">
      <c r="A4565" s="41">
        <v>39027</v>
      </c>
      <c r="B4565">
        <v>212</v>
      </c>
      <c r="C4565">
        <f t="shared" si="79"/>
        <v>2006</v>
      </c>
    </row>
    <row r="4566" spans="1:3" x14ac:dyDescent="0.35">
      <c r="A4566" s="41">
        <v>39024</v>
      </c>
      <c r="B4566">
        <v>213</v>
      </c>
      <c r="C4566">
        <f t="shared" si="79"/>
        <v>2006</v>
      </c>
    </row>
    <row r="4567" spans="1:3" x14ac:dyDescent="0.35">
      <c r="A4567" s="41">
        <v>39023</v>
      </c>
      <c r="B4567">
        <v>221</v>
      </c>
      <c r="C4567">
        <f t="shared" si="79"/>
        <v>2006</v>
      </c>
    </row>
    <row r="4568" spans="1:3" x14ac:dyDescent="0.35">
      <c r="A4568" s="41">
        <v>39022</v>
      </c>
      <c r="B4568">
        <v>224</v>
      </c>
      <c r="C4568">
        <f t="shared" si="79"/>
        <v>2006</v>
      </c>
    </row>
    <row r="4569" spans="1:3" x14ac:dyDescent="0.35">
      <c r="A4569" s="41">
        <v>39021</v>
      </c>
      <c r="B4569">
        <v>223</v>
      </c>
      <c r="C4569">
        <f t="shared" si="79"/>
        <v>2006</v>
      </c>
    </row>
    <row r="4570" spans="1:3" x14ac:dyDescent="0.35">
      <c r="A4570" s="41">
        <v>39020</v>
      </c>
      <c r="B4570">
        <v>218</v>
      </c>
      <c r="C4570">
        <f t="shared" si="79"/>
        <v>2006</v>
      </c>
    </row>
    <row r="4571" spans="1:3" x14ac:dyDescent="0.35">
      <c r="A4571" s="41">
        <v>39017</v>
      </c>
      <c r="B4571">
        <v>215</v>
      </c>
      <c r="C4571">
        <f t="shared" si="79"/>
        <v>2006</v>
      </c>
    </row>
    <row r="4572" spans="1:3" x14ac:dyDescent="0.35">
      <c r="A4572" s="41">
        <v>39016</v>
      </c>
      <c r="B4572">
        <v>213</v>
      </c>
      <c r="C4572">
        <f t="shared" si="79"/>
        <v>2006</v>
      </c>
    </row>
    <row r="4573" spans="1:3" x14ac:dyDescent="0.35">
      <c r="A4573" s="41">
        <v>39015</v>
      </c>
      <c r="B4573">
        <v>212</v>
      </c>
      <c r="C4573">
        <f t="shared" si="79"/>
        <v>2006</v>
      </c>
    </row>
    <row r="4574" spans="1:3" x14ac:dyDescent="0.35">
      <c r="A4574" s="41">
        <v>39014</v>
      </c>
      <c r="B4574">
        <v>212</v>
      </c>
      <c r="C4574">
        <f t="shared" si="79"/>
        <v>2006</v>
      </c>
    </row>
    <row r="4575" spans="1:3" x14ac:dyDescent="0.35">
      <c r="A4575" s="41">
        <v>39013</v>
      </c>
      <c r="B4575">
        <v>211</v>
      </c>
      <c r="C4575">
        <f t="shared" si="79"/>
        <v>2006</v>
      </c>
    </row>
    <row r="4576" spans="1:3" x14ac:dyDescent="0.35">
      <c r="A4576" s="41">
        <v>39010</v>
      </c>
      <c r="B4576">
        <v>212</v>
      </c>
      <c r="C4576">
        <f t="shared" si="79"/>
        <v>2006</v>
      </c>
    </row>
    <row r="4577" spans="1:3" x14ac:dyDescent="0.35">
      <c r="A4577" s="41">
        <v>39009</v>
      </c>
      <c r="B4577">
        <v>210</v>
      </c>
      <c r="C4577">
        <f t="shared" si="79"/>
        <v>2006</v>
      </c>
    </row>
    <row r="4578" spans="1:3" x14ac:dyDescent="0.35">
      <c r="A4578" s="41">
        <v>39008</v>
      </c>
      <c r="B4578">
        <v>211</v>
      </c>
      <c r="C4578">
        <f t="shared" si="79"/>
        <v>2006</v>
      </c>
    </row>
    <row r="4579" spans="1:3" x14ac:dyDescent="0.35">
      <c r="A4579" s="41">
        <v>39007</v>
      </c>
      <c r="B4579">
        <v>213</v>
      </c>
      <c r="C4579">
        <f t="shared" si="79"/>
        <v>2006</v>
      </c>
    </row>
    <row r="4580" spans="1:3" x14ac:dyDescent="0.35">
      <c r="A4580" s="41">
        <v>39006</v>
      </c>
      <c r="B4580">
        <v>210</v>
      </c>
      <c r="C4580">
        <f t="shared" si="79"/>
        <v>2006</v>
      </c>
    </row>
    <row r="4581" spans="1:3" x14ac:dyDescent="0.35">
      <c r="A4581" s="41">
        <v>39003</v>
      </c>
      <c r="B4581">
        <v>210</v>
      </c>
      <c r="C4581">
        <f t="shared" si="79"/>
        <v>2006</v>
      </c>
    </row>
    <row r="4582" spans="1:3" x14ac:dyDescent="0.35">
      <c r="A4582" s="41">
        <v>39002</v>
      </c>
      <c r="B4582">
        <v>212</v>
      </c>
      <c r="C4582">
        <f t="shared" si="79"/>
        <v>2006</v>
      </c>
    </row>
    <row r="4583" spans="1:3" x14ac:dyDescent="0.35">
      <c r="A4583" s="41">
        <v>39001</v>
      </c>
      <c r="B4583">
        <v>216</v>
      </c>
      <c r="C4583">
        <f t="shared" si="79"/>
        <v>2006</v>
      </c>
    </row>
    <row r="4584" spans="1:3" x14ac:dyDescent="0.35">
      <c r="A4584" s="41">
        <v>39000</v>
      </c>
      <c r="B4584">
        <v>217</v>
      </c>
      <c r="C4584">
        <f t="shared" si="79"/>
        <v>2006</v>
      </c>
    </row>
    <row r="4585" spans="1:3" x14ac:dyDescent="0.35">
      <c r="A4585" s="41">
        <v>38999</v>
      </c>
      <c r="B4585">
        <v>223</v>
      </c>
      <c r="C4585">
        <f t="shared" si="79"/>
        <v>2006</v>
      </c>
    </row>
    <row r="4586" spans="1:3" x14ac:dyDescent="0.35">
      <c r="A4586" s="41">
        <v>38996</v>
      </c>
      <c r="B4586">
        <v>223</v>
      </c>
      <c r="C4586">
        <f t="shared" si="79"/>
        <v>2006</v>
      </c>
    </row>
    <row r="4587" spans="1:3" x14ac:dyDescent="0.35">
      <c r="A4587" s="41">
        <v>38995</v>
      </c>
      <c r="B4587">
        <v>228</v>
      </c>
      <c r="C4587">
        <f t="shared" si="79"/>
        <v>2006</v>
      </c>
    </row>
    <row r="4588" spans="1:3" x14ac:dyDescent="0.35">
      <c r="A4588" s="41">
        <v>38994</v>
      </c>
      <c r="B4588">
        <v>234</v>
      </c>
      <c r="C4588">
        <f t="shared" si="79"/>
        <v>2006</v>
      </c>
    </row>
    <row r="4589" spans="1:3" x14ac:dyDescent="0.35">
      <c r="A4589" s="41">
        <v>38993</v>
      </c>
      <c r="B4589">
        <v>236</v>
      </c>
      <c r="C4589">
        <f t="shared" si="79"/>
        <v>2006</v>
      </c>
    </row>
    <row r="4590" spans="1:3" x14ac:dyDescent="0.35">
      <c r="A4590" s="41">
        <v>38992</v>
      </c>
      <c r="B4590">
        <v>231</v>
      </c>
      <c r="C4590">
        <f t="shared" si="79"/>
        <v>2006</v>
      </c>
    </row>
    <row r="4591" spans="1:3" x14ac:dyDescent="0.35">
      <c r="A4591" s="41">
        <v>38989</v>
      </c>
      <c r="B4591">
        <v>233</v>
      </c>
      <c r="C4591">
        <f t="shared" si="79"/>
        <v>2006</v>
      </c>
    </row>
    <row r="4592" spans="1:3" x14ac:dyDescent="0.35">
      <c r="A4592" s="41">
        <v>38988</v>
      </c>
      <c r="B4592">
        <v>233</v>
      </c>
      <c r="C4592">
        <f t="shared" si="79"/>
        <v>2006</v>
      </c>
    </row>
    <row r="4593" spans="1:3" x14ac:dyDescent="0.35">
      <c r="A4593" s="41">
        <v>38987</v>
      </c>
      <c r="B4593">
        <v>240</v>
      </c>
      <c r="C4593">
        <f t="shared" si="79"/>
        <v>2006</v>
      </c>
    </row>
    <row r="4594" spans="1:3" x14ac:dyDescent="0.35">
      <c r="A4594" s="41">
        <v>38986</v>
      </c>
      <c r="B4594">
        <v>244</v>
      </c>
      <c r="C4594">
        <f t="shared" si="79"/>
        <v>2006</v>
      </c>
    </row>
    <row r="4595" spans="1:3" x14ac:dyDescent="0.35">
      <c r="A4595" s="41">
        <v>38985</v>
      </c>
      <c r="B4595">
        <v>250</v>
      </c>
      <c r="C4595">
        <f t="shared" si="79"/>
        <v>2006</v>
      </c>
    </row>
    <row r="4596" spans="1:3" x14ac:dyDescent="0.35">
      <c r="A4596" s="41">
        <v>38982</v>
      </c>
      <c r="B4596">
        <v>252</v>
      </c>
      <c r="C4596">
        <f t="shared" si="79"/>
        <v>2006</v>
      </c>
    </row>
    <row r="4597" spans="1:3" x14ac:dyDescent="0.35">
      <c r="A4597" s="41">
        <v>38981</v>
      </c>
      <c r="B4597">
        <v>244</v>
      </c>
      <c r="C4597">
        <f t="shared" si="79"/>
        <v>2006</v>
      </c>
    </row>
    <row r="4598" spans="1:3" x14ac:dyDescent="0.35">
      <c r="A4598" s="41">
        <v>38980</v>
      </c>
      <c r="B4598">
        <v>230</v>
      </c>
      <c r="C4598">
        <f t="shared" si="79"/>
        <v>2006</v>
      </c>
    </row>
    <row r="4599" spans="1:3" x14ac:dyDescent="0.35">
      <c r="A4599" s="41">
        <v>38979</v>
      </c>
      <c r="B4599">
        <v>226</v>
      </c>
      <c r="C4599">
        <f t="shared" si="79"/>
        <v>2006</v>
      </c>
    </row>
    <row r="4600" spans="1:3" x14ac:dyDescent="0.35">
      <c r="A4600" s="41">
        <v>38978</v>
      </c>
      <c r="B4600">
        <v>218</v>
      </c>
      <c r="C4600">
        <f t="shared" si="79"/>
        <v>2006</v>
      </c>
    </row>
    <row r="4601" spans="1:3" x14ac:dyDescent="0.35">
      <c r="A4601" s="41">
        <v>38975</v>
      </c>
      <c r="B4601">
        <v>220</v>
      </c>
      <c r="C4601">
        <f t="shared" si="79"/>
        <v>2006</v>
      </c>
    </row>
    <row r="4602" spans="1:3" x14ac:dyDescent="0.35">
      <c r="A4602" s="41">
        <v>38974</v>
      </c>
      <c r="B4602">
        <v>223</v>
      </c>
      <c r="C4602">
        <f t="shared" si="79"/>
        <v>2006</v>
      </c>
    </row>
    <row r="4603" spans="1:3" x14ac:dyDescent="0.35">
      <c r="A4603" s="41">
        <v>38973</v>
      </c>
      <c r="B4603">
        <v>225</v>
      </c>
      <c r="C4603">
        <f t="shared" si="79"/>
        <v>2006</v>
      </c>
    </row>
    <row r="4604" spans="1:3" x14ac:dyDescent="0.35">
      <c r="A4604" s="41">
        <v>38972</v>
      </c>
      <c r="B4604">
        <v>225</v>
      </c>
      <c r="C4604">
        <f t="shared" si="79"/>
        <v>2006</v>
      </c>
    </row>
    <row r="4605" spans="1:3" x14ac:dyDescent="0.35">
      <c r="A4605" s="41">
        <v>38971</v>
      </c>
      <c r="B4605">
        <v>224</v>
      </c>
      <c r="C4605">
        <f t="shared" si="79"/>
        <v>2006</v>
      </c>
    </row>
    <row r="4606" spans="1:3" x14ac:dyDescent="0.35">
      <c r="A4606" s="41">
        <v>38968</v>
      </c>
      <c r="B4606">
        <v>223</v>
      </c>
      <c r="C4606">
        <f t="shared" si="79"/>
        <v>2006</v>
      </c>
    </row>
    <row r="4607" spans="1:3" x14ac:dyDescent="0.35">
      <c r="A4607" s="41">
        <v>38967</v>
      </c>
      <c r="B4607">
        <v>221</v>
      </c>
      <c r="C4607">
        <f t="shared" si="79"/>
        <v>2006</v>
      </c>
    </row>
    <row r="4608" spans="1:3" x14ac:dyDescent="0.35">
      <c r="A4608" s="41">
        <v>38966</v>
      </c>
      <c r="B4608">
        <v>218</v>
      </c>
      <c r="C4608">
        <f t="shared" si="79"/>
        <v>2006</v>
      </c>
    </row>
    <row r="4609" spans="1:3" x14ac:dyDescent="0.35">
      <c r="A4609" s="41">
        <v>38965</v>
      </c>
      <c r="B4609">
        <v>214</v>
      </c>
      <c r="C4609">
        <f t="shared" si="79"/>
        <v>2006</v>
      </c>
    </row>
    <row r="4610" spans="1:3" x14ac:dyDescent="0.35">
      <c r="A4610" s="41">
        <v>38964</v>
      </c>
      <c r="B4610">
        <v>223</v>
      </c>
      <c r="C4610">
        <f t="shared" si="79"/>
        <v>2006</v>
      </c>
    </row>
    <row r="4611" spans="1:3" x14ac:dyDescent="0.35">
      <c r="A4611" s="41">
        <v>38961</v>
      </c>
      <c r="B4611">
        <v>223</v>
      </c>
      <c r="C4611">
        <f t="shared" ref="C4611:C4674" si="80">YEAR(A4611)</f>
        <v>2006</v>
      </c>
    </row>
    <row r="4612" spans="1:3" x14ac:dyDescent="0.35">
      <c r="A4612" s="41">
        <v>38960</v>
      </c>
      <c r="B4612">
        <v>223</v>
      </c>
      <c r="C4612">
        <f t="shared" si="80"/>
        <v>2006</v>
      </c>
    </row>
    <row r="4613" spans="1:3" x14ac:dyDescent="0.35">
      <c r="A4613" s="41">
        <v>38959</v>
      </c>
      <c r="B4613">
        <v>225</v>
      </c>
      <c r="C4613">
        <f t="shared" si="80"/>
        <v>2006</v>
      </c>
    </row>
    <row r="4614" spans="1:3" x14ac:dyDescent="0.35">
      <c r="A4614" s="41">
        <v>38958</v>
      </c>
      <c r="B4614">
        <v>229</v>
      </c>
      <c r="C4614">
        <f t="shared" si="80"/>
        <v>2006</v>
      </c>
    </row>
    <row r="4615" spans="1:3" x14ac:dyDescent="0.35">
      <c r="A4615" s="41">
        <v>38957</v>
      </c>
      <c r="B4615">
        <v>227</v>
      </c>
      <c r="C4615">
        <f t="shared" si="80"/>
        <v>2006</v>
      </c>
    </row>
    <row r="4616" spans="1:3" x14ac:dyDescent="0.35">
      <c r="A4616" s="41">
        <v>38954</v>
      </c>
      <c r="B4616">
        <v>230</v>
      </c>
      <c r="C4616">
        <f t="shared" si="80"/>
        <v>2006</v>
      </c>
    </row>
    <row r="4617" spans="1:3" x14ac:dyDescent="0.35">
      <c r="A4617" s="41">
        <v>38953</v>
      </c>
      <c r="B4617">
        <v>226</v>
      </c>
      <c r="C4617">
        <f t="shared" si="80"/>
        <v>2006</v>
      </c>
    </row>
    <row r="4618" spans="1:3" x14ac:dyDescent="0.35">
      <c r="A4618" s="41">
        <v>38952</v>
      </c>
      <c r="B4618">
        <v>223</v>
      </c>
      <c r="C4618">
        <f t="shared" si="80"/>
        <v>2006</v>
      </c>
    </row>
    <row r="4619" spans="1:3" x14ac:dyDescent="0.35">
      <c r="A4619" s="41">
        <v>38951</v>
      </c>
      <c r="B4619">
        <v>219</v>
      </c>
      <c r="C4619">
        <f t="shared" si="80"/>
        <v>2006</v>
      </c>
    </row>
    <row r="4620" spans="1:3" x14ac:dyDescent="0.35">
      <c r="A4620" s="41">
        <v>38950</v>
      </c>
      <c r="B4620">
        <v>217</v>
      </c>
      <c r="C4620">
        <f t="shared" si="80"/>
        <v>2006</v>
      </c>
    </row>
    <row r="4621" spans="1:3" x14ac:dyDescent="0.35">
      <c r="A4621" s="41">
        <v>38947</v>
      </c>
      <c r="B4621">
        <v>216</v>
      </c>
      <c r="C4621">
        <f t="shared" si="80"/>
        <v>2006</v>
      </c>
    </row>
    <row r="4622" spans="1:3" x14ac:dyDescent="0.35">
      <c r="A4622" s="41">
        <v>38946</v>
      </c>
      <c r="B4622">
        <v>210</v>
      </c>
      <c r="C4622">
        <f t="shared" si="80"/>
        <v>2006</v>
      </c>
    </row>
    <row r="4623" spans="1:3" x14ac:dyDescent="0.35">
      <c r="A4623" s="41">
        <v>38945</v>
      </c>
      <c r="B4623">
        <v>210</v>
      </c>
      <c r="C4623">
        <f t="shared" si="80"/>
        <v>2006</v>
      </c>
    </row>
    <row r="4624" spans="1:3" x14ac:dyDescent="0.35">
      <c r="A4624" s="41">
        <v>38944</v>
      </c>
      <c r="B4624">
        <v>210</v>
      </c>
      <c r="C4624">
        <f t="shared" si="80"/>
        <v>2006</v>
      </c>
    </row>
    <row r="4625" spans="1:3" x14ac:dyDescent="0.35">
      <c r="A4625" s="41">
        <v>38943</v>
      </c>
      <c r="B4625">
        <v>206</v>
      </c>
      <c r="C4625">
        <f t="shared" si="80"/>
        <v>2006</v>
      </c>
    </row>
    <row r="4626" spans="1:3" x14ac:dyDescent="0.35">
      <c r="A4626" s="41">
        <v>38940</v>
      </c>
      <c r="B4626">
        <v>209</v>
      </c>
      <c r="C4626">
        <f t="shared" si="80"/>
        <v>2006</v>
      </c>
    </row>
    <row r="4627" spans="1:3" x14ac:dyDescent="0.35">
      <c r="A4627" s="41">
        <v>38939</v>
      </c>
      <c r="B4627">
        <v>210</v>
      </c>
      <c r="C4627">
        <f t="shared" si="80"/>
        <v>2006</v>
      </c>
    </row>
    <row r="4628" spans="1:3" x14ac:dyDescent="0.35">
      <c r="A4628" s="41">
        <v>38938</v>
      </c>
      <c r="B4628">
        <v>208</v>
      </c>
      <c r="C4628">
        <f t="shared" si="80"/>
        <v>2006</v>
      </c>
    </row>
    <row r="4629" spans="1:3" x14ac:dyDescent="0.35">
      <c r="A4629" s="41">
        <v>38937</v>
      </c>
      <c r="B4629">
        <v>216</v>
      </c>
      <c r="C4629">
        <f t="shared" si="80"/>
        <v>2006</v>
      </c>
    </row>
    <row r="4630" spans="1:3" x14ac:dyDescent="0.35">
      <c r="A4630" s="41">
        <v>38936</v>
      </c>
      <c r="B4630">
        <v>218</v>
      </c>
      <c r="C4630">
        <f t="shared" si="80"/>
        <v>2006</v>
      </c>
    </row>
    <row r="4631" spans="1:3" x14ac:dyDescent="0.35">
      <c r="A4631" s="41">
        <v>38933</v>
      </c>
      <c r="B4631">
        <v>220</v>
      </c>
      <c r="C4631">
        <f t="shared" si="80"/>
        <v>2006</v>
      </c>
    </row>
    <row r="4632" spans="1:3" x14ac:dyDescent="0.35">
      <c r="A4632" s="41">
        <v>38932</v>
      </c>
      <c r="B4632">
        <v>221</v>
      </c>
      <c r="C4632">
        <f t="shared" si="80"/>
        <v>2006</v>
      </c>
    </row>
    <row r="4633" spans="1:3" x14ac:dyDescent="0.35">
      <c r="A4633" s="41">
        <v>38931</v>
      </c>
      <c r="B4633">
        <v>221</v>
      </c>
      <c r="C4633">
        <f t="shared" si="80"/>
        <v>2006</v>
      </c>
    </row>
    <row r="4634" spans="1:3" x14ac:dyDescent="0.35">
      <c r="A4634" s="41">
        <v>38930</v>
      </c>
      <c r="B4634">
        <v>224</v>
      </c>
      <c r="C4634">
        <f t="shared" si="80"/>
        <v>2006</v>
      </c>
    </row>
    <row r="4635" spans="1:3" x14ac:dyDescent="0.35">
      <c r="A4635" s="41">
        <v>38929</v>
      </c>
      <c r="B4635">
        <v>223</v>
      </c>
      <c r="C4635">
        <f t="shared" si="80"/>
        <v>2006</v>
      </c>
    </row>
    <row r="4636" spans="1:3" x14ac:dyDescent="0.35">
      <c r="A4636" s="41">
        <v>38926</v>
      </c>
      <c r="B4636">
        <v>222</v>
      </c>
      <c r="C4636">
        <f t="shared" si="80"/>
        <v>2006</v>
      </c>
    </row>
    <row r="4637" spans="1:3" x14ac:dyDescent="0.35">
      <c r="A4637" s="41">
        <v>38925</v>
      </c>
      <c r="B4637">
        <v>222</v>
      </c>
      <c r="C4637">
        <f t="shared" si="80"/>
        <v>2006</v>
      </c>
    </row>
    <row r="4638" spans="1:3" x14ac:dyDescent="0.35">
      <c r="A4638" s="41">
        <v>38924</v>
      </c>
      <c r="B4638">
        <v>227</v>
      </c>
      <c r="C4638">
        <f t="shared" si="80"/>
        <v>2006</v>
      </c>
    </row>
    <row r="4639" spans="1:3" x14ac:dyDescent="0.35">
      <c r="A4639" s="41">
        <v>38923</v>
      </c>
      <c r="B4639">
        <v>229</v>
      </c>
      <c r="C4639">
        <f t="shared" si="80"/>
        <v>2006</v>
      </c>
    </row>
    <row r="4640" spans="1:3" x14ac:dyDescent="0.35">
      <c r="A4640" s="41">
        <v>38922</v>
      </c>
      <c r="B4640">
        <v>231</v>
      </c>
      <c r="C4640">
        <f t="shared" si="80"/>
        <v>2006</v>
      </c>
    </row>
    <row r="4641" spans="1:3" x14ac:dyDescent="0.35">
      <c r="A4641" s="41">
        <v>38919</v>
      </c>
      <c r="B4641">
        <v>236</v>
      </c>
      <c r="C4641">
        <f t="shared" si="80"/>
        <v>2006</v>
      </c>
    </row>
    <row r="4642" spans="1:3" x14ac:dyDescent="0.35">
      <c r="A4642" s="41">
        <v>38918</v>
      </c>
      <c r="B4642">
        <v>237</v>
      </c>
      <c r="C4642">
        <f t="shared" si="80"/>
        <v>2006</v>
      </c>
    </row>
    <row r="4643" spans="1:3" x14ac:dyDescent="0.35">
      <c r="A4643" s="41">
        <v>38917</v>
      </c>
      <c r="B4643">
        <v>236</v>
      </c>
      <c r="C4643">
        <f t="shared" si="80"/>
        <v>2006</v>
      </c>
    </row>
    <row r="4644" spans="1:3" x14ac:dyDescent="0.35">
      <c r="A4644" s="41">
        <v>38916</v>
      </c>
      <c r="B4644">
        <v>242</v>
      </c>
      <c r="C4644">
        <f t="shared" si="80"/>
        <v>2006</v>
      </c>
    </row>
    <row r="4645" spans="1:3" x14ac:dyDescent="0.35">
      <c r="A4645" s="41">
        <v>38915</v>
      </c>
      <c r="B4645">
        <v>251</v>
      </c>
      <c r="C4645">
        <f t="shared" si="80"/>
        <v>2006</v>
      </c>
    </row>
    <row r="4646" spans="1:3" x14ac:dyDescent="0.35">
      <c r="A4646" s="41">
        <v>38912</v>
      </c>
      <c r="B4646">
        <v>255</v>
      </c>
      <c r="C4646">
        <f t="shared" si="80"/>
        <v>2006</v>
      </c>
    </row>
    <row r="4647" spans="1:3" x14ac:dyDescent="0.35">
      <c r="A4647" s="41">
        <v>38911</v>
      </c>
      <c r="B4647">
        <v>254</v>
      </c>
      <c r="C4647">
        <f t="shared" si="80"/>
        <v>2006</v>
      </c>
    </row>
    <row r="4648" spans="1:3" x14ac:dyDescent="0.35">
      <c r="A4648" s="41">
        <v>38910</v>
      </c>
      <c r="B4648">
        <v>248</v>
      </c>
      <c r="C4648">
        <f t="shared" si="80"/>
        <v>2006</v>
      </c>
    </row>
    <row r="4649" spans="1:3" x14ac:dyDescent="0.35">
      <c r="A4649" s="41">
        <v>38909</v>
      </c>
      <c r="B4649">
        <v>245</v>
      </c>
      <c r="C4649">
        <f t="shared" si="80"/>
        <v>2006</v>
      </c>
    </row>
    <row r="4650" spans="1:3" x14ac:dyDescent="0.35">
      <c r="A4650" s="41">
        <v>38908</v>
      </c>
      <c r="B4650">
        <v>243</v>
      </c>
      <c r="C4650">
        <f t="shared" si="80"/>
        <v>2006</v>
      </c>
    </row>
    <row r="4651" spans="1:3" x14ac:dyDescent="0.35">
      <c r="A4651" s="41">
        <v>38905</v>
      </c>
      <c r="B4651">
        <v>245</v>
      </c>
      <c r="C4651">
        <f t="shared" si="80"/>
        <v>2006</v>
      </c>
    </row>
    <row r="4652" spans="1:3" x14ac:dyDescent="0.35">
      <c r="A4652" s="41">
        <v>38904</v>
      </c>
      <c r="B4652">
        <v>243</v>
      </c>
      <c r="C4652">
        <f t="shared" si="80"/>
        <v>2006</v>
      </c>
    </row>
    <row r="4653" spans="1:3" x14ac:dyDescent="0.35">
      <c r="A4653" s="41">
        <v>38903</v>
      </c>
      <c r="B4653">
        <v>248</v>
      </c>
      <c r="C4653">
        <f t="shared" si="80"/>
        <v>2006</v>
      </c>
    </row>
    <row r="4654" spans="1:3" x14ac:dyDescent="0.35">
      <c r="A4654" s="41">
        <v>38902</v>
      </c>
      <c r="B4654">
        <v>247</v>
      </c>
      <c r="C4654">
        <f t="shared" si="80"/>
        <v>2006</v>
      </c>
    </row>
    <row r="4655" spans="1:3" x14ac:dyDescent="0.35">
      <c r="A4655" s="41">
        <v>38901</v>
      </c>
      <c r="B4655">
        <v>247</v>
      </c>
      <c r="C4655">
        <f t="shared" si="80"/>
        <v>2006</v>
      </c>
    </row>
    <row r="4656" spans="1:3" x14ac:dyDescent="0.35">
      <c r="A4656" s="41">
        <v>38898</v>
      </c>
      <c r="B4656">
        <v>254</v>
      </c>
      <c r="C4656">
        <f t="shared" si="80"/>
        <v>2006</v>
      </c>
    </row>
    <row r="4657" spans="1:3" x14ac:dyDescent="0.35">
      <c r="A4657" s="41">
        <v>38897</v>
      </c>
      <c r="B4657">
        <v>254</v>
      </c>
      <c r="C4657">
        <f t="shared" si="80"/>
        <v>2006</v>
      </c>
    </row>
    <row r="4658" spans="1:3" x14ac:dyDescent="0.35">
      <c r="A4658" s="41">
        <v>38896</v>
      </c>
      <c r="B4658">
        <v>260</v>
      </c>
      <c r="C4658">
        <f t="shared" si="80"/>
        <v>2006</v>
      </c>
    </row>
    <row r="4659" spans="1:3" x14ac:dyDescent="0.35">
      <c r="A4659" s="41">
        <v>38895</v>
      </c>
      <c r="B4659">
        <v>269</v>
      </c>
      <c r="C4659">
        <f t="shared" si="80"/>
        <v>2006</v>
      </c>
    </row>
    <row r="4660" spans="1:3" x14ac:dyDescent="0.35">
      <c r="A4660" s="41">
        <v>38894</v>
      </c>
      <c r="B4660">
        <v>261</v>
      </c>
      <c r="C4660">
        <f t="shared" si="80"/>
        <v>2006</v>
      </c>
    </row>
    <row r="4661" spans="1:3" x14ac:dyDescent="0.35">
      <c r="A4661" s="41">
        <v>38891</v>
      </c>
      <c r="B4661">
        <v>258</v>
      </c>
      <c r="C4661">
        <f t="shared" si="80"/>
        <v>2006</v>
      </c>
    </row>
    <row r="4662" spans="1:3" x14ac:dyDescent="0.35">
      <c r="A4662" s="41">
        <v>38890</v>
      </c>
      <c r="B4662">
        <v>258</v>
      </c>
      <c r="C4662">
        <f t="shared" si="80"/>
        <v>2006</v>
      </c>
    </row>
    <row r="4663" spans="1:3" x14ac:dyDescent="0.35">
      <c r="A4663" s="41">
        <v>38889</v>
      </c>
      <c r="B4663">
        <v>257</v>
      </c>
      <c r="C4663">
        <f t="shared" si="80"/>
        <v>2006</v>
      </c>
    </row>
    <row r="4664" spans="1:3" x14ac:dyDescent="0.35">
      <c r="A4664" s="41">
        <v>38888</v>
      </c>
      <c r="B4664">
        <v>254</v>
      </c>
      <c r="C4664">
        <f t="shared" si="80"/>
        <v>2006</v>
      </c>
    </row>
    <row r="4665" spans="1:3" x14ac:dyDescent="0.35">
      <c r="A4665" s="41">
        <v>38887</v>
      </c>
      <c r="B4665">
        <v>257</v>
      </c>
      <c r="C4665">
        <f t="shared" si="80"/>
        <v>2006</v>
      </c>
    </row>
    <row r="4666" spans="1:3" x14ac:dyDescent="0.35">
      <c r="A4666" s="41">
        <v>38884</v>
      </c>
      <c r="B4666">
        <v>255</v>
      </c>
      <c r="C4666">
        <f t="shared" si="80"/>
        <v>2006</v>
      </c>
    </row>
    <row r="4667" spans="1:3" x14ac:dyDescent="0.35">
      <c r="A4667" s="41">
        <v>38883</v>
      </c>
      <c r="B4667">
        <v>253</v>
      </c>
      <c r="C4667">
        <f t="shared" si="80"/>
        <v>2006</v>
      </c>
    </row>
    <row r="4668" spans="1:3" x14ac:dyDescent="0.35">
      <c r="A4668" s="41">
        <v>38882</v>
      </c>
      <c r="B4668">
        <v>265</v>
      </c>
      <c r="C4668">
        <f t="shared" si="80"/>
        <v>2006</v>
      </c>
    </row>
    <row r="4669" spans="1:3" x14ac:dyDescent="0.35">
      <c r="A4669" s="41">
        <v>38881</v>
      </c>
      <c r="B4669">
        <v>276</v>
      </c>
      <c r="C4669">
        <f t="shared" si="80"/>
        <v>2006</v>
      </c>
    </row>
    <row r="4670" spans="1:3" x14ac:dyDescent="0.35">
      <c r="A4670" s="41">
        <v>38880</v>
      </c>
      <c r="B4670">
        <v>267</v>
      </c>
      <c r="C4670">
        <f t="shared" si="80"/>
        <v>2006</v>
      </c>
    </row>
    <row r="4671" spans="1:3" x14ac:dyDescent="0.35">
      <c r="A4671" s="41">
        <v>38877</v>
      </c>
      <c r="B4671">
        <v>263</v>
      </c>
      <c r="C4671">
        <f t="shared" si="80"/>
        <v>2006</v>
      </c>
    </row>
    <row r="4672" spans="1:3" x14ac:dyDescent="0.35">
      <c r="A4672" s="41">
        <v>38876</v>
      </c>
      <c r="B4672">
        <v>270</v>
      </c>
      <c r="C4672">
        <f t="shared" si="80"/>
        <v>2006</v>
      </c>
    </row>
    <row r="4673" spans="1:3" x14ac:dyDescent="0.35">
      <c r="A4673" s="41">
        <v>38875</v>
      </c>
      <c r="B4673">
        <v>262</v>
      </c>
      <c r="C4673">
        <f t="shared" si="80"/>
        <v>2006</v>
      </c>
    </row>
    <row r="4674" spans="1:3" x14ac:dyDescent="0.35">
      <c r="A4674" s="41">
        <v>38874</v>
      </c>
      <c r="B4674">
        <v>269</v>
      </c>
      <c r="C4674">
        <f t="shared" si="80"/>
        <v>2006</v>
      </c>
    </row>
    <row r="4675" spans="1:3" x14ac:dyDescent="0.35">
      <c r="A4675" s="41">
        <v>38873</v>
      </c>
      <c r="B4675">
        <v>264</v>
      </c>
      <c r="C4675">
        <f t="shared" ref="C4675:C4738" si="81">YEAR(A4675)</f>
        <v>2006</v>
      </c>
    </row>
    <row r="4676" spans="1:3" x14ac:dyDescent="0.35">
      <c r="A4676" s="41">
        <v>38870</v>
      </c>
      <c r="B4676">
        <v>275</v>
      </c>
      <c r="C4676">
        <f t="shared" si="81"/>
        <v>2006</v>
      </c>
    </row>
    <row r="4677" spans="1:3" x14ac:dyDescent="0.35">
      <c r="A4677" s="41">
        <v>38869</v>
      </c>
      <c r="B4677">
        <v>266</v>
      </c>
      <c r="C4677">
        <f t="shared" si="81"/>
        <v>2006</v>
      </c>
    </row>
    <row r="4678" spans="1:3" x14ac:dyDescent="0.35">
      <c r="A4678" s="41">
        <v>38868</v>
      </c>
      <c r="B4678">
        <v>273</v>
      </c>
      <c r="C4678">
        <f t="shared" si="81"/>
        <v>2006</v>
      </c>
    </row>
    <row r="4679" spans="1:3" x14ac:dyDescent="0.35">
      <c r="A4679" s="41">
        <v>38867</v>
      </c>
      <c r="B4679">
        <v>278</v>
      </c>
      <c r="C4679">
        <f t="shared" si="81"/>
        <v>2006</v>
      </c>
    </row>
    <row r="4680" spans="1:3" x14ac:dyDescent="0.35">
      <c r="A4680" s="41">
        <v>38866</v>
      </c>
      <c r="B4680">
        <v>269</v>
      </c>
      <c r="C4680">
        <f t="shared" si="81"/>
        <v>2006</v>
      </c>
    </row>
    <row r="4681" spans="1:3" x14ac:dyDescent="0.35">
      <c r="A4681" s="41">
        <v>38863</v>
      </c>
      <c r="B4681">
        <v>269</v>
      </c>
      <c r="C4681">
        <f t="shared" si="81"/>
        <v>2006</v>
      </c>
    </row>
    <row r="4682" spans="1:3" x14ac:dyDescent="0.35">
      <c r="A4682" s="41">
        <v>38862</v>
      </c>
      <c r="B4682">
        <v>270</v>
      </c>
      <c r="C4682">
        <f t="shared" si="81"/>
        <v>2006</v>
      </c>
    </row>
    <row r="4683" spans="1:3" x14ac:dyDescent="0.35">
      <c r="A4683" s="41">
        <v>38861</v>
      </c>
      <c r="B4683">
        <v>289</v>
      </c>
      <c r="C4683">
        <f t="shared" si="81"/>
        <v>2006</v>
      </c>
    </row>
    <row r="4684" spans="1:3" x14ac:dyDescent="0.35">
      <c r="A4684" s="41">
        <v>38860</v>
      </c>
      <c r="B4684">
        <v>276</v>
      </c>
      <c r="C4684">
        <f t="shared" si="81"/>
        <v>2006</v>
      </c>
    </row>
    <row r="4685" spans="1:3" x14ac:dyDescent="0.35">
      <c r="A4685" s="41">
        <v>38859</v>
      </c>
      <c r="B4685">
        <v>279</v>
      </c>
      <c r="C4685">
        <f t="shared" si="81"/>
        <v>2006</v>
      </c>
    </row>
    <row r="4686" spans="1:3" x14ac:dyDescent="0.35">
      <c r="A4686" s="41">
        <v>38856</v>
      </c>
      <c r="B4686">
        <v>265</v>
      </c>
      <c r="C4686">
        <f t="shared" si="81"/>
        <v>2006</v>
      </c>
    </row>
    <row r="4687" spans="1:3" x14ac:dyDescent="0.35">
      <c r="A4687" s="41">
        <v>38855</v>
      </c>
      <c r="B4687">
        <v>260</v>
      </c>
      <c r="C4687">
        <f t="shared" si="81"/>
        <v>2006</v>
      </c>
    </row>
    <row r="4688" spans="1:3" x14ac:dyDescent="0.35">
      <c r="A4688" s="41">
        <v>38854</v>
      </c>
      <c r="B4688">
        <v>255</v>
      </c>
      <c r="C4688">
        <f t="shared" si="81"/>
        <v>2006</v>
      </c>
    </row>
    <row r="4689" spans="1:3" x14ac:dyDescent="0.35">
      <c r="A4689" s="41">
        <v>38853</v>
      </c>
      <c r="B4689">
        <v>242</v>
      </c>
      <c r="C4689">
        <f t="shared" si="81"/>
        <v>2006</v>
      </c>
    </row>
    <row r="4690" spans="1:3" x14ac:dyDescent="0.35">
      <c r="A4690" s="41">
        <v>38852</v>
      </c>
      <c r="B4690">
        <v>251</v>
      </c>
      <c r="C4690">
        <f t="shared" si="81"/>
        <v>2006</v>
      </c>
    </row>
    <row r="4691" spans="1:3" x14ac:dyDescent="0.35">
      <c r="A4691" s="41">
        <v>38849</v>
      </c>
      <c r="B4691">
        <v>234</v>
      </c>
      <c r="C4691">
        <f t="shared" si="81"/>
        <v>2006</v>
      </c>
    </row>
    <row r="4692" spans="1:3" x14ac:dyDescent="0.35">
      <c r="A4692" s="41">
        <v>38848</v>
      </c>
      <c r="B4692">
        <v>222</v>
      </c>
      <c r="C4692">
        <f t="shared" si="81"/>
        <v>2006</v>
      </c>
    </row>
    <row r="4693" spans="1:3" x14ac:dyDescent="0.35">
      <c r="A4693" s="41">
        <v>38847</v>
      </c>
      <c r="B4693">
        <v>218</v>
      </c>
      <c r="C4693">
        <f t="shared" si="81"/>
        <v>2006</v>
      </c>
    </row>
    <row r="4694" spans="1:3" x14ac:dyDescent="0.35">
      <c r="A4694" s="41">
        <v>38846</v>
      </c>
      <c r="B4694">
        <v>219</v>
      </c>
      <c r="C4694">
        <f t="shared" si="81"/>
        <v>2006</v>
      </c>
    </row>
    <row r="4695" spans="1:3" x14ac:dyDescent="0.35">
      <c r="A4695" s="41">
        <v>38845</v>
      </c>
      <c r="B4695">
        <v>217</v>
      </c>
      <c r="C4695">
        <f t="shared" si="81"/>
        <v>2006</v>
      </c>
    </row>
    <row r="4696" spans="1:3" x14ac:dyDescent="0.35">
      <c r="A4696" s="41">
        <v>38842</v>
      </c>
      <c r="B4696">
        <v>216</v>
      </c>
      <c r="C4696">
        <f t="shared" si="81"/>
        <v>2006</v>
      </c>
    </row>
    <row r="4697" spans="1:3" x14ac:dyDescent="0.35">
      <c r="A4697" s="41">
        <v>38841</v>
      </c>
      <c r="B4697">
        <v>215</v>
      </c>
      <c r="C4697">
        <f t="shared" si="81"/>
        <v>2006</v>
      </c>
    </row>
    <row r="4698" spans="1:3" x14ac:dyDescent="0.35">
      <c r="A4698" s="41">
        <v>38840</v>
      </c>
      <c r="B4698">
        <v>215</v>
      </c>
      <c r="C4698">
        <f t="shared" si="81"/>
        <v>2006</v>
      </c>
    </row>
    <row r="4699" spans="1:3" x14ac:dyDescent="0.35">
      <c r="A4699" s="41">
        <v>38839</v>
      </c>
      <c r="B4699">
        <v>214</v>
      </c>
      <c r="C4699">
        <f t="shared" si="81"/>
        <v>2006</v>
      </c>
    </row>
    <row r="4700" spans="1:3" x14ac:dyDescent="0.35">
      <c r="A4700" s="41">
        <v>38838</v>
      </c>
      <c r="B4700">
        <v>214</v>
      </c>
      <c r="C4700">
        <f t="shared" si="81"/>
        <v>2006</v>
      </c>
    </row>
    <row r="4701" spans="1:3" x14ac:dyDescent="0.35">
      <c r="A4701" s="41">
        <v>38835</v>
      </c>
      <c r="B4701">
        <v>218</v>
      </c>
      <c r="C4701">
        <f t="shared" si="81"/>
        <v>2006</v>
      </c>
    </row>
    <row r="4702" spans="1:3" x14ac:dyDescent="0.35">
      <c r="A4702" s="41">
        <v>38834</v>
      </c>
      <c r="B4702">
        <v>222</v>
      </c>
      <c r="C4702">
        <f t="shared" si="81"/>
        <v>2006</v>
      </c>
    </row>
    <row r="4703" spans="1:3" x14ac:dyDescent="0.35">
      <c r="A4703" s="41">
        <v>38833</v>
      </c>
      <c r="B4703">
        <v>226</v>
      </c>
      <c r="C4703">
        <f t="shared" si="81"/>
        <v>2006</v>
      </c>
    </row>
    <row r="4704" spans="1:3" x14ac:dyDescent="0.35">
      <c r="A4704" s="41">
        <v>38832</v>
      </c>
      <c r="B4704">
        <v>228</v>
      </c>
      <c r="C4704">
        <f t="shared" si="81"/>
        <v>2006</v>
      </c>
    </row>
    <row r="4705" spans="1:3" x14ac:dyDescent="0.35">
      <c r="A4705" s="41">
        <v>38831</v>
      </c>
      <c r="B4705">
        <v>231</v>
      </c>
      <c r="C4705">
        <f t="shared" si="81"/>
        <v>2006</v>
      </c>
    </row>
    <row r="4706" spans="1:3" x14ac:dyDescent="0.35">
      <c r="A4706" s="41">
        <v>38828</v>
      </c>
      <c r="B4706">
        <v>228</v>
      </c>
      <c r="C4706">
        <f t="shared" si="81"/>
        <v>2006</v>
      </c>
    </row>
    <row r="4707" spans="1:3" x14ac:dyDescent="0.35">
      <c r="A4707" s="41">
        <v>38827</v>
      </c>
      <c r="B4707">
        <v>228</v>
      </c>
      <c r="C4707">
        <f t="shared" si="81"/>
        <v>2006</v>
      </c>
    </row>
    <row r="4708" spans="1:3" x14ac:dyDescent="0.35">
      <c r="A4708" s="41">
        <v>38826</v>
      </c>
      <c r="B4708">
        <v>226</v>
      </c>
      <c r="C4708">
        <f t="shared" si="81"/>
        <v>2006</v>
      </c>
    </row>
    <row r="4709" spans="1:3" x14ac:dyDescent="0.35">
      <c r="A4709" s="41">
        <v>38825</v>
      </c>
      <c r="B4709">
        <v>234</v>
      </c>
      <c r="C4709">
        <f t="shared" si="81"/>
        <v>2006</v>
      </c>
    </row>
    <row r="4710" spans="1:3" x14ac:dyDescent="0.35">
      <c r="A4710" s="41">
        <v>38824</v>
      </c>
      <c r="B4710">
        <v>241</v>
      </c>
      <c r="C4710">
        <f t="shared" si="81"/>
        <v>2006</v>
      </c>
    </row>
    <row r="4711" spans="1:3" x14ac:dyDescent="0.35">
      <c r="A4711" s="41">
        <v>38820</v>
      </c>
      <c r="B4711">
        <v>238</v>
      </c>
      <c r="C4711">
        <f t="shared" si="81"/>
        <v>2006</v>
      </c>
    </row>
    <row r="4712" spans="1:3" x14ac:dyDescent="0.35">
      <c r="A4712" s="41">
        <v>38819</v>
      </c>
      <c r="B4712">
        <v>241</v>
      </c>
      <c r="C4712">
        <f t="shared" si="81"/>
        <v>2006</v>
      </c>
    </row>
    <row r="4713" spans="1:3" x14ac:dyDescent="0.35">
      <c r="A4713" s="41">
        <v>38818</v>
      </c>
      <c r="B4713">
        <v>247</v>
      </c>
      <c r="C4713">
        <f t="shared" si="81"/>
        <v>2006</v>
      </c>
    </row>
    <row r="4714" spans="1:3" x14ac:dyDescent="0.35">
      <c r="A4714" s="41">
        <v>38817</v>
      </c>
      <c r="B4714">
        <v>245</v>
      </c>
      <c r="C4714">
        <f t="shared" si="81"/>
        <v>2006</v>
      </c>
    </row>
    <row r="4715" spans="1:3" x14ac:dyDescent="0.35">
      <c r="A4715" s="41">
        <v>38814</v>
      </c>
      <c r="B4715">
        <v>244</v>
      </c>
      <c r="C4715">
        <f t="shared" si="81"/>
        <v>2006</v>
      </c>
    </row>
    <row r="4716" spans="1:3" x14ac:dyDescent="0.35">
      <c r="A4716" s="41">
        <v>38813</v>
      </c>
      <c r="B4716">
        <v>239</v>
      </c>
      <c r="C4716">
        <f t="shared" si="81"/>
        <v>2006</v>
      </c>
    </row>
    <row r="4717" spans="1:3" x14ac:dyDescent="0.35">
      <c r="A4717" s="41">
        <v>38812</v>
      </c>
      <c r="B4717">
        <v>239</v>
      </c>
      <c r="C4717">
        <f t="shared" si="81"/>
        <v>2006</v>
      </c>
    </row>
    <row r="4718" spans="1:3" x14ac:dyDescent="0.35">
      <c r="A4718" s="41">
        <v>38811</v>
      </c>
      <c r="B4718">
        <v>235</v>
      </c>
      <c r="C4718">
        <f t="shared" si="81"/>
        <v>2006</v>
      </c>
    </row>
    <row r="4719" spans="1:3" x14ac:dyDescent="0.35">
      <c r="A4719" s="41">
        <v>38810</v>
      </c>
      <c r="B4719">
        <v>236</v>
      </c>
      <c r="C4719">
        <f t="shared" si="81"/>
        <v>2006</v>
      </c>
    </row>
    <row r="4720" spans="1:3" x14ac:dyDescent="0.35">
      <c r="A4720" s="41">
        <v>38807</v>
      </c>
      <c r="B4720">
        <v>235</v>
      </c>
      <c r="C4720">
        <f t="shared" si="81"/>
        <v>2006</v>
      </c>
    </row>
    <row r="4721" spans="1:3" x14ac:dyDescent="0.35">
      <c r="A4721" s="41">
        <v>38806</v>
      </c>
      <c r="B4721">
        <v>234</v>
      </c>
      <c r="C4721">
        <f t="shared" si="81"/>
        <v>2006</v>
      </c>
    </row>
    <row r="4722" spans="1:3" x14ac:dyDescent="0.35">
      <c r="A4722" s="41">
        <v>38805</v>
      </c>
      <c r="B4722">
        <v>235</v>
      </c>
      <c r="C4722">
        <f t="shared" si="81"/>
        <v>2006</v>
      </c>
    </row>
    <row r="4723" spans="1:3" x14ac:dyDescent="0.35">
      <c r="A4723" s="41">
        <v>38804</v>
      </c>
      <c r="B4723">
        <v>237</v>
      </c>
      <c r="C4723">
        <f t="shared" si="81"/>
        <v>2006</v>
      </c>
    </row>
    <row r="4724" spans="1:3" x14ac:dyDescent="0.35">
      <c r="A4724" s="41">
        <v>38803</v>
      </c>
      <c r="B4724">
        <v>236</v>
      </c>
      <c r="C4724">
        <f t="shared" si="81"/>
        <v>2006</v>
      </c>
    </row>
    <row r="4725" spans="1:3" x14ac:dyDescent="0.35">
      <c r="A4725" s="41">
        <v>38800</v>
      </c>
      <c r="B4725">
        <v>234</v>
      </c>
      <c r="C4725">
        <f t="shared" si="81"/>
        <v>2006</v>
      </c>
    </row>
    <row r="4726" spans="1:3" x14ac:dyDescent="0.35">
      <c r="A4726" s="41">
        <v>38799</v>
      </c>
      <c r="B4726">
        <v>230</v>
      </c>
      <c r="C4726">
        <f t="shared" si="81"/>
        <v>2006</v>
      </c>
    </row>
    <row r="4727" spans="1:3" x14ac:dyDescent="0.35">
      <c r="A4727" s="41">
        <v>38798</v>
      </c>
      <c r="B4727">
        <v>229</v>
      </c>
      <c r="C4727">
        <f t="shared" si="81"/>
        <v>2006</v>
      </c>
    </row>
    <row r="4728" spans="1:3" x14ac:dyDescent="0.35">
      <c r="A4728" s="41">
        <v>38797</v>
      </c>
      <c r="B4728">
        <v>231</v>
      </c>
      <c r="C4728">
        <f t="shared" si="81"/>
        <v>2006</v>
      </c>
    </row>
    <row r="4729" spans="1:3" x14ac:dyDescent="0.35">
      <c r="A4729" s="41">
        <v>38796</v>
      </c>
      <c r="B4729">
        <v>228</v>
      </c>
      <c r="C4729">
        <f t="shared" si="81"/>
        <v>2006</v>
      </c>
    </row>
    <row r="4730" spans="1:3" x14ac:dyDescent="0.35">
      <c r="A4730" s="41">
        <v>38793</v>
      </c>
      <c r="B4730">
        <v>225</v>
      </c>
      <c r="C4730">
        <f t="shared" si="81"/>
        <v>2006</v>
      </c>
    </row>
    <row r="4731" spans="1:3" x14ac:dyDescent="0.35">
      <c r="A4731" s="41">
        <v>38792</v>
      </c>
      <c r="B4731">
        <v>224</v>
      </c>
      <c r="C4731">
        <f t="shared" si="81"/>
        <v>2006</v>
      </c>
    </row>
    <row r="4732" spans="1:3" x14ac:dyDescent="0.35">
      <c r="A4732" s="41">
        <v>38791</v>
      </c>
      <c r="B4732">
        <v>225</v>
      </c>
      <c r="C4732">
        <f t="shared" si="81"/>
        <v>2006</v>
      </c>
    </row>
    <row r="4733" spans="1:3" x14ac:dyDescent="0.35">
      <c r="A4733" s="41">
        <v>38790</v>
      </c>
      <c r="B4733">
        <v>232</v>
      </c>
      <c r="C4733">
        <f t="shared" si="81"/>
        <v>2006</v>
      </c>
    </row>
    <row r="4734" spans="1:3" x14ac:dyDescent="0.35">
      <c r="A4734" s="41">
        <v>38789</v>
      </c>
      <c r="B4734">
        <v>229</v>
      </c>
      <c r="C4734">
        <f t="shared" si="81"/>
        <v>2006</v>
      </c>
    </row>
    <row r="4735" spans="1:3" x14ac:dyDescent="0.35">
      <c r="A4735" s="41">
        <v>38786</v>
      </c>
      <c r="B4735">
        <v>230</v>
      </c>
      <c r="C4735">
        <f t="shared" si="81"/>
        <v>2006</v>
      </c>
    </row>
    <row r="4736" spans="1:3" x14ac:dyDescent="0.35">
      <c r="A4736" s="41">
        <v>38785</v>
      </c>
      <c r="B4736">
        <v>236</v>
      </c>
      <c r="C4736">
        <f t="shared" si="81"/>
        <v>2006</v>
      </c>
    </row>
    <row r="4737" spans="1:3" x14ac:dyDescent="0.35">
      <c r="A4737" s="41">
        <v>38784</v>
      </c>
      <c r="B4737">
        <v>237</v>
      </c>
      <c r="C4737">
        <f t="shared" si="81"/>
        <v>2006</v>
      </c>
    </row>
    <row r="4738" spans="1:3" x14ac:dyDescent="0.35">
      <c r="A4738" s="41">
        <v>38783</v>
      </c>
      <c r="B4738">
        <v>235</v>
      </c>
      <c r="C4738">
        <f t="shared" si="81"/>
        <v>2006</v>
      </c>
    </row>
    <row r="4739" spans="1:3" x14ac:dyDescent="0.35">
      <c r="A4739" s="41">
        <v>38782</v>
      </c>
      <c r="B4739">
        <v>223</v>
      </c>
      <c r="C4739">
        <f t="shared" ref="C4739:C4802" si="82">YEAR(A4739)</f>
        <v>2006</v>
      </c>
    </row>
    <row r="4740" spans="1:3" x14ac:dyDescent="0.35">
      <c r="A4740" s="41">
        <v>38779</v>
      </c>
      <c r="B4740">
        <v>218</v>
      </c>
      <c r="C4740">
        <f t="shared" si="82"/>
        <v>2006</v>
      </c>
    </row>
    <row r="4741" spans="1:3" x14ac:dyDescent="0.35">
      <c r="A4741" s="41">
        <v>38778</v>
      </c>
      <c r="B4741">
        <v>217</v>
      </c>
      <c r="C4741">
        <f t="shared" si="82"/>
        <v>2006</v>
      </c>
    </row>
    <row r="4742" spans="1:3" x14ac:dyDescent="0.35">
      <c r="A4742" s="41">
        <v>38777</v>
      </c>
      <c r="B4742">
        <v>216</v>
      </c>
      <c r="C4742">
        <f t="shared" si="82"/>
        <v>2006</v>
      </c>
    </row>
    <row r="4743" spans="1:3" x14ac:dyDescent="0.35">
      <c r="A4743" s="41">
        <v>38776</v>
      </c>
      <c r="B4743">
        <v>221</v>
      </c>
      <c r="C4743">
        <f t="shared" si="82"/>
        <v>2006</v>
      </c>
    </row>
    <row r="4744" spans="1:3" x14ac:dyDescent="0.35">
      <c r="A4744" s="41">
        <v>38775</v>
      </c>
      <c r="B4744">
        <v>215</v>
      </c>
      <c r="C4744">
        <f t="shared" si="82"/>
        <v>2006</v>
      </c>
    </row>
    <row r="4745" spans="1:3" x14ac:dyDescent="0.35">
      <c r="A4745" s="41">
        <v>38772</v>
      </c>
      <c r="B4745">
        <v>222</v>
      </c>
      <c r="C4745">
        <f t="shared" si="82"/>
        <v>2006</v>
      </c>
    </row>
    <row r="4746" spans="1:3" x14ac:dyDescent="0.35">
      <c r="A4746" s="41">
        <v>38771</v>
      </c>
      <c r="B4746">
        <v>224</v>
      </c>
      <c r="C4746">
        <f t="shared" si="82"/>
        <v>2006</v>
      </c>
    </row>
    <row r="4747" spans="1:3" x14ac:dyDescent="0.35">
      <c r="A4747" s="41">
        <v>38770</v>
      </c>
      <c r="B4747">
        <v>232</v>
      </c>
      <c r="C4747">
        <f t="shared" si="82"/>
        <v>2006</v>
      </c>
    </row>
    <row r="4748" spans="1:3" x14ac:dyDescent="0.35">
      <c r="A4748" s="41">
        <v>38769</v>
      </c>
      <c r="B4748">
        <v>230</v>
      </c>
      <c r="C4748">
        <f t="shared" si="82"/>
        <v>2006</v>
      </c>
    </row>
    <row r="4749" spans="1:3" x14ac:dyDescent="0.35">
      <c r="A4749" s="41">
        <v>38768</v>
      </c>
      <c r="B4749">
        <v>229</v>
      </c>
      <c r="C4749">
        <f t="shared" si="82"/>
        <v>2006</v>
      </c>
    </row>
    <row r="4750" spans="1:3" x14ac:dyDescent="0.35">
      <c r="A4750" s="41">
        <v>38765</v>
      </c>
      <c r="B4750">
        <v>229</v>
      </c>
      <c r="C4750">
        <f t="shared" si="82"/>
        <v>2006</v>
      </c>
    </row>
    <row r="4751" spans="1:3" x14ac:dyDescent="0.35">
      <c r="A4751" s="41">
        <v>38764</v>
      </c>
      <c r="B4751">
        <v>229</v>
      </c>
      <c r="C4751">
        <f t="shared" si="82"/>
        <v>2006</v>
      </c>
    </row>
    <row r="4752" spans="1:3" x14ac:dyDescent="0.35">
      <c r="A4752" s="41">
        <v>38763</v>
      </c>
      <c r="B4752">
        <v>231</v>
      </c>
      <c r="C4752">
        <f t="shared" si="82"/>
        <v>2006</v>
      </c>
    </row>
    <row r="4753" spans="1:3" x14ac:dyDescent="0.35">
      <c r="A4753" s="41">
        <v>38762</v>
      </c>
      <c r="B4753">
        <v>228</v>
      </c>
      <c r="C4753">
        <f t="shared" si="82"/>
        <v>2006</v>
      </c>
    </row>
    <row r="4754" spans="1:3" x14ac:dyDescent="0.35">
      <c r="A4754" s="41">
        <v>38761</v>
      </c>
      <c r="B4754">
        <v>231</v>
      </c>
      <c r="C4754">
        <f t="shared" si="82"/>
        <v>2006</v>
      </c>
    </row>
    <row r="4755" spans="1:3" x14ac:dyDescent="0.35">
      <c r="A4755" s="41">
        <v>38758</v>
      </c>
      <c r="B4755">
        <v>230</v>
      </c>
      <c r="C4755">
        <f t="shared" si="82"/>
        <v>2006</v>
      </c>
    </row>
    <row r="4756" spans="1:3" x14ac:dyDescent="0.35">
      <c r="A4756" s="41">
        <v>38757</v>
      </c>
      <c r="B4756">
        <v>256</v>
      </c>
      <c r="C4756">
        <f t="shared" si="82"/>
        <v>2006</v>
      </c>
    </row>
    <row r="4757" spans="1:3" x14ac:dyDescent="0.35">
      <c r="A4757" s="41">
        <v>38756</v>
      </c>
      <c r="B4757">
        <v>258</v>
      </c>
      <c r="C4757">
        <f t="shared" si="82"/>
        <v>2006</v>
      </c>
    </row>
    <row r="4758" spans="1:3" x14ac:dyDescent="0.35">
      <c r="A4758" s="41">
        <v>38755</v>
      </c>
      <c r="B4758">
        <v>261</v>
      </c>
      <c r="C4758">
        <f t="shared" si="82"/>
        <v>2006</v>
      </c>
    </row>
    <row r="4759" spans="1:3" x14ac:dyDescent="0.35">
      <c r="A4759" s="41">
        <v>38754</v>
      </c>
      <c r="B4759">
        <v>259</v>
      </c>
      <c r="C4759">
        <f t="shared" si="82"/>
        <v>2006</v>
      </c>
    </row>
    <row r="4760" spans="1:3" x14ac:dyDescent="0.35">
      <c r="A4760" s="41">
        <v>38751</v>
      </c>
      <c r="B4760">
        <v>262</v>
      </c>
      <c r="C4760">
        <f t="shared" si="82"/>
        <v>2006</v>
      </c>
    </row>
    <row r="4761" spans="1:3" x14ac:dyDescent="0.35">
      <c r="A4761" s="41">
        <v>38750</v>
      </c>
      <c r="B4761">
        <v>264</v>
      </c>
      <c r="C4761">
        <f t="shared" si="82"/>
        <v>2006</v>
      </c>
    </row>
    <row r="4762" spans="1:3" x14ac:dyDescent="0.35">
      <c r="A4762" s="41">
        <v>38749</v>
      </c>
      <c r="B4762">
        <v>262</v>
      </c>
      <c r="C4762">
        <f t="shared" si="82"/>
        <v>2006</v>
      </c>
    </row>
    <row r="4763" spans="1:3" x14ac:dyDescent="0.35">
      <c r="A4763" s="41">
        <v>38748</v>
      </c>
      <c r="B4763">
        <v>266</v>
      </c>
      <c r="C4763">
        <f t="shared" si="82"/>
        <v>2006</v>
      </c>
    </row>
    <row r="4764" spans="1:3" x14ac:dyDescent="0.35">
      <c r="A4764" s="41">
        <v>38747</v>
      </c>
      <c r="B4764">
        <v>261</v>
      </c>
      <c r="C4764">
        <f t="shared" si="82"/>
        <v>2006</v>
      </c>
    </row>
    <row r="4765" spans="1:3" x14ac:dyDescent="0.35">
      <c r="A4765" s="41">
        <v>38744</v>
      </c>
      <c r="B4765">
        <v>260</v>
      </c>
      <c r="C4765">
        <f t="shared" si="82"/>
        <v>2006</v>
      </c>
    </row>
    <row r="4766" spans="1:3" x14ac:dyDescent="0.35">
      <c r="A4766" s="41">
        <v>38743</v>
      </c>
      <c r="B4766">
        <v>265</v>
      </c>
      <c r="C4766">
        <f t="shared" si="82"/>
        <v>2006</v>
      </c>
    </row>
    <row r="4767" spans="1:3" x14ac:dyDescent="0.35">
      <c r="A4767" s="41">
        <v>38742</v>
      </c>
      <c r="B4767">
        <v>270</v>
      </c>
      <c r="C4767">
        <f t="shared" si="82"/>
        <v>2006</v>
      </c>
    </row>
    <row r="4768" spans="1:3" x14ac:dyDescent="0.35">
      <c r="A4768" s="41">
        <v>38741</v>
      </c>
      <c r="B4768">
        <v>273</v>
      </c>
      <c r="C4768">
        <f t="shared" si="82"/>
        <v>2006</v>
      </c>
    </row>
    <row r="4769" spans="1:3" x14ac:dyDescent="0.35">
      <c r="A4769" s="41">
        <v>38740</v>
      </c>
      <c r="B4769">
        <v>278</v>
      </c>
      <c r="C4769">
        <f t="shared" si="82"/>
        <v>2006</v>
      </c>
    </row>
    <row r="4770" spans="1:3" x14ac:dyDescent="0.35">
      <c r="A4770" s="41">
        <v>38737</v>
      </c>
      <c r="B4770">
        <v>279</v>
      </c>
      <c r="C4770">
        <f t="shared" si="82"/>
        <v>2006</v>
      </c>
    </row>
    <row r="4771" spans="1:3" x14ac:dyDescent="0.35">
      <c r="A4771" s="41">
        <v>38736</v>
      </c>
      <c r="B4771">
        <v>282</v>
      </c>
      <c r="C4771">
        <f t="shared" si="82"/>
        <v>2006</v>
      </c>
    </row>
    <row r="4772" spans="1:3" x14ac:dyDescent="0.35">
      <c r="A4772" s="41">
        <v>38735</v>
      </c>
      <c r="B4772">
        <v>291</v>
      </c>
      <c r="C4772">
        <f t="shared" si="82"/>
        <v>2006</v>
      </c>
    </row>
    <row r="4773" spans="1:3" x14ac:dyDescent="0.35">
      <c r="A4773" s="41">
        <v>38734</v>
      </c>
      <c r="B4773">
        <v>292</v>
      </c>
      <c r="C4773">
        <f t="shared" si="82"/>
        <v>2006</v>
      </c>
    </row>
    <row r="4774" spans="1:3" x14ac:dyDescent="0.35">
      <c r="A4774" s="41">
        <v>38733</v>
      </c>
      <c r="B4774">
        <v>289</v>
      </c>
      <c r="C4774">
        <f t="shared" si="82"/>
        <v>2006</v>
      </c>
    </row>
    <row r="4775" spans="1:3" x14ac:dyDescent="0.35">
      <c r="A4775" s="41">
        <v>38730</v>
      </c>
      <c r="B4775">
        <v>289</v>
      </c>
      <c r="C4775">
        <f t="shared" si="82"/>
        <v>2006</v>
      </c>
    </row>
    <row r="4776" spans="1:3" x14ac:dyDescent="0.35">
      <c r="A4776" s="41">
        <v>38729</v>
      </c>
      <c r="B4776">
        <v>289</v>
      </c>
      <c r="C4776">
        <f t="shared" si="82"/>
        <v>2006</v>
      </c>
    </row>
    <row r="4777" spans="1:3" x14ac:dyDescent="0.35">
      <c r="A4777" s="41">
        <v>38728</v>
      </c>
      <c r="B4777">
        <v>279</v>
      </c>
      <c r="C4777">
        <f t="shared" si="82"/>
        <v>2006</v>
      </c>
    </row>
    <row r="4778" spans="1:3" x14ac:dyDescent="0.35">
      <c r="A4778" s="41">
        <v>38727</v>
      </c>
      <c r="B4778">
        <v>285</v>
      </c>
      <c r="C4778">
        <f t="shared" si="82"/>
        <v>2006</v>
      </c>
    </row>
    <row r="4779" spans="1:3" x14ac:dyDescent="0.35">
      <c r="A4779" s="41">
        <v>38726</v>
      </c>
      <c r="B4779">
        <v>283</v>
      </c>
      <c r="C4779">
        <f t="shared" si="82"/>
        <v>2006</v>
      </c>
    </row>
    <row r="4780" spans="1:3" x14ac:dyDescent="0.35">
      <c r="A4780" s="41">
        <v>38723</v>
      </c>
      <c r="B4780">
        <v>285</v>
      </c>
      <c r="C4780">
        <f t="shared" si="82"/>
        <v>2006</v>
      </c>
    </row>
    <row r="4781" spans="1:3" x14ac:dyDescent="0.35">
      <c r="A4781" s="41">
        <v>38722</v>
      </c>
      <c r="B4781">
        <v>296</v>
      </c>
      <c r="C4781">
        <f t="shared" si="82"/>
        <v>2006</v>
      </c>
    </row>
    <row r="4782" spans="1:3" x14ac:dyDescent="0.35">
      <c r="A4782" s="41">
        <v>38721</v>
      </c>
      <c r="B4782">
        <v>294</v>
      </c>
      <c r="C4782">
        <f t="shared" si="82"/>
        <v>2006</v>
      </c>
    </row>
    <row r="4783" spans="1:3" x14ac:dyDescent="0.35">
      <c r="A4783" s="41">
        <v>38720</v>
      </c>
      <c r="B4783">
        <v>302</v>
      </c>
      <c r="C4783">
        <f t="shared" si="82"/>
        <v>2006</v>
      </c>
    </row>
    <row r="4784" spans="1:3" x14ac:dyDescent="0.35">
      <c r="A4784" s="41">
        <v>38719</v>
      </c>
      <c r="B4784">
        <v>311</v>
      </c>
      <c r="C4784">
        <f t="shared" si="82"/>
        <v>2006</v>
      </c>
    </row>
    <row r="4785" spans="1:3" x14ac:dyDescent="0.35">
      <c r="A4785" s="41">
        <v>38717</v>
      </c>
      <c r="B4785">
        <v>311</v>
      </c>
      <c r="C4785">
        <f t="shared" si="82"/>
        <v>2005</v>
      </c>
    </row>
    <row r="4786" spans="1:3" x14ac:dyDescent="0.35">
      <c r="A4786" s="41">
        <v>38716</v>
      </c>
      <c r="B4786">
        <v>311</v>
      </c>
      <c r="C4786">
        <f t="shared" si="82"/>
        <v>2005</v>
      </c>
    </row>
    <row r="4787" spans="1:3" x14ac:dyDescent="0.35">
      <c r="A4787" s="41">
        <v>38715</v>
      </c>
      <c r="B4787">
        <v>306</v>
      </c>
      <c r="C4787">
        <f t="shared" si="82"/>
        <v>2005</v>
      </c>
    </row>
    <row r="4788" spans="1:3" x14ac:dyDescent="0.35">
      <c r="A4788" s="41">
        <v>38714</v>
      </c>
      <c r="B4788">
        <v>307</v>
      </c>
      <c r="C4788">
        <f t="shared" si="82"/>
        <v>2005</v>
      </c>
    </row>
    <row r="4789" spans="1:3" x14ac:dyDescent="0.35">
      <c r="A4789" s="41">
        <v>38713</v>
      </c>
      <c r="B4789">
        <v>304</v>
      </c>
      <c r="C4789">
        <f t="shared" si="82"/>
        <v>2005</v>
      </c>
    </row>
    <row r="4790" spans="1:3" x14ac:dyDescent="0.35">
      <c r="A4790" s="41">
        <v>38712</v>
      </c>
      <c r="B4790">
        <v>306</v>
      </c>
      <c r="C4790">
        <f t="shared" si="82"/>
        <v>2005</v>
      </c>
    </row>
    <row r="4791" spans="1:3" x14ac:dyDescent="0.35">
      <c r="A4791" s="41">
        <v>38709</v>
      </c>
      <c r="B4791">
        <v>306</v>
      </c>
      <c r="C4791">
        <f t="shared" si="82"/>
        <v>2005</v>
      </c>
    </row>
    <row r="4792" spans="1:3" x14ac:dyDescent="0.35">
      <c r="A4792" s="41">
        <v>38708</v>
      </c>
      <c r="B4792">
        <v>303</v>
      </c>
      <c r="C4792">
        <f t="shared" si="82"/>
        <v>2005</v>
      </c>
    </row>
    <row r="4793" spans="1:3" x14ac:dyDescent="0.35">
      <c r="A4793" s="41">
        <v>38707</v>
      </c>
      <c r="B4793">
        <v>306</v>
      </c>
      <c r="C4793">
        <f t="shared" si="82"/>
        <v>2005</v>
      </c>
    </row>
    <row r="4794" spans="1:3" x14ac:dyDescent="0.35">
      <c r="A4794" s="41">
        <v>38706</v>
      </c>
      <c r="B4794">
        <v>314</v>
      </c>
      <c r="C4794">
        <f t="shared" si="82"/>
        <v>2005</v>
      </c>
    </row>
    <row r="4795" spans="1:3" x14ac:dyDescent="0.35">
      <c r="A4795" s="41">
        <v>38705</v>
      </c>
      <c r="B4795">
        <v>317</v>
      </c>
      <c r="C4795">
        <f t="shared" si="82"/>
        <v>2005</v>
      </c>
    </row>
    <row r="4796" spans="1:3" x14ac:dyDescent="0.35">
      <c r="A4796" s="41">
        <v>38702</v>
      </c>
      <c r="B4796">
        <v>317</v>
      </c>
      <c r="C4796">
        <f t="shared" si="82"/>
        <v>2005</v>
      </c>
    </row>
    <row r="4797" spans="1:3" x14ac:dyDescent="0.35">
      <c r="A4797" s="41">
        <v>38701</v>
      </c>
      <c r="B4797">
        <v>313</v>
      </c>
      <c r="C4797">
        <f t="shared" si="82"/>
        <v>2005</v>
      </c>
    </row>
    <row r="4798" spans="1:3" x14ac:dyDescent="0.35">
      <c r="A4798" s="41">
        <v>38700</v>
      </c>
      <c r="B4798">
        <v>311</v>
      </c>
      <c r="C4798">
        <f t="shared" si="82"/>
        <v>2005</v>
      </c>
    </row>
    <row r="4799" spans="1:3" x14ac:dyDescent="0.35">
      <c r="A4799" s="41">
        <v>38699</v>
      </c>
      <c r="B4799">
        <v>311</v>
      </c>
      <c r="C4799">
        <f t="shared" si="82"/>
        <v>2005</v>
      </c>
    </row>
    <row r="4800" spans="1:3" x14ac:dyDescent="0.35">
      <c r="A4800" s="41">
        <v>38698</v>
      </c>
      <c r="B4800">
        <v>316</v>
      </c>
      <c r="C4800">
        <f t="shared" si="82"/>
        <v>2005</v>
      </c>
    </row>
    <row r="4801" spans="1:3" x14ac:dyDescent="0.35">
      <c r="A4801" s="41">
        <v>38695</v>
      </c>
      <c r="B4801">
        <v>317</v>
      </c>
      <c r="C4801">
        <f t="shared" si="82"/>
        <v>2005</v>
      </c>
    </row>
    <row r="4802" spans="1:3" x14ac:dyDescent="0.35">
      <c r="A4802" s="41">
        <v>38694</v>
      </c>
      <c r="B4802">
        <v>324</v>
      </c>
      <c r="C4802">
        <f t="shared" si="82"/>
        <v>2005</v>
      </c>
    </row>
    <row r="4803" spans="1:3" x14ac:dyDescent="0.35">
      <c r="A4803" s="41">
        <v>38693</v>
      </c>
      <c r="B4803">
        <v>317</v>
      </c>
      <c r="C4803">
        <f t="shared" ref="C4803:C4866" si="83">YEAR(A4803)</f>
        <v>2005</v>
      </c>
    </row>
    <row r="4804" spans="1:3" x14ac:dyDescent="0.35">
      <c r="A4804" s="41">
        <v>38692</v>
      </c>
      <c r="B4804">
        <v>316</v>
      </c>
      <c r="C4804">
        <f t="shared" si="83"/>
        <v>2005</v>
      </c>
    </row>
    <row r="4805" spans="1:3" x14ac:dyDescent="0.35">
      <c r="A4805" s="41">
        <v>38691</v>
      </c>
      <c r="B4805">
        <v>323</v>
      </c>
      <c r="C4805">
        <f t="shared" si="83"/>
        <v>2005</v>
      </c>
    </row>
    <row r="4806" spans="1:3" x14ac:dyDescent="0.35">
      <c r="A4806" s="41">
        <v>38688</v>
      </c>
      <c r="B4806">
        <v>326</v>
      </c>
      <c r="C4806">
        <f t="shared" si="83"/>
        <v>2005</v>
      </c>
    </row>
    <row r="4807" spans="1:3" x14ac:dyDescent="0.35">
      <c r="A4807" s="41">
        <v>38687</v>
      </c>
      <c r="B4807">
        <v>330</v>
      </c>
      <c r="C4807">
        <f t="shared" si="83"/>
        <v>2005</v>
      </c>
    </row>
    <row r="4808" spans="1:3" x14ac:dyDescent="0.35">
      <c r="A4808" s="41">
        <v>38686</v>
      </c>
      <c r="B4808">
        <v>340</v>
      </c>
      <c r="C4808">
        <f t="shared" si="83"/>
        <v>2005</v>
      </c>
    </row>
    <row r="4809" spans="1:3" x14ac:dyDescent="0.35">
      <c r="A4809" s="41">
        <v>38685</v>
      </c>
      <c r="B4809">
        <v>344</v>
      </c>
      <c r="C4809">
        <f t="shared" si="83"/>
        <v>2005</v>
      </c>
    </row>
    <row r="4810" spans="1:3" x14ac:dyDescent="0.35">
      <c r="A4810" s="41">
        <v>38684</v>
      </c>
      <c r="B4810">
        <v>346</v>
      </c>
      <c r="C4810">
        <f t="shared" si="83"/>
        <v>2005</v>
      </c>
    </row>
    <row r="4811" spans="1:3" x14ac:dyDescent="0.35">
      <c r="A4811" s="41">
        <v>38681</v>
      </c>
      <c r="B4811">
        <v>341</v>
      </c>
      <c r="C4811">
        <f t="shared" si="83"/>
        <v>2005</v>
      </c>
    </row>
    <row r="4812" spans="1:3" x14ac:dyDescent="0.35">
      <c r="A4812" s="41">
        <v>38680</v>
      </c>
      <c r="B4812">
        <v>341</v>
      </c>
      <c r="C4812">
        <f t="shared" si="83"/>
        <v>2005</v>
      </c>
    </row>
    <row r="4813" spans="1:3" x14ac:dyDescent="0.35">
      <c r="A4813" s="41">
        <v>38679</v>
      </c>
      <c r="B4813">
        <v>341</v>
      </c>
      <c r="C4813">
        <f t="shared" si="83"/>
        <v>2005</v>
      </c>
    </row>
    <row r="4814" spans="1:3" x14ac:dyDescent="0.35">
      <c r="A4814" s="41">
        <v>38678</v>
      </c>
      <c r="B4814">
        <v>349</v>
      </c>
      <c r="C4814">
        <f t="shared" si="83"/>
        <v>2005</v>
      </c>
    </row>
    <row r="4815" spans="1:3" x14ac:dyDescent="0.35">
      <c r="A4815" s="41">
        <v>38677</v>
      </c>
      <c r="B4815">
        <v>347</v>
      </c>
      <c r="C4815">
        <f t="shared" si="83"/>
        <v>2005</v>
      </c>
    </row>
    <row r="4816" spans="1:3" x14ac:dyDescent="0.35">
      <c r="A4816" s="41">
        <v>38674</v>
      </c>
      <c r="B4816">
        <v>349</v>
      </c>
      <c r="C4816">
        <f t="shared" si="83"/>
        <v>2005</v>
      </c>
    </row>
    <row r="4817" spans="1:3" x14ac:dyDescent="0.35">
      <c r="A4817" s="41">
        <v>38673</v>
      </c>
      <c r="B4817">
        <v>349</v>
      </c>
      <c r="C4817">
        <f t="shared" si="83"/>
        <v>2005</v>
      </c>
    </row>
    <row r="4818" spans="1:3" x14ac:dyDescent="0.35">
      <c r="A4818" s="41">
        <v>38672</v>
      </c>
      <c r="B4818">
        <v>354</v>
      </c>
      <c r="C4818">
        <f t="shared" si="83"/>
        <v>2005</v>
      </c>
    </row>
    <row r="4819" spans="1:3" x14ac:dyDescent="0.35">
      <c r="A4819" s="41">
        <v>38671</v>
      </c>
      <c r="B4819">
        <v>353</v>
      </c>
      <c r="C4819">
        <f t="shared" si="83"/>
        <v>2005</v>
      </c>
    </row>
    <row r="4820" spans="1:3" x14ac:dyDescent="0.35">
      <c r="A4820" s="41">
        <v>38670</v>
      </c>
      <c r="B4820">
        <v>355</v>
      </c>
      <c r="C4820">
        <f t="shared" si="83"/>
        <v>2005</v>
      </c>
    </row>
    <row r="4821" spans="1:3" x14ac:dyDescent="0.35">
      <c r="A4821" s="41">
        <v>38667</v>
      </c>
      <c r="B4821">
        <v>349</v>
      </c>
      <c r="C4821">
        <f t="shared" si="83"/>
        <v>2005</v>
      </c>
    </row>
    <row r="4822" spans="1:3" x14ac:dyDescent="0.35">
      <c r="A4822" s="41">
        <v>38666</v>
      </c>
      <c r="B4822">
        <v>349</v>
      </c>
      <c r="C4822">
        <f t="shared" si="83"/>
        <v>2005</v>
      </c>
    </row>
    <row r="4823" spans="1:3" x14ac:dyDescent="0.35">
      <c r="A4823" s="41">
        <v>38665</v>
      </c>
      <c r="B4823">
        <v>346</v>
      </c>
      <c r="C4823">
        <f t="shared" si="83"/>
        <v>2005</v>
      </c>
    </row>
    <row r="4824" spans="1:3" x14ac:dyDescent="0.35">
      <c r="A4824" s="41">
        <v>38664</v>
      </c>
      <c r="B4824">
        <v>354</v>
      </c>
      <c r="C4824">
        <f t="shared" si="83"/>
        <v>2005</v>
      </c>
    </row>
    <row r="4825" spans="1:3" x14ac:dyDescent="0.35">
      <c r="A4825" s="41">
        <v>38663</v>
      </c>
      <c r="B4825">
        <v>353</v>
      </c>
      <c r="C4825">
        <f t="shared" si="83"/>
        <v>2005</v>
      </c>
    </row>
    <row r="4826" spans="1:3" x14ac:dyDescent="0.35">
      <c r="A4826" s="41">
        <v>38660</v>
      </c>
      <c r="B4826">
        <v>356</v>
      </c>
      <c r="C4826">
        <f t="shared" si="83"/>
        <v>2005</v>
      </c>
    </row>
    <row r="4827" spans="1:3" x14ac:dyDescent="0.35">
      <c r="A4827" s="41">
        <v>38659</v>
      </c>
      <c r="B4827">
        <v>355</v>
      </c>
      <c r="C4827">
        <f t="shared" si="83"/>
        <v>2005</v>
      </c>
    </row>
    <row r="4828" spans="1:3" x14ac:dyDescent="0.35">
      <c r="A4828" s="41">
        <v>38658</v>
      </c>
      <c r="B4828">
        <v>352</v>
      </c>
      <c r="C4828">
        <f t="shared" si="83"/>
        <v>2005</v>
      </c>
    </row>
    <row r="4829" spans="1:3" x14ac:dyDescent="0.35">
      <c r="A4829" s="41">
        <v>38657</v>
      </c>
      <c r="B4829">
        <v>354</v>
      </c>
      <c r="C4829">
        <f t="shared" si="83"/>
        <v>2005</v>
      </c>
    </row>
    <row r="4830" spans="1:3" x14ac:dyDescent="0.35">
      <c r="A4830" s="41">
        <v>38656</v>
      </c>
      <c r="B4830">
        <v>357</v>
      </c>
      <c r="C4830">
        <f t="shared" si="83"/>
        <v>2005</v>
      </c>
    </row>
    <row r="4831" spans="1:3" x14ac:dyDescent="0.35">
      <c r="A4831" s="41">
        <v>38653</v>
      </c>
      <c r="B4831">
        <v>362</v>
      </c>
      <c r="C4831">
        <f t="shared" si="83"/>
        <v>2005</v>
      </c>
    </row>
    <row r="4832" spans="1:3" x14ac:dyDescent="0.35">
      <c r="A4832" s="41">
        <v>38652</v>
      </c>
      <c r="B4832">
        <v>371</v>
      </c>
      <c r="C4832">
        <f t="shared" si="83"/>
        <v>2005</v>
      </c>
    </row>
    <row r="4833" spans="1:3" x14ac:dyDescent="0.35">
      <c r="A4833" s="41">
        <v>38651</v>
      </c>
      <c r="B4833">
        <v>362</v>
      </c>
      <c r="C4833">
        <f t="shared" si="83"/>
        <v>2005</v>
      </c>
    </row>
    <row r="4834" spans="1:3" x14ac:dyDescent="0.35">
      <c r="A4834" s="41">
        <v>38650</v>
      </c>
      <c r="B4834">
        <v>366</v>
      </c>
      <c r="C4834">
        <f t="shared" si="83"/>
        <v>2005</v>
      </c>
    </row>
    <row r="4835" spans="1:3" x14ac:dyDescent="0.35">
      <c r="A4835" s="41">
        <v>38649</v>
      </c>
      <c r="B4835">
        <v>376</v>
      </c>
      <c r="C4835">
        <f t="shared" si="83"/>
        <v>2005</v>
      </c>
    </row>
    <row r="4836" spans="1:3" x14ac:dyDescent="0.35">
      <c r="A4836" s="41">
        <v>38646</v>
      </c>
      <c r="B4836">
        <v>383</v>
      </c>
      <c r="C4836">
        <f t="shared" si="83"/>
        <v>2005</v>
      </c>
    </row>
    <row r="4837" spans="1:3" x14ac:dyDescent="0.35">
      <c r="A4837" s="41">
        <v>38645</v>
      </c>
      <c r="B4837">
        <v>377</v>
      </c>
      <c r="C4837">
        <f t="shared" si="83"/>
        <v>2005</v>
      </c>
    </row>
    <row r="4838" spans="1:3" x14ac:dyDescent="0.35">
      <c r="A4838" s="41">
        <v>38644</v>
      </c>
      <c r="B4838">
        <v>372</v>
      </c>
      <c r="C4838">
        <f t="shared" si="83"/>
        <v>2005</v>
      </c>
    </row>
    <row r="4839" spans="1:3" x14ac:dyDescent="0.35">
      <c r="A4839" s="41">
        <v>38643</v>
      </c>
      <c r="B4839">
        <v>373</v>
      </c>
      <c r="C4839">
        <f t="shared" si="83"/>
        <v>2005</v>
      </c>
    </row>
    <row r="4840" spans="1:3" x14ac:dyDescent="0.35">
      <c r="A4840" s="41">
        <v>38642</v>
      </c>
      <c r="B4840">
        <v>376</v>
      </c>
      <c r="C4840">
        <f t="shared" si="83"/>
        <v>2005</v>
      </c>
    </row>
    <row r="4841" spans="1:3" x14ac:dyDescent="0.35">
      <c r="A4841" s="41">
        <v>38639</v>
      </c>
      <c r="B4841">
        <v>388</v>
      </c>
      <c r="C4841">
        <f t="shared" si="83"/>
        <v>2005</v>
      </c>
    </row>
    <row r="4842" spans="1:3" x14ac:dyDescent="0.35">
      <c r="A4842" s="41">
        <v>38638</v>
      </c>
      <c r="B4842">
        <v>391</v>
      </c>
      <c r="C4842">
        <f t="shared" si="83"/>
        <v>2005</v>
      </c>
    </row>
    <row r="4843" spans="1:3" x14ac:dyDescent="0.35">
      <c r="A4843" s="41">
        <v>38637</v>
      </c>
      <c r="B4843">
        <v>390</v>
      </c>
      <c r="C4843">
        <f t="shared" si="83"/>
        <v>2005</v>
      </c>
    </row>
    <row r="4844" spans="1:3" x14ac:dyDescent="0.35">
      <c r="A4844" s="41">
        <v>38636</v>
      </c>
      <c r="B4844">
        <v>373</v>
      </c>
      <c r="C4844">
        <f t="shared" si="83"/>
        <v>2005</v>
      </c>
    </row>
    <row r="4845" spans="1:3" x14ac:dyDescent="0.35">
      <c r="A4845" s="41">
        <v>38635</v>
      </c>
      <c r="B4845">
        <v>374</v>
      </c>
      <c r="C4845">
        <f t="shared" si="83"/>
        <v>2005</v>
      </c>
    </row>
    <row r="4846" spans="1:3" x14ac:dyDescent="0.35">
      <c r="A4846" s="41">
        <v>38632</v>
      </c>
      <c r="B4846">
        <v>374</v>
      </c>
      <c r="C4846">
        <f t="shared" si="83"/>
        <v>2005</v>
      </c>
    </row>
    <row r="4847" spans="1:3" x14ac:dyDescent="0.35">
      <c r="A4847" s="41">
        <v>38631</v>
      </c>
      <c r="B4847">
        <v>384</v>
      </c>
      <c r="C4847">
        <f t="shared" si="83"/>
        <v>2005</v>
      </c>
    </row>
    <row r="4848" spans="1:3" x14ac:dyDescent="0.35">
      <c r="A4848" s="41">
        <v>38630</v>
      </c>
      <c r="B4848">
        <v>365</v>
      </c>
      <c r="C4848">
        <f t="shared" si="83"/>
        <v>2005</v>
      </c>
    </row>
    <row r="4849" spans="1:3" x14ac:dyDescent="0.35">
      <c r="A4849" s="41">
        <v>38629</v>
      </c>
      <c r="B4849">
        <v>353</v>
      </c>
      <c r="C4849">
        <f t="shared" si="83"/>
        <v>2005</v>
      </c>
    </row>
    <row r="4850" spans="1:3" x14ac:dyDescent="0.35">
      <c r="A4850" s="41">
        <v>38628</v>
      </c>
      <c r="B4850">
        <v>341</v>
      </c>
      <c r="C4850">
        <f t="shared" si="83"/>
        <v>2005</v>
      </c>
    </row>
    <row r="4851" spans="1:3" x14ac:dyDescent="0.35">
      <c r="A4851" s="41">
        <v>38625</v>
      </c>
      <c r="B4851">
        <v>345</v>
      </c>
      <c r="C4851">
        <f t="shared" si="83"/>
        <v>2005</v>
      </c>
    </row>
    <row r="4852" spans="1:3" x14ac:dyDescent="0.35">
      <c r="A4852" s="41">
        <v>38624</v>
      </c>
      <c r="B4852">
        <v>348</v>
      </c>
      <c r="C4852">
        <f t="shared" si="83"/>
        <v>2005</v>
      </c>
    </row>
    <row r="4853" spans="1:3" x14ac:dyDescent="0.35">
      <c r="A4853" s="41">
        <v>38623</v>
      </c>
      <c r="B4853">
        <v>356</v>
      </c>
      <c r="C4853">
        <f t="shared" si="83"/>
        <v>2005</v>
      </c>
    </row>
    <row r="4854" spans="1:3" x14ac:dyDescent="0.35">
      <c r="A4854" s="41">
        <v>38622</v>
      </c>
      <c r="B4854">
        <v>356</v>
      </c>
      <c r="C4854">
        <f t="shared" si="83"/>
        <v>2005</v>
      </c>
    </row>
    <row r="4855" spans="1:3" x14ac:dyDescent="0.35">
      <c r="A4855" s="41">
        <v>38621</v>
      </c>
      <c r="B4855">
        <v>353</v>
      </c>
      <c r="C4855">
        <f t="shared" si="83"/>
        <v>2005</v>
      </c>
    </row>
    <row r="4856" spans="1:3" x14ac:dyDescent="0.35">
      <c r="A4856" s="41">
        <v>38618</v>
      </c>
      <c r="B4856">
        <v>359</v>
      </c>
      <c r="C4856">
        <f t="shared" si="83"/>
        <v>2005</v>
      </c>
    </row>
    <row r="4857" spans="1:3" x14ac:dyDescent="0.35">
      <c r="A4857" s="41">
        <v>38617</v>
      </c>
      <c r="B4857">
        <v>364</v>
      </c>
      <c r="C4857">
        <f t="shared" si="83"/>
        <v>2005</v>
      </c>
    </row>
    <row r="4858" spans="1:3" x14ac:dyDescent="0.35">
      <c r="A4858" s="41">
        <v>38616</v>
      </c>
      <c r="B4858">
        <v>364</v>
      </c>
      <c r="C4858">
        <f t="shared" si="83"/>
        <v>2005</v>
      </c>
    </row>
    <row r="4859" spans="1:3" x14ac:dyDescent="0.35">
      <c r="A4859" s="41">
        <v>38615</v>
      </c>
      <c r="B4859">
        <v>367</v>
      </c>
      <c r="C4859">
        <f t="shared" si="83"/>
        <v>2005</v>
      </c>
    </row>
    <row r="4860" spans="1:3" x14ac:dyDescent="0.35">
      <c r="A4860" s="41">
        <v>38614</v>
      </c>
      <c r="B4860">
        <v>364</v>
      </c>
      <c r="C4860">
        <f t="shared" si="83"/>
        <v>2005</v>
      </c>
    </row>
    <row r="4861" spans="1:3" x14ac:dyDescent="0.35">
      <c r="A4861" s="41">
        <v>38611</v>
      </c>
      <c r="B4861">
        <v>368</v>
      </c>
      <c r="C4861">
        <f t="shared" si="83"/>
        <v>2005</v>
      </c>
    </row>
    <row r="4862" spans="1:3" x14ac:dyDescent="0.35">
      <c r="A4862" s="41">
        <v>38610</v>
      </c>
      <c r="B4862">
        <v>372</v>
      </c>
      <c r="C4862">
        <f t="shared" si="83"/>
        <v>2005</v>
      </c>
    </row>
    <row r="4863" spans="1:3" x14ac:dyDescent="0.35">
      <c r="A4863" s="41">
        <v>38609</v>
      </c>
      <c r="B4863">
        <v>384</v>
      </c>
      <c r="C4863">
        <f t="shared" si="83"/>
        <v>2005</v>
      </c>
    </row>
    <row r="4864" spans="1:3" x14ac:dyDescent="0.35">
      <c r="A4864" s="41">
        <v>38608</v>
      </c>
      <c r="B4864">
        <v>389</v>
      </c>
      <c r="C4864">
        <f t="shared" si="83"/>
        <v>2005</v>
      </c>
    </row>
    <row r="4865" spans="1:3" x14ac:dyDescent="0.35">
      <c r="A4865" s="41">
        <v>38607</v>
      </c>
      <c r="B4865">
        <v>384</v>
      </c>
      <c r="C4865">
        <f t="shared" si="83"/>
        <v>2005</v>
      </c>
    </row>
    <row r="4866" spans="1:3" x14ac:dyDescent="0.35">
      <c r="A4866" s="41">
        <v>38604</v>
      </c>
      <c r="B4866">
        <v>386</v>
      </c>
      <c r="C4866">
        <f t="shared" si="83"/>
        <v>2005</v>
      </c>
    </row>
    <row r="4867" spans="1:3" x14ac:dyDescent="0.35">
      <c r="A4867" s="41">
        <v>38603</v>
      </c>
      <c r="B4867">
        <v>390</v>
      </c>
      <c r="C4867">
        <f t="shared" ref="C4867:C4930" si="84">YEAR(A4867)</f>
        <v>2005</v>
      </c>
    </row>
    <row r="4868" spans="1:3" x14ac:dyDescent="0.35">
      <c r="A4868" s="41">
        <v>38602</v>
      </c>
      <c r="B4868">
        <v>389</v>
      </c>
      <c r="C4868">
        <f t="shared" si="84"/>
        <v>2005</v>
      </c>
    </row>
    <row r="4869" spans="1:3" x14ac:dyDescent="0.35">
      <c r="A4869" s="41">
        <v>38601</v>
      </c>
      <c r="B4869">
        <v>400</v>
      </c>
      <c r="C4869">
        <f t="shared" si="84"/>
        <v>2005</v>
      </c>
    </row>
    <row r="4870" spans="1:3" x14ac:dyDescent="0.35">
      <c r="A4870" s="41">
        <v>38600</v>
      </c>
      <c r="B4870">
        <v>407</v>
      </c>
      <c r="C4870">
        <f t="shared" si="84"/>
        <v>2005</v>
      </c>
    </row>
    <row r="4871" spans="1:3" x14ac:dyDescent="0.35">
      <c r="A4871" s="41">
        <v>38597</v>
      </c>
      <c r="B4871">
        <v>407</v>
      </c>
      <c r="C4871">
        <f t="shared" si="84"/>
        <v>2005</v>
      </c>
    </row>
    <row r="4872" spans="1:3" x14ac:dyDescent="0.35">
      <c r="A4872" s="41">
        <v>38596</v>
      </c>
      <c r="B4872">
        <v>412</v>
      </c>
      <c r="C4872">
        <f t="shared" si="84"/>
        <v>2005</v>
      </c>
    </row>
    <row r="4873" spans="1:3" x14ac:dyDescent="0.35">
      <c r="A4873" s="41">
        <v>38595</v>
      </c>
      <c r="B4873">
        <v>413</v>
      </c>
      <c r="C4873">
        <f t="shared" si="84"/>
        <v>2005</v>
      </c>
    </row>
    <row r="4874" spans="1:3" x14ac:dyDescent="0.35">
      <c r="A4874" s="41">
        <v>38594</v>
      </c>
      <c r="B4874">
        <v>416</v>
      </c>
      <c r="C4874">
        <f t="shared" si="84"/>
        <v>2005</v>
      </c>
    </row>
    <row r="4875" spans="1:3" x14ac:dyDescent="0.35">
      <c r="A4875" s="41">
        <v>38593</v>
      </c>
      <c r="B4875">
        <v>412</v>
      </c>
      <c r="C4875">
        <f t="shared" si="84"/>
        <v>2005</v>
      </c>
    </row>
    <row r="4876" spans="1:3" x14ac:dyDescent="0.35">
      <c r="A4876" s="41">
        <v>38590</v>
      </c>
      <c r="B4876">
        <v>416</v>
      </c>
      <c r="C4876">
        <f t="shared" si="84"/>
        <v>2005</v>
      </c>
    </row>
    <row r="4877" spans="1:3" x14ac:dyDescent="0.35">
      <c r="A4877" s="41">
        <v>38589</v>
      </c>
      <c r="B4877">
        <v>414</v>
      </c>
      <c r="C4877">
        <f t="shared" si="84"/>
        <v>2005</v>
      </c>
    </row>
    <row r="4878" spans="1:3" x14ac:dyDescent="0.35">
      <c r="A4878" s="41">
        <v>38588</v>
      </c>
      <c r="B4878">
        <v>420</v>
      </c>
      <c r="C4878">
        <f t="shared" si="84"/>
        <v>2005</v>
      </c>
    </row>
    <row r="4879" spans="1:3" x14ac:dyDescent="0.35">
      <c r="A4879" s="41">
        <v>38587</v>
      </c>
      <c r="B4879">
        <v>416</v>
      </c>
      <c r="C4879">
        <f t="shared" si="84"/>
        <v>2005</v>
      </c>
    </row>
    <row r="4880" spans="1:3" x14ac:dyDescent="0.35">
      <c r="A4880" s="41">
        <v>38586</v>
      </c>
      <c r="B4880">
        <v>410</v>
      </c>
      <c r="C4880">
        <f t="shared" si="84"/>
        <v>2005</v>
      </c>
    </row>
    <row r="4881" spans="1:3" x14ac:dyDescent="0.35">
      <c r="A4881" s="41">
        <v>38583</v>
      </c>
      <c r="B4881">
        <v>419</v>
      </c>
      <c r="C4881">
        <f t="shared" si="84"/>
        <v>2005</v>
      </c>
    </row>
    <row r="4882" spans="1:3" x14ac:dyDescent="0.35">
      <c r="A4882" s="41">
        <v>38582</v>
      </c>
      <c r="B4882">
        <v>406</v>
      </c>
      <c r="C4882">
        <f t="shared" si="84"/>
        <v>2005</v>
      </c>
    </row>
    <row r="4883" spans="1:3" x14ac:dyDescent="0.35">
      <c r="A4883" s="41">
        <v>38581</v>
      </c>
      <c r="B4883">
        <v>400</v>
      </c>
      <c r="C4883">
        <f t="shared" si="84"/>
        <v>2005</v>
      </c>
    </row>
    <row r="4884" spans="1:3" x14ac:dyDescent="0.35">
      <c r="A4884" s="41">
        <v>38580</v>
      </c>
      <c r="B4884">
        <v>402</v>
      </c>
      <c r="C4884">
        <f t="shared" si="84"/>
        <v>2005</v>
      </c>
    </row>
    <row r="4885" spans="1:3" x14ac:dyDescent="0.35">
      <c r="A4885" s="41">
        <v>38579</v>
      </c>
      <c r="B4885">
        <v>396</v>
      </c>
      <c r="C4885">
        <f t="shared" si="84"/>
        <v>2005</v>
      </c>
    </row>
    <row r="4886" spans="1:3" x14ac:dyDescent="0.35">
      <c r="A4886" s="41">
        <v>38576</v>
      </c>
      <c r="B4886">
        <v>405</v>
      </c>
      <c r="C4886">
        <f t="shared" si="84"/>
        <v>2005</v>
      </c>
    </row>
    <row r="4887" spans="1:3" x14ac:dyDescent="0.35">
      <c r="A4887" s="41">
        <v>38575</v>
      </c>
      <c r="B4887">
        <v>392</v>
      </c>
      <c r="C4887">
        <f t="shared" si="84"/>
        <v>2005</v>
      </c>
    </row>
    <row r="4888" spans="1:3" x14ac:dyDescent="0.35">
      <c r="A4888" s="41">
        <v>38574</v>
      </c>
      <c r="B4888">
        <v>377</v>
      </c>
      <c r="C4888">
        <f t="shared" si="84"/>
        <v>2005</v>
      </c>
    </row>
    <row r="4889" spans="1:3" x14ac:dyDescent="0.35">
      <c r="A4889" s="41">
        <v>38573</v>
      </c>
      <c r="B4889">
        <v>382</v>
      </c>
      <c r="C4889">
        <f t="shared" si="84"/>
        <v>2005</v>
      </c>
    </row>
    <row r="4890" spans="1:3" x14ac:dyDescent="0.35">
      <c r="A4890" s="41">
        <v>38572</v>
      </c>
      <c r="B4890">
        <v>387</v>
      </c>
      <c r="C4890">
        <f t="shared" si="84"/>
        <v>2005</v>
      </c>
    </row>
    <row r="4891" spans="1:3" x14ac:dyDescent="0.35">
      <c r="A4891" s="41">
        <v>38569</v>
      </c>
      <c r="B4891">
        <v>380</v>
      </c>
      <c r="C4891">
        <f t="shared" si="84"/>
        <v>2005</v>
      </c>
    </row>
    <row r="4892" spans="1:3" x14ac:dyDescent="0.35">
      <c r="A4892" s="41">
        <v>38568</v>
      </c>
      <c r="B4892">
        <v>387</v>
      </c>
      <c r="C4892">
        <f t="shared" si="84"/>
        <v>2005</v>
      </c>
    </row>
    <row r="4893" spans="1:3" x14ac:dyDescent="0.35">
      <c r="A4893" s="41">
        <v>38567</v>
      </c>
      <c r="B4893">
        <v>389</v>
      </c>
      <c r="C4893">
        <f t="shared" si="84"/>
        <v>2005</v>
      </c>
    </row>
    <row r="4894" spans="1:3" x14ac:dyDescent="0.35">
      <c r="A4894" s="41">
        <v>38566</v>
      </c>
      <c r="B4894">
        <v>392</v>
      </c>
      <c r="C4894">
        <f t="shared" si="84"/>
        <v>2005</v>
      </c>
    </row>
    <row r="4895" spans="1:3" x14ac:dyDescent="0.35">
      <c r="A4895" s="41">
        <v>38565</v>
      </c>
      <c r="B4895">
        <v>400</v>
      </c>
      <c r="C4895">
        <f t="shared" si="84"/>
        <v>2005</v>
      </c>
    </row>
    <row r="4896" spans="1:3" x14ac:dyDescent="0.35">
      <c r="A4896" s="41">
        <v>38562</v>
      </c>
      <c r="B4896">
        <v>402</v>
      </c>
      <c r="C4896">
        <f t="shared" si="84"/>
        <v>2005</v>
      </c>
    </row>
    <row r="4897" spans="1:3" x14ac:dyDescent="0.35">
      <c r="A4897" s="41">
        <v>38561</v>
      </c>
      <c r="B4897">
        <v>410</v>
      </c>
      <c r="C4897">
        <f t="shared" si="84"/>
        <v>2005</v>
      </c>
    </row>
    <row r="4898" spans="1:3" x14ac:dyDescent="0.35">
      <c r="A4898" s="41">
        <v>38560</v>
      </c>
      <c r="B4898">
        <v>416</v>
      </c>
      <c r="C4898">
        <f t="shared" si="84"/>
        <v>2005</v>
      </c>
    </row>
    <row r="4899" spans="1:3" x14ac:dyDescent="0.35">
      <c r="A4899" s="41">
        <v>38559</v>
      </c>
      <c r="B4899">
        <v>422</v>
      </c>
      <c r="C4899">
        <f t="shared" si="84"/>
        <v>2005</v>
      </c>
    </row>
    <row r="4900" spans="1:3" x14ac:dyDescent="0.35">
      <c r="A4900" s="41">
        <v>38558</v>
      </c>
      <c r="B4900">
        <v>420</v>
      </c>
      <c r="C4900">
        <f t="shared" si="84"/>
        <v>2005</v>
      </c>
    </row>
    <row r="4901" spans="1:3" x14ac:dyDescent="0.35">
      <c r="A4901" s="41">
        <v>38555</v>
      </c>
      <c r="B4901">
        <v>416</v>
      </c>
      <c r="C4901">
        <f t="shared" si="84"/>
        <v>2005</v>
      </c>
    </row>
    <row r="4902" spans="1:3" x14ac:dyDescent="0.35">
      <c r="A4902" s="41">
        <v>38554</v>
      </c>
      <c r="B4902">
        <v>404</v>
      </c>
      <c r="C4902">
        <f t="shared" si="84"/>
        <v>2005</v>
      </c>
    </row>
    <row r="4903" spans="1:3" x14ac:dyDescent="0.35">
      <c r="A4903" s="41">
        <v>38553</v>
      </c>
      <c r="B4903">
        <v>407</v>
      </c>
      <c r="C4903">
        <f t="shared" si="84"/>
        <v>2005</v>
      </c>
    </row>
    <row r="4904" spans="1:3" x14ac:dyDescent="0.35">
      <c r="A4904" s="41">
        <v>38552</v>
      </c>
      <c r="B4904">
        <v>408</v>
      </c>
      <c r="C4904">
        <f t="shared" si="84"/>
        <v>2005</v>
      </c>
    </row>
    <row r="4905" spans="1:3" x14ac:dyDescent="0.35">
      <c r="A4905" s="41">
        <v>38551</v>
      </c>
      <c r="B4905">
        <v>402</v>
      </c>
      <c r="C4905">
        <f t="shared" si="84"/>
        <v>2005</v>
      </c>
    </row>
    <row r="4906" spans="1:3" x14ac:dyDescent="0.35">
      <c r="A4906" s="41">
        <v>38548</v>
      </c>
      <c r="B4906">
        <v>402</v>
      </c>
      <c r="C4906">
        <f t="shared" si="84"/>
        <v>2005</v>
      </c>
    </row>
    <row r="4907" spans="1:3" x14ac:dyDescent="0.35">
      <c r="A4907" s="41">
        <v>38547</v>
      </c>
      <c r="B4907">
        <v>398</v>
      </c>
      <c r="C4907">
        <f t="shared" si="84"/>
        <v>2005</v>
      </c>
    </row>
    <row r="4908" spans="1:3" x14ac:dyDescent="0.35">
      <c r="A4908" s="41">
        <v>38546</v>
      </c>
      <c r="B4908">
        <v>401</v>
      </c>
      <c r="C4908">
        <f t="shared" si="84"/>
        <v>2005</v>
      </c>
    </row>
    <row r="4909" spans="1:3" x14ac:dyDescent="0.35">
      <c r="A4909" s="41">
        <v>38545</v>
      </c>
      <c r="B4909">
        <v>401</v>
      </c>
      <c r="C4909">
        <f t="shared" si="84"/>
        <v>2005</v>
      </c>
    </row>
    <row r="4910" spans="1:3" x14ac:dyDescent="0.35">
      <c r="A4910" s="41">
        <v>38544</v>
      </c>
      <c r="B4910">
        <v>412</v>
      </c>
      <c r="C4910">
        <f t="shared" si="84"/>
        <v>2005</v>
      </c>
    </row>
    <row r="4911" spans="1:3" x14ac:dyDescent="0.35">
      <c r="A4911" s="41">
        <v>38541</v>
      </c>
      <c r="B4911">
        <v>409</v>
      </c>
      <c r="C4911">
        <f t="shared" si="84"/>
        <v>2005</v>
      </c>
    </row>
    <row r="4912" spans="1:3" x14ac:dyDescent="0.35">
      <c r="A4912" s="41">
        <v>38540</v>
      </c>
      <c r="B4912">
        <v>415</v>
      </c>
      <c r="C4912">
        <f t="shared" si="84"/>
        <v>2005</v>
      </c>
    </row>
    <row r="4913" spans="1:3" x14ac:dyDescent="0.35">
      <c r="A4913" s="41">
        <v>38539</v>
      </c>
      <c r="B4913">
        <v>416</v>
      </c>
      <c r="C4913">
        <f t="shared" si="84"/>
        <v>2005</v>
      </c>
    </row>
    <row r="4914" spans="1:3" x14ac:dyDescent="0.35">
      <c r="A4914" s="41">
        <v>38538</v>
      </c>
      <c r="B4914">
        <v>410</v>
      </c>
      <c r="C4914">
        <f t="shared" si="84"/>
        <v>2005</v>
      </c>
    </row>
    <row r="4915" spans="1:3" x14ac:dyDescent="0.35">
      <c r="A4915" s="41">
        <v>38537</v>
      </c>
      <c r="B4915">
        <v>407</v>
      </c>
      <c r="C4915">
        <f t="shared" si="84"/>
        <v>2005</v>
      </c>
    </row>
    <row r="4916" spans="1:3" x14ac:dyDescent="0.35">
      <c r="A4916" s="41">
        <v>38534</v>
      </c>
      <c r="B4916">
        <v>407</v>
      </c>
      <c r="C4916">
        <f t="shared" si="84"/>
        <v>2005</v>
      </c>
    </row>
    <row r="4917" spans="1:3" x14ac:dyDescent="0.35">
      <c r="A4917" s="41">
        <v>38533</v>
      </c>
      <c r="B4917">
        <v>414</v>
      </c>
      <c r="C4917">
        <f t="shared" si="84"/>
        <v>2005</v>
      </c>
    </row>
    <row r="4918" spans="1:3" x14ac:dyDescent="0.35">
      <c r="A4918" s="41">
        <v>38532</v>
      </c>
      <c r="B4918">
        <v>415</v>
      </c>
      <c r="C4918">
        <f t="shared" si="84"/>
        <v>2005</v>
      </c>
    </row>
    <row r="4919" spans="1:3" x14ac:dyDescent="0.35">
      <c r="A4919" s="41">
        <v>38531</v>
      </c>
      <c r="B4919">
        <v>420</v>
      </c>
      <c r="C4919">
        <f t="shared" si="84"/>
        <v>2005</v>
      </c>
    </row>
    <row r="4920" spans="1:3" x14ac:dyDescent="0.35">
      <c r="A4920" s="41">
        <v>38530</v>
      </c>
      <c r="B4920">
        <v>428</v>
      </c>
      <c r="C4920">
        <f t="shared" si="84"/>
        <v>2005</v>
      </c>
    </row>
    <row r="4921" spans="1:3" x14ac:dyDescent="0.35">
      <c r="A4921" s="41">
        <v>38527</v>
      </c>
      <c r="B4921">
        <v>424</v>
      </c>
      <c r="C4921">
        <f t="shared" si="84"/>
        <v>2005</v>
      </c>
    </row>
    <row r="4922" spans="1:3" x14ac:dyDescent="0.35">
      <c r="A4922" s="41">
        <v>38526</v>
      </c>
      <c r="B4922">
        <v>424</v>
      </c>
      <c r="C4922">
        <f t="shared" si="84"/>
        <v>2005</v>
      </c>
    </row>
    <row r="4923" spans="1:3" x14ac:dyDescent="0.35">
      <c r="A4923" s="41">
        <v>38525</v>
      </c>
      <c r="B4923">
        <v>415</v>
      </c>
      <c r="C4923">
        <f t="shared" si="84"/>
        <v>2005</v>
      </c>
    </row>
    <row r="4924" spans="1:3" x14ac:dyDescent="0.35">
      <c r="A4924" s="41">
        <v>38524</v>
      </c>
      <c r="B4924">
        <v>411</v>
      </c>
      <c r="C4924">
        <f t="shared" si="84"/>
        <v>2005</v>
      </c>
    </row>
    <row r="4925" spans="1:3" x14ac:dyDescent="0.35">
      <c r="A4925" s="41">
        <v>38523</v>
      </c>
      <c r="B4925">
        <v>409</v>
      </c>
      <c r="C4925">
        <f t="shared" si="84"/>
        <v>2005</v>
      </c>
    </row>
    <row r="4926" spans="1:3" x14ac:dyDescent="0.35">
      <c r="A4926" s="41">
        <v>38520</v>
      </c>
      <c r="B4926">
        <v>409</v>
      </c>
      <c r="C4926">
        <f t="shared" si="84"/>
        <v>2005</v>
      </c>
    </row>
    <row r="4927" spans="1:3" x14ac:dyDescent="0.35">
      <c r="A4927" s="41">
        <v>38519</v>
      </c>
      <c r="B4927">
        <v>413</v>
      </c>
      <c r="C4927">
        <f t="shared" si="84"/>
        <v>2005</v>
      </c>
    </row>
    <row r="4928" spans="1:3" x14ac:dyDescent="0.35">
      <c r="A4928" s="41">
        <v>38518</v>
      </c>
      <c r="B4928">
        <v>419</v>
      </c>
      <c r="C4928">
        <f t="shared" si="84"/>
        <v>2005</v>
      </c>
    </row>
    <row r="4929" spans="1:3" x14ac:dyDescent="0.35">
      <c r="A4929" s="41">
        <v>38517</v>
      </c>
      <c r="B4929">
        <v>418</v>
      </c>
      <c r="C4929">
        <f t="shared" si="84"/>
        <v>2005</v>
      </c>
    </row>
    <row r="4930" spans="1:3" x14ac:dyDescent="0.35">
      <c r="A4930" s="41">
        <v>38516</v>
      </c>
      <c r="B4930">
        <v>423</v>
      </c>
      <c r="C4930">
        <f t="shared" si="84"/>
        <v>2005</v>
      </c>
    </row>
    <row r="4931" spans="1:3" x14ac:dyDescent="0.35">
      <c r="A4931" s="41">
        <v>38513</v>
      </c>
      <c r="B4931">
        <v>429</v>
      </c>
      <c r="C4931">
        <f t="shared" ref="C4931:C4994" si="85">YEAR(A4931)</f>
        <v>2005</v>
      </c>
    </row>
    <row r="4932" spans="1:3" x14ac:dyDescent="0.35">
      <c r="A4932" s="41">
        <v>38512</v>
      </c>
      <c r="B4932">
        <v>448</v>
      </c>
      <c r="C4932">
        <f t="shared" si="85"/>
        <v>2005</v>
      </c>
    </row>
    <row r="4933" spans="1:3" x14ac:dyDescent="0.35">
      <c r="A4933" s="41">
        <v>38511</v>
      </c>
      <c r="B4933">
        <v>443</v>
      </c>
      <c r="C4933">
        <f t="shared" si="85"/>
        <v>2005</v>
      </c>
    </row>
    <row r="4934" spans="1:3" x14ac:dyDescent="0.35">
      <c r="A4934" s="41">
        <v>38510</v>
      </c>
      <c r="B4934">
        <v>444</v>
      </c>
      <c r="C4934">
        <f t="shared" si="85"/>
        <v>2005</v>
      </c>
    </row>
    <row r="4935" spans="1:3" x14ac:dyDescent="0.35">
      <c r="A4935" s="41">
        <v>38509</v>
      </c>
      <c r="B4935">
        <v>431</v>
      </c>
      <c r="C4935">
        <f t="shared" si="85"/>
        <v>2005</v>
      </c>
    </row>
    <row r="4936" spans="1:3" x14ac:dyDescent="0.35">
      <c r="A4936" s="41">
        <v>38506</v>
      </c>
      <c r="B4936">
        <v>416</v>
      </c>
      <c r="C4936">
        <f t="shared" si="85"/>
        <v>2005</v>
      </c>
    </row>
    <row r="4937" spans="1:3" x14ac:dyDescent="0.35">
      <c r="A4937" s="41">
        <v>38505</v>
      </c>
      <c r="B4937">
        <v>418</v>
      </c>
      <c r="C4937">
        <f t="shared" si="85"/>
        <v>2005</v>
      </c>
    </row>
    <row r="4938" spans="1:3" x14ac:dyDescent="0.35">
      <c r="A4938" s="41">
        <v>38504</v>
      </c>
      <c r="B4938">
        <v>427</v>
      </c>
      <c r="C4938">
        <f t="shared" si="85"/>
        <v>2005</v>
      </c>
    </row>
    <row r="4939" spans="1:3" x14ac:dyDescent="0.35">
      <c r="A4939" s="41">
        <v>38503</v>
      </c>
      <c r="B4939">
        <v>420</v>
      </c>
      <c r="C4939">
        <f t="shared" si="85"/>
        <v>2005</v>
      </c>
    </row>
    <row r="4940" spans="1:3" x14ac:dyDescent="0.35">
      <c r="A4940" s="41">
        <v>38502</v>
      </c>
      <c r="B4940">
        <v>417</v>
      </c>
      <c r="C4940">
        <f t="shared" si="85"/>
        <v>2005</v>
      </c>
    </row>
    <row r="4941" spans="1:3" x14ac:dyDescent="0.35">
      <c r="A4941" s="41">
        <v>38499</v>
      </c>
      <c r="B4941">
        <v>417</v>
      </c>
      <c r="C4941">
        <f t="shared" si="85"/>
        <v>2005</v>
      </c>
    </row>
    <row r="4942" spans="1:3" x14ac:dyDescent="0.35">
      <c r="A4942" s="41">
        <v>38498</v>
      </c>
      <c r="B4942">
        <v>421</v>
      </c>
      <c r="C4942">
        <f t="shared" si="85"/>
        <v>2005</v>
      </c>
    </row>
    <row r="4943" spans="1:3" x14ac:dyDescent="0.35">
      <c r="A4943" s="41">
        <v>38497</v>
      </c>
      <c r="B4943">
        <v>429</v>
      </c>
      <c r="C4943">
        <f t="shared" si="85"/>
        <v>2005</v>
      </c>
    </row>
    <row r="4944" spans="1:3" x14ac:dyDescent="0.35">
      <c r="A4944" s="41">
        <v>38496</v>
      </c>
      <c r="B4944">
        <v>441</v>
      </c>
      <c r="C4944">
        <f t="shared" si="85"/>
        <v>2005</v>
      </c>
    </row>
    <row r="4945" spans="1:3" x14ac:dyDescent="0.35">
      <c r="A4945" s="41">
        <v>38495</v>
      </c>
      <c r="B4945">
        <v>435</v>
      </c>
      <c r="C4945">
        <f t="shared" si="85"/>
        <v>2005</v>
      </c>
    </row>
    <row r="4946" spans="1:3" x14ac:dyDescent="0.35">
      <c r="A4946" s="41">
        <v>38492</v>
      </c>
      <c r="B4946">
        <v>437</v>
      </c>
      <c r="C4946">
        <f t="shared" si="85"/>
        <v>2005</v>
      </c>
    </row>
    <row r="4947" spans="1:3" x14ac:dyDescent="0.35">
      <c r="A4947" s="41">
        <v>38491</v>
      </c>
      <c r="B4947">
        <v>440</v>
      </c>
      <c r="C4947">
        <f t="shared" si="85"/>
        <v>2005</v>
      </c>
    </row>
    <row r="4948" spans="1:3" x14ac:dyDescent="0.35">
      <c r="A4948" s="41">
        <v>38490</v>
      </c>
      <c r="B4948">
        <v>447</v>
      </c>
      <c r="C4948">
        <f t="shared" si="85"/>
        <v>2005</v>
      </c>
    </row>
    <row r="4949" spans="1:3" x14ac:dyDescent="0.35">
      <c r="A4949" s="41">
        <v>38489</v>
      </c>
      <c r="B4949">
        <v>458</v>
      </c>
      <c r="C4949">
        <f t="shared" si="85"/>
        <v>2005</v>
      </c>
    </row>
    <row r="4950" spans="1:3" x14ac:dyDescent="0.35">
      <c r="A4950" s="41">
        <v>38488</v>
      </c>
      <c r="B4950">
        <v>449</v>
      </c>
      <c r="C4950">
        <f t="shared" si="85"/>
        <v>2005</v>
      </c>
    </row>
    <row r="4951" spans="1:3" x14ac:dyDescent="0.35">
      <c r="A4951" s="41">
        <v>38485</v>
      </c>
      <c r="B4951">
        <v>449</v>
      </c>
      <c r="C4951">
        <f t="shared" si="85"/>
        <v>2005</v>
      </c>
    </row>
    <row r="4952" spans="1:3" x14ac:dyDescent="0.35">
      <c r="A4952" s="41">
        <v>38484</v>
      </c>
      <c r="B4952">
        <v>445</v>
      </c>
      <c r="C4952">
        <f t="shared" si="85"/>
        <v>2005</v>
      </c>
    </row>
    <row r="4953" spans="1:3" x14ac:dyDescent="0.35">
      <c r="A4953" s="41">
        <v>38483</v>
      </c>
      <c r="B4953">
        <v>444</v>
      </c>
      <c r="C4953">
        <f t="shared" si="85"/>
        <v>2005</v>
      </c>
    </row>
    <row r="4954" spans="1:3" x14ac:dyDescent="0.35">
      <c r="A4954" s="41">
        <v>38482</v>
      </c>
      <c r="B4954">
        <v>441</v>
      </c>
      <c r="C4954">
        <f t="shared" si="85"/>
        <v>2005</v>
      </c>
    </row>
    <row r="4955" spans="1:3" x14ac:dyDescent="0.35">
      <c r="A4955" s="41">
        <v>38481</v>
      </c>
      <c r="B4955">
        <v>423</v>
      </c>
      <c r="C4955">
        <f t="shared" si="85"/>
        <v>2005</v>
      </c>
    </row>
    <row r="4956" spans="1:3" x14ac:dyDescent="0.35">
      <c r="A4956" s="41">
        <v>38478</v>
      </c>
      <c r="B4956">
        <v>425</v>
      </c>
      <c r="C4956">
        <f t="shared" si="85"/>
        <v>2005</v>
      </c>
    </row>
    <row r="4957" spans="1:3" x14ac:dyDescent="0.35">
      <c r="A4957" s="41">
        <v>38477</v>
      </c>
      <c r="B4957">
        <v>430</v>
      </c>
      <c r="C4957">
        <f t="shared" si="85"/>
        <v>2005</v>
      </c>
    </row>
    <row r="4958" spans="1:3" x14ac:dyDescent="0.35">
      <c r="A4958" s="41">
        <v>38476</v>
      </c>
      <c r="B4958">
        <v>427</v>
      </c>
      <c r="C4958">
        <f t="shared" si="85"/>
        <v>2005</v>
      </c>
    </row>
    <row r="4959" spans="1:3" x14ac:dyDescent="0.35">
      <c r="A4959" s="41">
        <v>38475</v>
      </c>
      <c r="B4959">
        <v>444</v>
      </c>
      <c r="C4959">
        <f t="shared" si="85"/>
        <v>2005</v>
      </c>
    </row>
    <row r="4960" spans="1:3" x14ac:dyDescent="0.35">
      <c r="A4960" s="41">
        <v>38474</v>
      </c>
      <c r="B4960">
        <v>456</v>
      </c>
      <c r="C4960">
        <f t="shared" si="85"/>
        <v>2005</v>
      </c>
    </row>
    <row r="4961" spans="1:3" x14ac:dyDescent="0.35">
      <c r="A4961" s="41">
        <v>38471</v>
      </c>
      <c r="B4961">
        <v>457</v>
      </c>
      <c r="C4961">
        <f t="shared" si="85"/>
        <v>2005</v>
      </c>
    </row>
    <row r="4962" spans="1:3" x14ac:dyDescent="0.35">
      <c r="A4962" s="41">
        <v>38470</v>
      </c>
      <c r="B4962">
        <v>462</v>
      </c>
      <c r="C4962">
        <f t="shared" si="85"/>
        <v>2005</v>
      </c>
    </row>
    <row r="4963" spans="1:3" x14ac:dyDescent="0.35">
      <c r="A4963" s="41">
        <v>38469</v>
      </c>
      <c r="B4963">
        <v>447</v>
      </c>
      <c r="C4963">
        <f t="shared" si="85"/>
        <v>2005</v>
      </c>
    </row>
    <row r="4964" spans="1:3" x14ac:dyDescent="0.35">
      <c r="A4964" s="41">
        <v>38468</v>
      </c>
      <c r="B4964">
        <v>446</v>
      </c>
      <c r="C4964">
        <f t="shared" si="85"/>
        <v>2005</v>
      </c>
    </row>
    <row r="4965" spans="1:3" x14ac:dyDescent="0.35">
      <c r="A4965" s="41">
        <v>38467</v>
      </c>
      <c r="B4965">
        <v>448</v>
      </c>
      <c r="C4965">
        <f t="shared" si="85"/>
        <v>2005</v>
      </c>
    </row>
    <row r="4966" spans="1:3" x14ac:dyDescent="0.35">
      <c r="A4966" s="41">
        <v>38464</v>
      </c>
      <c r="B4966">
        <v>450</v>
      </c>
      <c r="C4966">
        <f t="shared" si="85"/>
        <v>2005</v>
      </c>
    </row>
    <row r="4967" spans="1:3" x14ac:dyDescent="0.35">
      <c r="A4967" s="41">
        <v>38463</v>
      </c>
      <c r="B4967">
        <v>441</v>
      </c>
      <c r="C4967">
        <f t="shared" si="85"/>
        <v>2005</v>
      </c>
    </row>
    <row r="4968" spans="1:3" x14ac:dyDescent="0.35">
      <c r="A4968" s="41">
        <v>38462</v>
      </c>
      <c r="B4968">
        <v>464</v>
      </c>
      <c r="C4968">
        <f t="shared" si="85"/>
        <v>2005</v>
      </c>
    </row>
    <row r="4969" spans="1:3" x14ac:dyDescent="0.35">
      <c r="A4969" s="41">
        <v>38461</v>
      </c>
      <c r="B4969">
        <v>462</v>
      </c>
      <c r="C4969">
        <f t="shared" si="85"/>
        <v>2005</v>
      </c>
    </row>
    <row r="4970" spans="1:3" x14ac:dyDescent="0.35">
      <c r="A4970" s="41">
        <v>38460</v>
      </c>
      <c r="B4970">
        <v>479</v>
      </c>
      <c r="C4970">
        <f t="shared" si="85"/>
        <v>2005</v>
      </c>
    </row>
    <row r="4971" spans="1:3" x14ac:dyDescent="0.35">
      <c r="A4971" s="41">
        <v>38457</v>
      </c>
      <c r="B4971">
        <v>486</v>
      </c>
      <c r="C4971">
        <f t="shared" si="85"/>
        <v>2005</v>
      </c>
    </row>
    <row r="4972" spans="1:3" x14ac:dyDescent="0.35">
      <c r="A4972" s="41">
        <v>38456</v>
      </c>
      <c r="B4972">
        <v>456</v>
      </c>
      <c r="C4972">
        <f t="shared" si="85"/>
        <v>2005</v>
      </c>
    </row>
    <row r="4973" spans="1:3" x14ac:dyDescent="0.35">
      <c r="A4973" s="41">
        <v>38455</v>
      </c>
      <c r="B4973">
        <v>432</v>
      </c>
      <c r="C4973">
        <f t="shared" si="85"/>
        <v>2005</v>
      </c>
    </row>
    <row r="4974" spans="1:3" x14ac:dyDescent="0.35">
      <c r="A4974" s="41">
        <v>38454</v>
      </c>
      <c r="B4974">
        <v>441</v>
      </c>
      <c r="C4974">
        <f t="shared" si="85"/>
        <v>2005</v>
      </c>
    </row>
    <row r="4975" spans="1:3" x14ac:dyDescent="0.35">
      <c r="A4975" s="41">
        <v>38453</v>
      </c>
      <c r="B4975">
        <v>446</v>
      </c>
      <c r="C4975">
        <f t="shared" si="85"/>
        <v>2005</v>
      </c>
    </row>
    <row r="4976" spans="1:3" x14ac:dyDescent="0.35">
      <c r="A4976" s="41">
        <v>38450</v>
      </c>
      <c r="B4976">
        <v>446</v>
      </c>
      <c r="C4976">
        <f t="shared" si="85"/>
        <v>2005</v>
      </c>
    </row>
    <row r="4977" spans="1:3" x14ac:dyDescent="0.35">
      <c r="A4977" s="41">
        <v>38449</v>
      </c>
      <c r="B4977">
        <v>450</v>
      </c>
      <c r="C4977">
        <f t="shared" si="85"/>
        <v>2005</v>
      </c>
    </row>
    <row r="4978" spans="1:3" x14ac:dyDescent="0.35">
      <c r="A4978" s="41">
        <v>38448</v>
      </c>
      <c r="B4978">
        <v>448</v>
      </c>
      <c r="C4978">
        <f t="shared" si="85"/>
        <v>2005</v>
      </c>
    </row>
    <row r="4979" spans="1:3" x14ac:dyDescent="0.35">
      <c r="A4979" s="41">
        <v>38447</v>
      </c>
      <c r="B4979">
        <v>463</v>
      </c>
      <c r="C4979">
        <f t="shared" si="85"/>
        <v>2005</v>
      </c>
    </row>
    <row r="4980" spans="1:3" x14ac:dyDescent="0.35">
      <c r="A4980" s="41">
        <v>38446</v>
      </c>
      <c r="B4980">
        <v>474</v>
      </c>
      <c r="C4980">
        <f t="shared" si="85"/>
        <v>2005</v>
      </c>
    </row>
    <row r="4981" spans="1:3" x14ac:dyDescent="0.35">
      <c r="A4981" s="41">
        <v>38443</v>
      </c>
      <c r="B4981">
        <v>459</v>
      </c>
      <c r="C4981">
        <f t="shared" si="85"/>
        <v>2005</v>
      </c>
    </row>
    <row r="4982" spans="1:3" x14ac:dyDescent="0.35">
      <c r="A4982" s="41">
        <v>38442</v>
      </c>
      <c r="B4982">
        <v>458</v>
      </c>
      <c r="C4982">
        <f t="shared" si="85"/>
        <v>2005</v>
      </c>
    </row>
    <row r="4983" spans="1:3" x14ac:dyDescent="0.35">
      <c r="A4983" s="41">
        <v>38441</v>
      </c>
      <c r="B4983">
        <v>462</v>
      </c>
      <c r="C4983">
        <f t="shared" si="85"/>
        <v>2005</v>
      </c>
    </row>
    <row r="4984" spans="1:3" x14ac:dyDescent="0.35">
      <c r="A4984" s="41">
        <v>38440</v>
      </c>
      <c r="B4984">
        <v>472</v>
      </c>
      <c r="C4984">
        <f t="shared" si="85"/>
        <v>2005</v>
      </c>
    </row>
    <row r="4985" spans="1:3" x14ac:dyDescent="0.35">
      <c r="A4985" s="41">
        <v>38439</v>
      </c>
      <c r="B4985">
        <v>478</v>
      </c>
      <c r="C4985">
        <f t="shared" si="85"/>
        <v>2005</v>
      </c>
    </row>
    <row r="4986" spans="1:3" x14ac:dyDescent="0.35">
      <c r="A4986" s="41">
        <v>38435</v>
      </c>
      <c r="B4986">
        <v>474</v>
      </c>
      <c r="C4986">
        <f t="shared" si="85"/>
        <v>2005</v>
      </c>
    </row>
    <row r="4987" spans="1:3" x14ac:dyDescent="0.35">
      <c r="A4987" s="41">
        <v>38434</v>
      </c>
      <c r="B4987">
        <v>463</v>
      </c>
      <c r="C4987">
        <f t="shared" si="85"/>
        <v>2005</v>
      </c>
    </row>
    <row r="4988" spans="1:3" x14ac:dyDescent="0.35">
      <c r="A4988" s="41">
        <v>38433</v>
      </c>
      <c r="B4988">
        <v>445</v>
      </c>
      <c r="C4988">
        <f t="shared" si="85"/>
        <v>2005</v>
      </c>
    </row>
    <row r="4989" spans="1:3" x14ac:dyDescent="0.35">
      <c r="A4989" s="41">
        <v>38432</v>
      </c>
      <c r="B4989">
        <v>436</v>
      </c>
      <c r="C4989">
        <f t="shared" si="85"/>
        <v>2005</v>
      </c>
    </row>
    <row r="4990" spans="1:3" x14ac:dyDescent="0.35">
      <c r="A4990" s="41">
        <v>38429</v>
      </c>
      <c r="B4990">
        <v>425</v>
      </c>
      <c r="C4990">
        <f t="shared" si="85"/>
        <v>2005</v>
      </c>
    </row>
    <row r="4991" spans="1:3" x14ac:dyDescent="0.35">
      <c r="A4991" s="41">
        <v>38428</v>
      </c>
      <c r="B4991">
        <v>427</v>
      </c>
      <c r="C4991">
        <f t="shared" si="85"/>
        <v>2005</v>
      </c>
    </row>
    <row r="4992" spans="1:3" x14ac:dyDescent="0.35">
      <c r="A4992" s="41">
        <v>38427</v>
      </c>
      <c r="B4992">
        <v>431</v>
      </c>
      <c r="C4992">
        <f t="shared" si="85"/>
        <v>2005</v>
      </c>
    </row>
    <row r="4993" spans="1:3" x14ac:dyDescent="0.35">
      <c r="A4993" s="41">
        <v>38426</v>
      </c>
      <c r="B4993">
        <v>419</v>
      </c>
      <c r="C4993">
        <f t="shared" si="85"/>
        <v>2005</v>
      </c>
    </row>
    <row r="4994" spans="1:3" x14ac:dyDescent="0.35">
      <c r="A4994" s="41">
        <v>38425</v>
      </c>
      <c r="B4994">
        <v>411</v>
      </c>
      <c r="C4994">
        <f t="shared" si="85"/>
        <v>2005</v>
      </c>
    </row>
    <row r="4995" spans="1:3" x14ac:dyDescent="0.35">
      <c r="A4995" s="41">
        <v>38422</v>
      </c>
      <c r="B4995">
        <v>399</v>
      </c>
      <c r="C4995">
        <f t="shared" ref="C4995:C5058" si="86">YEAR(A4995)</f>
        <v>2005</v>
      </c>
    </row>
    <row r="4996" spans="1:3" x14ac:dyDescent="0.35">
      <c r="A4996" s="41">
        <v>38421</v>
      </c>
      <c r="B4996">
        <v>392</v>
      </c>
      <c r="C4996">
        <f t="shared" si="86"/>
        <v>2005</v>
      </c>
    </row>
    <row r="4997" spans="1:3" x14ac:dyDescent="0.35">
      <c r="A4997" s="41">
        <v>38420</v>
      </c>
      <c r="B4997">
        <v>386</v>
      </c>
      <c r="C4997">
        <f t="shared" si="86"/>
        <v>2005</v>
      </c>
    </row>
    <row r="4998" spans="1:3" x14ac:dyDescent="0.35">
      <c r="A4998" s="41">
        <v>38419</v>
      </c>
      <c r="B4998">
        <v>376</v>
      </c>
      <c r="C4998">
        <f t="shared" si="86"/>
        <v>2005</v>
      </c>
    </row>
    <row r="4999" spans="1:3" x14ac:dyDescent="0.35">
      <c r="A4999" s="41">
        <v>38418</v>
      </c>
      <c r="B4999">
        <v>377</v>
      </c>
      <c r="C4999">
        <f t="shared" si="86"/>
        <v>2005</v>
      </c>
    </row>
    <row r="5000" spans="1:3" x14ac:dyDescent="0.35">
      <c r="A5000" s="41">
        <v>38415</v>
      </c>
      <c r="B5000">
        <v>384</v>
      </c>
      <c r="C5000">
        <f t="shared" si="86"/>
        <v>2005</v>
      </c>
    </row>
    <row r="5001" spans="1:3" x14ac:dyDescent="0.35">
      <c r="A5001" s="41">
        <v>38414</v>
      </c>
      <c r="B5001">
        <v>389</v>
      </c>
      <c r="C5001">
        <f t="shared" si="86"/>
        <v>2005</v>
      </c>
    </row>
    <row r="5002" spans="1:3" x14ac:dyDescent="0.35">
      <c r="A5002" s="41">
        <v>38413</v>
      </c>
      <c r="B5002">
        <v>392</v>
      </c>
      <c r="C5002">
        <f t="shared" si="86"/>
        <v>2005</v>
      </c>
    </row>
    <row r="5003" spans="1:3" x14ac:dyDescent="0.35">
      <c r="A5003" s="41">
        <v>38412</v>
      </c>
      <c r="B5003">
        <v>395</v>
      </c>
      <c r="C5003">
        <f t="shared" si="86"/>
        <v>2005</v>
      </c>
    </row>
    <row r="5004" spans="1:3" x14ac:dyDescent="0.35">
      <c r="A5004" s="41">
        <v>38411</v>
      </c>
      <c r="B5004">
        <v>393</v>
      </c>
      <c r="C5004">
        <f t="shared" si="86"/>
        <v>2005</v>
      </c>
    </row>
    <row r="5005" spans="1:3" x14ac:dyDescent="0.35">
      <c r="A5005" s="41">
        <v>38408</v>
      </c>
      <c r="B5005">
        <v>391</v>
      </c>
      <c r="C5005">
        <f t="shared" si="86"/>
        <v>2005</v>
      </c>
    </row>
    <row r="5006" spans="1:3" x14ac:dyDescent="0.35">
      <c r="A5006" s="41">
        <v>38407</v>
      </c>
      <c r="B5006">
        <v>392</v>
      </c>
      <c r="C5006">
        <f t="shared" si="86"/>
        <v>2005</v>
      </c>
    </row>
    <row r="5007" spans="1:3" x14ac:dyDescent="0.35">
      <c r="A5007" s="41">
        <v>38406</v>
      </c>
      <c r="B5007">
        <v>400</v>
      </c>
      <c r="C5007">
        <f t="shared" si="86"/>
        <v>2005</v>
      </c>
    </row>
    <row r="5008" spans="1:3" x14ac:dyDescent="0.35">
      <c r="A5008" s="41">
        <v>38405</v>
      </c>
      <c r="B5008">
        <v>403</v>
      </c>
      <c r="C5008">
        <f t="shared" si="86"/>
        <v>2005</v>
      </c>
    </row>
    <row r="5009" spans="1:3" x14ac:dyDescent="0.35">
      <c r="A5009" s="41">
        <v>38404</v>
      </c>
      <c r="B5009">
        <v>396</v>
      </c>
      <c r="C5009">
        <f t="shared" si="86"/>
        <v>2005</v>
      </c>
    </row>
    <row r="5010" spans="1:3" x14ac:dyDescent="0.35">
      <c r="A5010" s="41">
        <v>38401</v>
      </c>
      <c r="B5010">
        <v>396</v>
      </c>
      <c r="C5010">
        <f t="shared" si="86"/>
        <v>2005</v>
      </c>
    </row>
    <row r="5011" spans="1:3" x14ac:dyDescent="0.35">
      <c r="A5011" s="41">
        <v>38400</v>
      </c>
      <c r="B5011">
        <v>393</v>
      </c>
      <c r="C5011">
        <f t="shared" si="86"/>
        <v>2005</v>
      </c>
    </row>
    <row r="5012" spans="1:3" x14ac:dyDescent="0.35">
      <c r="A5012" s="41">
        <v>38399</v>
      </c>
      <c r="B5012">
        <v>404</v>
      </c>
      <c r="C5012">
        <f t="shared" si="86"/>
        <v>2005</v>
      </c>
    </row>
    <row r="5013" spans="1:3" x14ac:dyDescent="0.35">
      <c r="A5013" s="41">
        <v>38398</v>
      </c>
      <c r="B5013">
        <v>406</v>
      </c>
      <c r="C5013">
        <f t="shared" si="86"/>
        <v>2005</v>
      </c>
    </row>
    <row r="5014" spans="1:3" x14ac:dyDescent="0.35">
      <c r="A5014" s="41">
        <v>38397</v>
      </c>
      <c r="B5014">
        <v>405</v>
      </c>
      <c r="C5014">
        <f t="shared" si="86"/>
        <v>2005</v>
      </c>
    </row>
    <row r="5015" spans="1:3" x14ac:dyDescent="0.35">
      <c r="A5015" s="41">
        <v>38394</v>
      </c>
      <c r="B5015">
        <v>404</v>
      </c>
      <c r="C5015">
        <f t="shared" si="86"/>
        <v>2005</v>
      </c>
    </row>
    <row r="5016" spans="1:3" x14ac:dyDescent="0.35">
      <c r="A5016" s="41">
        <v>38393</v>
      </c>
      <c r="B5016">
        <v>409</v>
      </c>
      <c r="C5016">
        <f t="shared" si="86"/>
        <v>2005</v>
      </c>
    </row>
    <row r="5017" spans="1:3" x14ac:dyDescent="0.35">
      <c r="A5017" s="41">
        <v>38392</v>
      </c>
      <c r="B5017">
        <v>413</v>
      </c>
      <c r="C5017">
        <f t="shared" si="86"/>
        <v>2005</v>
      </c>
    </row>
    <row r="5018" spans="1:3" x14ac:dyDescent="0.35">
      <c r="A5018" s="41">
        <v>38391</v>
      </c>
      <c r="B5018">
        <v>413</v>
      </c>
      <c r="C5018">
        <f t="shared" si="86"/>
        <v>2005</v>
      </c>
    </row>
    <row r="5019" spans="1:3" x14ac:dyDescent="0.35">
      <c r="A5019" s="41">
        <v>38390</v>
      </c>
      <c r="B5019">
        <v>405</v>
      </c>
      <c r="C5019">
        <f t="shared" si="86"/>
        <v>2005</v>
      </c>
    </row>
    <row r="5020" spans="1:3" x14ac:dyDescent="0.35">
      <c r="A5020" s="41">
        <v>38387</v>
      </c>
      <c r="B5020">
        <v>411</v>
      </c>
      <c r="C5020">
        <f t="shared" si="86"/>
        <v>2005</v>
      </c>
    </row>
    <row r="5021" spans="1:3" x14ac:dyDescent="0.35">
      <c r="A5021" s="41">
        <v>38386</v>
      </c>
      <c r="B5021">
        <v>423</v>
      </c>
      <c r="C5021">
        <f t="shared" si="86"/>
        <v>2005</v>
      </c>
    </row>
    <row r="5022" spans="1:3" x14ac:dyDescent="0.35">
      <c r="A5022" s="41">
        <v>38385</v>
      </c>
      <c r="B5022">
        <v>425</v>
      </c>
      <c r="C5022">
        <f t="shared" si="86"/>
        <v>2005</v>
      </c>
    </row>
    <row r="5023" spans="1:3" x14ac:dyDescent="0.35">
      <c r="A5023" s="41">
        <v>38384</v>
      </c>
      <c r="B5023">
        <v>421</v>
      </c>
      <c r="C5023">
        <f t="shared" si="86"/>
        <v>2005</v>
      </c>
    </row>
    <row r="5024" spans="1:3" x14ac:dyDescent="0.35">
      <c r="A5024" s="41">
        <v>38383</v>
      </c>
      <c r="B5024">
        <v>418</v>
      </c>
      <c r="C5024">
        <f t="shared" si="86"/>
        <v>2005</v>
      </c>
    </row>
    <row r="5025" spans="1:3" x14ac:dyDescent="0.35">
      <c r="A5025" s="41">
        <v>38380</v>
      </c>
      <c r="B5025">
        <v>419</v>
      </c>
      <c r="C5025">
        <f t="shared" si="86"/>
        <v>2005</v>
      </c>
    </row>
    <row r="5026" spans="1:3" x14ac:dyDescent="0.35">
      <c r="A5026" s="41">
        <v>38379</v>
      </c>
      <c r="B5026">
        <v>414</v>
      </c>
      <c r="C5026">
        <f t="shared" si="86"/>
        <v>2005</v>
      </c>
    </row>
    <row r="5027" spans="1:3" x14ac:dyDescent="0.35">
      <c r="A5027" s="41">
        <v>38378</v>
      </c>
      <c r="B5027">
        <v>412</v>
      </c>
      <c r="C5027">
        <f t="shared" si="86"/>
        <v>2005</v>
      </c>
    </row>
    <row r="5028" spans="1:3" x14ac:dyDescent="0.35">
      <c r="A5028" s="41">
        <v>38377</v>
      </c>
      <c r="B5028">
        <v>419</v>
      </c>
      <c r="C5028">
        <f t="shared" si="86"/>
        <v>2005</v>
      </c>
    </row>
    <row r="5029" spans="1:3" x14ac:dyDescent="0.35">
      <c r="A5029" s="41">
        <v>38376</v>
      </c>
      <c r="B5029">
        <v>428</v>
      </c>
      <c r="C5029">
        <f t="shared" si="86"/>
        <v>2005</v>
      </c>
    </row>
    <row r="5030" spans="1:3" x14ac:dyDescent="0.35">
      <c r="A5030" s="41">
        <v>38373</v>
      </c>
      <c r="B5030">
        <v>431</v>
      </c>
      <c r="C5030">
        <f t="shared" si="86"/>
        <v>2005</v>
      </c>
    </row>
    <row r="5031" spans="1:3" x14ac:dyDescent="0.35">
      <c r="A5031" s="41">
        <v>38372</v>
      </c>
      <c r="B5031">
        <v>436</v>
      </c>
      <c r="C5031">
        <f t="shared" si="86"/>
        <v>2005</v>
      </c>
    </row>
    <row r="5032" spans="1:3" x14ac:dyDescent="0.35">
      <c r="A5032" s="41">
        <v>38371</v>
      </c>
      <c r="B5032">
        <v>439</v>
      </c>
      <c r="C5032">
        <f t="shared" si="86"/>
        <v>2005</v>
      </c>
    </row>
    <row r="5033" spans="1:3" x14ac:dyDescent="0.35">
      <c r="A5033" s="41">
        <v>38370</v>
      </c>
      <c r="B5033">
        <v>440</v>
      </c>
      <c r="C5033">
        <f t="shared" si="86"/>
        <v>2005</v>
      </c>
    </row>
    <row r="5034" spans="1:3" x14ac:dyDescent="0.35">
      <c r="A5034" s="41">
        <v>38369</v>
      </c>
      <c r="B5034">
        <v>433</v>
      </c>
      <c r="C5034">
        <f t="shared" si="86"/>
        <v>2005</v>
      </c>
    </row>
    <row r="5035" spans="1:3" x14ac:dyDescent="0.35">
      <c r="A5035" s="41">
        <v>38366</v>
      </c>
      <c r="B5035">
        <v>434</v>
      </c>
      <c r="C5035">
        <f t="shared" si="86"/>
        <v>2005</v>
      </c>
    </row>
    <row r="5036" spans="1:3" x14ac:dyDescent="0.35">
      <c r="A5036" s="41">
        <v>38365</v>
      </c>
      <c r="B5036">
        <v>424</v>
      </c>
      <c r="C5036">
        <f t="shared" si="86"/>
        <v>2005</v>
      </c>
    </row>
    <row r="5037" spans="1:3" x14ac:dyDescent="0.35">
      <c r="A5037" s="41">
        <v>38364</v>
      </c>
      <c r="B5037">
        <v>420</v>
      </c>
      <c r="C5037">
        <f t="shared" si="86"/>
        <v>2005</v>
      </c>
    </row>
    <row r="5038" spans="1:3" x14ac:dyDescent="0.35">
      <c r="A5038" s="41">
        <v>38363</v>
      </c>
      <c r="B5038">
        <v>433</v>
      </c>
      <c r="C5038">
        <f t="shared" si="86"/>
        <v>2005</v>
      </c>
    </row>
    <row r="5039" spans="1:3" x14ac:dyDescent="0.35">
      <c r="A5039" s="41">
        <v>38362</v>
      </c>
      <c r="B5039">
        <v>433</v>
      </c>
      <c r="C5039">
        <f t="shared" si="86"/>
        <v>2005</v>
      </c>
    </row>
    <row r="5040" spans="1:3" x14ac:dyDescent="0.35">
      <c r="A5040" s="41">
        <v>38359</v>
      </c>
      <c r="B5040">
        <v>417</v>
      </c>
      <c r="C5040">
        <f t="shared" si="86"/>
        <v>2005</v>
      </c>
    </row>
    <row r="5041" spans="1:3" x14ac:dyDescent="0.35">
      <c r="A5041" s="41">
        <v>38358</v>
      </c>
      <c r="B5041">
        <v>422</v>
      </c>
      <c r="C5041">
        <f t="shared" si="86"/>
        <v>2005</v>
      </c>
    </row>
    <row r="5042" spans="1:3" x14ac:dyDescent="0.35">
      <c r="A5042" s="41">
        <v>38357</v>
      </c>
      <c r="B5042">
        <v>416</v>
      </c>
      <c r="C5042">
        <f t="shared" si="86"/>
        <v>2005</v>
      </c>
    </row>
    <row r="5043" spans="1:3" x14ac:dyDescent="0.35">
      <c r="A5043" s="41">
        <v>38356</v>
      </c>
      <c r="B5043">
        <v>395</v>
      </c>
      <c r="C5043">
        <f t="shared" si="86"/>
        <v>2005</v>
      </c>
    </row>
    <row r="5044" spans="1:3" x14ac:dyDescent="0.35">
      <c r="A5044" s="41">
        <v>38355</v>
      </c>
      <c r="B5044">
        <v>385</v>
      </c>
      <c r="C5044">
        <f t="shared" si="86"/>
        <v>2005</v>
      </c>
    </row>
    <row r="5045" spans="1:3" x14ac:dyDescent="0.35">
      <c r="A5045" s="41">
        <v>38352</v>
      </c>
      <c r="B5045">
        <v>382</v>
      </c>
      <c r="C5045">
        <f t="shared" si="86"/>
        <v>2004</v>
      </c>
    </row>
    <row r="5046" spans="1:3" x14ac:dyDescent="0.35">
      <c r="A5046" s="41">
        <v>38351</v>
      </c>
      <c r="B5046">
        <v>379</v>
      </c>
      <c r="C5046">
        <f t="shared" si="86"/>
        <v>2004</v>
      </c>
    </row>
    <row r="5047" spans="1:3" x14ac:dyDescent="0.35">
      <c r="A5047" s="41">
        <v>38350</v>
      </c>
      <c r="B5047">
        <v>378</v>
      </c>
      <c r="C5047">
        <f t="shared" si="86"/>
        <v>2004</v>
      </c>
    </row>
    <row r="5048" spans="1:3" x14ac:dyDescent="0.35">
      <c r="A5048" s="41">
        <v>38349</v>
      </c>
      <c r="B5048">
        <v>381</v>
      </c>
      <c r="C5048">
        <f t="shared" si="86"/>
        <v>2004</v>
      </c>
    </row>
    <row r="5049" spans="1:3" x14ac:dyDescent="0.35">
      <c r="A5049" s="41">
        <v>38348</v>
      </c>
      <c r="B5049">
        <v>377</v>
      </c>
      <c r="C5049">
        <f t="shared" si="86"/>
        <v>2004</v>
      </c>
    </row>
    <row r="5050" spans="1:3" x14ac:dyDescent="0.35">
      <c r="A5050" s="41">
        <v>38345</v>
      </c>
      <c r="B5050">
        <v>386</v>
      </c>
      <c r="C5050">
        <f t="shared" si="86"/>
        <v>2004</v>
      </c>
    </row>
    <row r="5051" spans="1:3" x14ac:dyDescent="0.35">
      <c r="A5051" s="41">
        <v>38344</v>
      </c>
      <c r="B5051">
        <v>386</v>
      </c>
      <c r="C5051">
        <f t="shared" si="86"/>
        <v>2004</v>
      </c>
    </row>
    <row r="5052" spans="1:3" x14ac:dyDescent="0.35">
      <c r="A5052" s="41">
        <v>38343</v>
      </c>
      <c r="B5052">
        <v>386</v>
      </c>
      <c r="C5052">
        <f t="shared" si="86"/>
        <v>2004</v>
      </c>
    </row>
    <row r="5053" spans="1:3" x14ac:dyDescent="0.35">
      <c r="A5053" s="41">
        <v>38342</v>
      </c>
      <c r="B5053">
        <v>389</v>
      </c>
      <c r="C5053">
        <f t="shared" si="86"/>
        <v>2004</v>
      </c>
    </row>
    <row r="5054" spans="1:3" x14ac:dyDescent="0.35">
      <c r="A5054" s="41">
        <v>38341</v>
      </c>
      <c r="B5054">
        <v>388</v>
      </c>
      <c r="C5054">
        <f t="shared" si="86"/>
        <v>2004</v>
      </c>
    </row>
    <row r="5055" spans="1:3" x14ac:dyDescent="0.35">
      <c r="A5055" s="41">
        <v>38338</v>
      </c>
      <c r="B5055">
        <v>396</v>
      </c>
      <c r="C5055">
        <f t="shared" si="86"/>
        <v>2004</v>
      </c>
    </row>
    <row r="5056" spans="1:3" x14ac:dyDescent="0.35">
      <c r="A5056" s="41">
        <v>38337</v>
      </c>
      <c r="B5056">
        <v>402</v>
      </c>
      <c r="C5056">
        <f t="shared" si="86"/>
        <v>2004</v>
      </c>
    </row>
    <row r="5057" spans="1:3" x14ac:dyDescent="0.35">
      <c r="A5057" s="41">
        <v>38336</v>
      </c>
      <c r="B5057">
        <v>407</v>
      </c>
      <c r="C5057">
        <f t="shared" si="86"/>
        <v>2004</v>
      </c>
    </row>
    <row r="5058" spans="1:3" x14ac:dyDescent="0.35">
      <c r="A5058" s="41">
        <v>38335</v>
      </c>
      <c r="B5058">
        <v>411</v>
      </c>
      <c r="C5058">
        <f t="shared" si="86"/>
        <v>2004</v>
      </c>
    </row>
    <row r="5059" spans="1:3" x14ac:dyDescent="0.35">
      <c r="A5059" s="41">
        <v>38334</v>
      </c>
      <c r="B5059">
        <v>410</v>
      </c>
      <c r="C5059">
        <f t="shared" ref="C5059:C5122" si="87">YEAR(A5059)</f>
        <v>2004</v>
      </c>
    </row>
    <row r="5060" spans="1:3" x14ac:dyDescent="0.35">
      <c r="A5060" s="41">
        <v>38331</v>
      </c>
      <c r="B5060">
        <v>412</v>
      </c>
      <c r="C5060">
        <f t="shared" si="87"/>
        <v>2004</v>
      </c>
    </row>
    <row r="5061" spans="1:3" x14ac:dyDescent="0.35">
      <c r="A5061" s="41">
        <v>38330</v>
      </c>
      <c r="B5061">
        <v>419</v>
      </c>
      <c r="C5061">
        <f t="shared" si="87"/>
        <v>2004</v>
      </c>
    </row>
    <row r="5062" spans="1:3" x14ac:dyDescent="0.35">
      <c r="A5062" s="41">
        <v>38329</v>
      </c>
      <c r="B5062">
        <v>415</v>
      </c>
      <c r="C5062">
        <f t="shared" si="87"/>
        <v>2004</v>
      </c>
    </row>
    <row r="5063" spans="1:3" x14ac:dyDescent="0.35">
      <c r="A5063" s="41">
        <v>38328</v>
      </c>
      <c r="B5063">
        <v>407</v>
      </c>
      <c r="C5063">
        <f t="shared" si="87"/>
        <v>2004</v>
      </c>
    </row>
    <row r="5064" spans="1:3" x14ac:dyDescent="0.35">
      <c r="A5064" s="41">
        <v>38327</v>
      </c>
      <c r="B5064">
        <v>412</v>
      </c>
      <c r="C5064">
        <f t="shared" si="87"/>
        <v>2004</v>
      </c>
    </row>
    <row r="5065" spans="1:3" x14ac:dyDescent="0.35">
      <c r="A5065" s="41">
        <v>38324</v>
      </c>
      <c r="B5065">
        <v>413</v>
      </c>
      <c r="C5065">
        <f t="shared" si="87"/>
        <v>2004</v>
      </c>
    </row>
    <row r="5066" spans="1:3" x14ac:dyDescent="0.35">
      <c r="A5066" s="41">
        <v>38323</v>
      </c>
      <c r="B5066">
        <v>412</v>
      </c>
      <c r="C5066">
        <f t="shared" si="87"/>
        <v>2004</v>
      </c>
    </row>
    <row r="5067" spans="1:3" x14ac:dyDescent="0.35">
      <c r="A5067" s="41">
        <v>38322</v>
      </c>
      <c r="B5067">
        <v>405</v>
      </c>
      <c r="C5067">
        <f t="shared" si="87"/>
        <v>2004</v>
      </c>
    </row>
    <row r="5068" spans="1:3" x14ac:dyDescent="0.35">
      <c r="A5068" s="41">
        <v>38321</v>
      </c>
      <c r="B5068">
        <v>414</v>
      </c>
      <c r="C5068">
        <f t="shared" si="87"/>
        <v>2004</v>
      </c>
    </row>
    <row r="5069" spans="1:3" x14ac:dyDescent="0.35">
      <c r="A5069" s="41">
        <v>38320</v>
      </c>
      <c r="B5069">
        <v>418</v>
      </c>
      <c r="C5069">
        <f t="shared" si="87"/>
        <v>2004</v>
      </c>
    </row>
    <row r="5070" spans="1:3" x14ac:dyDescent="0.35">
      <c r="A5070" s="41">
        <v>38317</v>
      </c>
      <c r="B5070">
        <v>412</v>
      </c>
      <c r="C5070">
        <f t="shared" si="87"/>
        <v>2004</v>
      </c>
    </row>
    <row r="5071" spans="1:3" x14ac:dyDescent="0.35">
      <c r="A5071" s="41">
        <v>38316</v>
      </c>
      <c r="B5071">
        <v>416</v>
      </c>
      <c r="C5071">
        <f t="shared" si="87"/>
        <v>2004</v>
      </c>
    </row>
    <row r="5072" spans="1:3" x14ac:dyDescent="0.35">
      <c r="A5072" s="41">
        <v>38315</v>
      </c>
      <c r="B5072">
        <v>416</v>
      </c>
      <c r="C5072">
        <f t="shared" si="87"/>
        <v>2004</v>
      </c>
    </row>
    <row r="5073" spans="1:3" x14ac:dyDescent="0.35">
      <c r="A5073" s="41">
        <v>38314</v>
      </c>
      <c r="B5073">
        <v>426</v>
      </c>
      <c r="C5073">
        <f t="shared" si="87"/>
        <v>2004</v>
      </c>
    </row>
    <row r="5074" spans="1:3" x14ac:dyDescent="0.35">
      <c r="A5074" s="41">
        <v>38313</v>
      </c>
      <c r="B5074">
        <v>433</v>
      </c>
      <c r="C5074">
        <f t="shared" si="87"/>
        <v>2004</v>
      </c>
    </row>
    <row r="5075" spans="1:3" x14ac:dyDescent="0.35">
      <c r="A5075" s="41">
        <v>38310</v>
      </c>
      <c r="B5075">
        <v>433</v>
      </c>
      <c r="C5075">
        <f t="shared" si="87"/>
        <v>2004</v>
      </c>
    </row>
    <row r="5076" spans="1:3" x14ac:dyDescent="0.35">
      <c r="A5076" s="41">
        <v>38309</v>
      </c>
      <c r="B5076">
        <v>431</v>
      </c>
      <c r="C5076">
        <f t="shared" si="87"/>
        <v>2004</v>
      </c>
    </row>
    <row r="5077" spans="1:3" x14ac:dyDescent="0.35">
      <c r="A5077" s="41">
        <v>38308</v>
      </c>
      <c r="B5077">
        <v>430</v>
      </c>
      <c r="C5077">
        <f t="shared" si="87"/>
        <v>2004</v>
      </c>
    </row>
    <row r="5078" spans="1:3" x14ac:dyDescent="0.35">
      <c r="A5078" s="41">
        <v>38307</v>
      </c>
      <c r="B5078">
        <v>438</v>
      </c>
      <c r="C5078">
        <f t="shared" si="87"/>
        <v>2004</v>
      </c>
    </row>
    <row r="5079" spans="1:3" x14ac:dyDescent="0.35">
      <c r="A5079" s="41">
        <v>38306</v>
      </c>
      <c r="B5079">
        <v>436</v>
      </c>
      <c r="C5079">
        <f t="shared" si="87"/>
        <v>2004</v>
      </c>
    </row>
    <row r="5080" spans="1:3" x14ac:dyDescent="0.35">
      <c r="A5080" s="41">
        <v>38303</v>
      </c>
      <c r="B5080">
        <v>441</v>
      </c>
      <c r="C5080">
        <f t="shared" si="87"/>
        <v>2004</v>
      </c>
    </row>
    <row r="5081" spans="1:3" x14ac:dyDescent="0.35">
      <c r="A5081" s="41">
        <v>38302</v>
      </c>
      <c r="B5081">
        <v>456</v>
      </c>
      <c r="C5081">
        <f t="shared" si="87"/>
        <v>2004</v>
      </c>
    </row>
    <row r="5082" spans="1:3" x14ac:dyDescent="0.35">
      <c r="A5082" s="41">
        <v>38301</v>
      </c>
      <c r="B5082">
        <v>456</v>
      </c>
      <c r="C5082">
        <f t="shared" si="87"/>
        <v>2004</v>
      </c>
    </row>
    <row r="5083" spans="1:3" x14ac:dyDescent="0.35">
      <c r="A5083" s="41">
        <v>38300</v>
      </c>
      <c r="B5083">
        <v>462</v>
      </c>
      <c r="C5083">
        <f t="shared" si="87"/>
        <v>2004</v>
      </c>
    </row>
    <row r="5084" spans="1:3" x14ac:dyDescent="0.35">
      <c r="A5084" s="41">
        <v>38299</v>
      </c>
      <c r="B5084">
        <v>459</v>
      </c>
      <c r="C5084">
        <f t="shared" si="87"/>
        <v>2004</v>
      </c>
    </row>
    <row r="5085" spans="1:3" x14ac:dyDescent="0.35">
      <c r="A5085" s="41">
        <v>38296</v>
      </c>
      <c r="B5085">
        <v>455</v>
      </c>
      <c r="C5085">
        <f t="shared" si="87"/>
        <v>2004</v>
      </c>
    </row>
    <row r="5086" spans="1:3" x14ac:dyDescent="0.35">
      <c r="A5086" s="41">
        <v>38295</v>
      </c>
      <c r="B5086">
        <v>448</v>
      </c>
      <c r="C5086">
        <f t="shared" si="87"/>
        <v>2004</v>
      </c>
    </row>
    <row r="5087" spans="1:3" x14ac:dyDescent="0.35">
      <c r="A5087" s="41">
        <v>38294</v>
      </c>
      <c r="B5087">
        <v>457</v>
      </c>
      <c r="C5087">
        <f t="shared" si="87"/>
        <v>2004</v>
      </c>
    </row>
    <row r="5088" spans="1:3" x14ac:dyDescent="0.35">
      <c r="A5088" s="41">
        <v>38293</v>
      </c>
      <c r="B5088">
        <v>453</v>
      </c>
      <c r="C5088">
        <f t="shared" si="87"/>
        <v>2004</v>
      </c>
    </row>
    <row r="5089" spans="1:3" x14ac:dyDescent="0.35">
      <c r="A5089" s="41">
        <v>38292</v>
      </c>
      <c r="B5089">
        <v>462</v>
      </c>
      <c r="C5089">
        <f t="shared" si="87"/>
        <v>2004</v>
      </c>
    </row>
    <row r="5090" spans="1:3" x14ac:dyDescent="0.35">
      <c r="A5090" s="41">
        <v>38289</v>
      </c>
      <c r="B5090">
        <v>473</v>
      </c>
      <c r="C5090">
        <f t="shared" si="87"/>
        <v>2004</v>
      </c>
    </row>
    <row r="5091" spans="1:3" x14ac:dyDescent="0.35">
      <c r="A5091" s="41">
        <v>38288</v>
      </c>
      <c r="B5091">
        <v>483</v>
      </c>
      <c r="C5091">
        <f t="shared" si="87"/>
        <v>2004</v>
      </c>
    </row>
    <row r="5092" spans="1:3" x14ac:dyDescent="0.35">
      <c r="A5092" s="41">
        <v>38287</v>
      </c>
      <c r="B5092">
        <v>481</v>
      </c>
      <c r="C5092">
        <f t="shared" si="87"/>
        <v>2004</v>
      </c>
    </row>
    <row r="5093" spans="1:3" x14ac:dyDescent="0.35">
      <c r="A5093" s="41">
        <v>38286</v>
      </c>
      <c r="B5093">
        <v>504</v>
      </c>
      <c r="C5093">
        <f t="shared" si="87"/>
        <v>2004</v>
      </c>
    </row>
    <row r="5094" spans="1:3" x14ac:dyDescent="0.35">
      <c r="A5094" s="41">
        <v>38285</v>
      </c>
      <c r="B5094">
        <v>510</v>
      </c>
      <c r="C5094">
        <f t="shared" si="87"/>
        <v>2004</v>
      </c>
    </row>
    <row r="5095" spans="1:3" x14ac:dyDescent="0.35">
      <c r="A5095" s="41">
        <v>38282</v>
      </c>
      <c r="B5095">
        <v>490</v>
      </c>
      <c r="C5095">
        <f t="shared" si="87"/>
        <v>2004</v>
      </c>
    </row>
    <row r="5096" spans="1:3" x14ac:dyDescent="0.35">
      <c r="A5096" s="41">
        <v>38281</v>
      </c>
      <c r="B5096">
        <v>486</v>
      </c>
      <c r="C5096">
        <f t="shared" si="87"/>
        <v>2004</v>
      </c>
    </row>
    <row r="5097" spans="1:3" x14ac:dyDescent="0.35">
      <c r="A5097" s="41">
        <v>38280</v>
      </c>
      <c r="B5097">
        <v>489</v>
      </c>
      <c r="C5097">
        <f t="shared" si="87"/>
        <v>2004</v>
      </c>
    </row>
    <row r="5098" spans="1:3" x14ac:dyDescent="0.35">
      <c r="A5098" s="41">
        <v>38279</v>
      </c>
      <c r="B5098">
        <v>484</v>
      </c>
      <c r="C5098">
        <f t="shared" si="87"/>
        <v>2004</v>
      </c>
    </row>
    <row r="5099" spans="1:3" x14ac:dyDescent="0.35">
      <c r="A5099" s="41">
        <v>38278</v>
      </c>
      <c r="B5099">
        <v>465</v>
      </c>
      <c r="C5099">
        <f t="shared" si="87"/>
        <v>2004</v>
      </c>
    </row>
    <row r="5100" spans="1:3" x14ac:dyDescent="0.35">
      <c r="A5100" s="41">
        <v>38275</v>
      </c>
      <c r="B5100">
        <v>464</v>
      </c>
      <c r="C5100">
        <f t="shared" si="87"/>
        <v>2004</v>
      </c>
    </row>
    <row r="5101" spans="1:3" x14ac:dyDescent="0.35">
      <c r="A5101" s="41">
        <v>38274</v>
      </c>
      <c r="B5101">
        <v>481</v>
      </c>
      <c r="C5101">
        <f t="shared" si="87"/>
        <v>2004</v>
      </c>
    </row>
    <row r="5102" spans="1:3" x14ac:dyDescent="0.35">
      <c r="A5102" s="41">
        <v>38273</v>
      </c>
      <c r="B5102">
        <v>452</v>
      </c>
      <c r="C5102">
        <f t="shared" si="87"/>
        <v>2004</v>
      </c>
    </row>
    <row r="5103" spans="1:3" x14ac:dyDescent="0.35">
      <c r="A5103" s="41">
        <v>38272</v>
      </c>
      <c r="B5103">
        <v>437</v>
      </c>
      <c r="C5103">
        <f t="shared" si="87"/>
        <v>2004</v>
      </c>
    </row>
    <row r="5104" spans="1:3" x14ac:dyDescent="0.35">
      <c r="A5104" s="41">
        <v>38271</v>
      </c>
      <c r="B5104">
        <v>445</v>
      </c>
      <c r="C5104">
        <f t="shared" si="87"/>
        <v>2004</v>
      </c>
    </row>
    <row r="5105" spans="1:3" x14ac:dyDescent="0.35">
      <c r="A5105" s="41">
        <v>38268</v>
      </c>
      <c r="B5105">
        <v>443</v>
      </c>
      <c r="C5105">
        <f t="shared" si="87"/>
        <v>2004</v>
      </c>
    </row>
    <row r="5106" spans="1:3" x14ac:dyDescent="0.35">
      <c r="A5106" s="41">
        <v>38267</v>
      </c>
      <c r="B5106">
        <v>440</v>
      </c>
      <c r="C5106">
        <f t="shared" si="87"/>
        <v>2004</v>
      </c>
    </row>
    <row r="5107" spans="1:3" x14ac:dyDescent="0.35">
      <c r="A5107" s="41">
        <v>38266</v>
      </c>
      <c r="B5107">
        <v>451</v>
      </c>
      <c r="C5107">
        <f t="shared" si="87"/>
        <v>2004</v>
      </c>
    </row>
    <row r="5108" spans="1:3" x14ac:dyDescent="0.35">
      <c r="A5108" s="41">
        <v>38265</v>
      </c>
      <c r="B5108">
        <v>445</v>
      </c>
      <c r="C5108">
        <f t="shared" si="87"/>
        <v>2004</v>
      </c>
    </row>
    <row r="5109" spans="1:3" x14ac:dyDescent="0.35">
      <c r="A5109" s="41">
        <v>38264</v>
      </c>
      <c r="B5109">
        <v>445</v>
      </c>
      <c r="C5109">
        <f t="shared" si="87"/>
        <v>2004</v>
      </c>
    </row>
    <row r="5110" spans="1:3" x14ac:dyDescent="0.35">
      <c r="A5110" s="41">
        <v>38261</v>
      </c>
      <c r="B5110">
        <v>464</v>
      </c>
      <c r="C5110">
        <f t="shared" si="87"/>
        <v>2004</v>
      </c>
    </row>
    <row r="5111" spans="1:3" x14ac:dyDescent="0.35">
      <c r="A5111" s="41">
        <v>38260</v>
      </c>
      <c r="B5111">
        <v>469</v>
      </c>
      <c r="C5111">
        <f t="shared" si="87"/>
        <v>2004</v>
      </c>
    </row>
    <row r="5112" spans="1:3" x14ac:dyDescent="0.35">
      <c r="A5112" s="41">
        <v>38259</v>
      </c>
      <c r="B5112">
        <v>475</v>
      </c>
      <c r="C5112">
        <f t="shared" si="87"/>
        <v>2004</v>
      </c>
    </row>
    <row r="5113" spans="1:3" x14ac:dyDescent="0.35">
      <c r="A5113" s="41">
        <v>38258</v>
      </c>
      <c r="B5113">
        <v>483</v>
      </c>
      <c r="C5113">
        <f t="shared" si="87"/>
        <v>2004</v>
      </c>
    </row>
    <row r="5114" spans="1:3" x14ac:dyDescent="0.35">
      <c r="A5114" s="41">
        <v>38257</v>
      </c>
      <c r="B5114">
        <v>486</v>
      </c>
      <c r="C5114">
        <f t="shared" si="87"/>
        <v>2004</v>
      </c>
    </row>
    <row r="5115" spans="1:3" x14ac:dyDescent="0.35">
      <c r="A5115" s="41">
        <v>38254</v>
      </c>
      <c r="B5115">
        <v>477</v>
      </c>
      <c r="C5115">
        <f t="shared" si="87"/>
        <v>2004</v>
      </c>
    </row>
    <row r="5116" spans="1:3" x14ac:dyDescent="0.35">
      <c r="A5116" s="41">
        <v>38253</v>
      </c>
      <c r="B5116">
        <v>472</v>
      </c>
      <c r="C5116">
        <f t="shared" si="87"/>
        <v>2004</v>
      </c>
    </row>
    <row r="5117" spans="1:3" x14ac:dyDescent="0.35">
      <c r="A5117" s="41">
        <v>38252</v>
      </c>
      <c r="B5117">
        <v>461</v>
      </c>
      <c r="C5117">
        <f t="shared" si="87"/>
        <v>2004</v>
      </c>
    </row>
    <row r="5118" spans="1:3" x14ac:dyDescent="0.35">
      <c r="A5118" s="41">
        <v>38251</v>
      </c>
      <c r="B5118">
        <v>463</v>
      </c>
      <c r="C5118">
        <f t="shared" si="87"/>
        <v>2004</v>
      </c>
    </row>
    <row r="5119" spans="1:3" x14ac:dyDescent="0.35">
      <c r="A5119" s="41">
        <v>38250</v>
      </c>
      <c r="B5119">
        <v>458</v>
      </c>
      <c r="C5119">
        <f t="shared" si="87"/>
        <v>2004</v>
      </c>
    </row>
    <row r="5120" spans="1:3" x14ac:dyDescent="0.35">
      <c r="A5120" s="41">
        <v>38247</v>
      </c>
      <c r="B5120">
        <v>466</v>
      </c>
      <c r="C5120">
        <f t="shared" si="87"/>
        <v>2004</v>
      </c>
    </row>
    <row r="5121" spans="1:3" x14ac:dyDescent="0.35">
      <c r="A5121" s="41">
        <v>38246</v>
      </c>
      <c r="B5121">
        <v>484</v>
      </c>
      <c r="C5121">
        <f t="shared" si="87"/>
        <v>2004</v>
      </c>
    </row>
    <row r="5122" spans="1:3" x14ac:dyDescent="0.35">
      <c r="A5122" s="41">
        <v>38245</v>
      </c>
      <c r="B5122">
        <v>494</v>
      </c>
      <c r="C5122">
        <f t="shared" si="87"/>
        <v>2004</v>
      </c>
    </row>
    <row r="5123" spans="1:3" x14ac:dyDescent="0.35">
      <c r="A5123" s="41">
        <v>38244</v>
      </c>
      <c r="B5123">
        <v>502</v>
      </c>
      <c r="C5123">
        <f t="shared" ref="C5123:C5186" si="88">YEAR(A5123)</f>
        <v>2004</v>
      </c>
    </row>
    <row r="5124" spans="1:3" x14ac:dyDescent="0.35">
      <c r="A5124" s="41">
        <v>38243</v>
      </c>
      <c r="B5124">
        <v>508</v>
      </c>
      <c r="C5124">
        <f t="shared" si="88"/>
        <v>2004</v>
      </c>
    </row>
    <row r="5125" spans="1:3" x14ac:dyDescent="0.35">
      <c r="A5125" s="41">
        <v>38240</v>
      </c>
      <c r="B5125">
        <v>501</v>
      </c>
      <c r="C5125">
        <f t="shared" si="88"/>
        <v>2004</v>
      </c>
    </row>
    <row r="5126" spans="1:3" x14ac:dyDescent="0.35">
      <c r="A5126" s="41">
        <v>38239</v>
      </c>
      <c r="B5126">
        <v>499</v>
      </c>
      <c r="C5126">
        <f t="shared" si="88"/>
        <v>2004</v>
      </c>
    </row>
    <row r="5127" spans="1:3" x14ac:dyDescent="0.35">
      <c r="A5127" s="41">
        <v>38238</v>
      </c>
      <c r="B5127">
        <v>496</v>
      </c>
      <c r="C5127">
        <f t="shared" si="88"/>
        <v>2004</v>
      </c>
    </row>
    <row r="5128" spans="1:3" x14ac:dyDescent="0.35">
      <c r="A5128" s="41">
        <v>38237</v>
      </c>
      <c r="B5128">
        <v>496</v>
      </c>
      <c r="C5128">
        <f t="shared" si="88"/>
        <v>2004</v>
      </c>
    </row>
    <row r="5129" spans="1:3" x14ac:dyDescent="0.35">
      <c r="A5129" s="41">
        <v>38236</v>
      </c>
      <c r="B5129">
        <v>511</v>
      </c>
      <c r="C5129">
        <f t="shared" si="88"/>
        <v>2004</v>
      </c>
    </row>
    <row r="5130" spans="1:3" x14ac:dyDescent="0.35">
      <c r="A5130" s="41">
        <v>38233</v>
      </c>
      <c r="B5130">
        <v>511</v>
      </c>
      <c r="C5130">
        <f t="shared" si="88"/>
        <v>2004</v>
      </c>
    </row>
    <row r="5131" spans="1:3" x14ac:dyDescent="0.35">
      <c r="A5131" s="41">
        <v>38232</v>
      </c>
      <c r="B5131">
        <v>522</v>
      </c>
      <c r="C5131">
        <f t="shared" si="88"/>
        <v>2004</v>
      </c>
    </row>
    <row r="5132" spans="1:3" x14ac:dyDescent="0.35">
      <c r="A5132" s="41">
        <v>38231</v>
      </c>
      <c r="B5132">
        <v>521</v>
      </c>
      <c r="C5132">
        <f t="shared" si="88"/>
        <v>2004</v>
      </c>
    </row>
    <row r="5133" spans="1:3" x14ac:dyDescent="0.35">
      <c r="A5133" s="41">
        <v>38230</v>
      </c>
      <c r="B5133">
        <v>521</v>
      </c>
      <c r="C5133">
        <f t="shared" si="88"/>
        <v>2004</v>
      </c>
    </row>
    <row r="5134" spans="1:3" x14ac:dyDescent="0.35">
      <c r="A5134" s="41">
        <v>38229</v>
      </c>
      <c r="B5134">
        <v>509</v>
      </c>
      <c r="C5134">
        <f t="shared" si="88"/>
        <v>2004</v>
      </c>
    </row>
    <row r="5135" spans="1:3" x14ac:dyDescent="0.35">
      <c r="A5135" s="41">
        <v>38226</v>
      </c>
      <c r="B5135">
        <v>525</v>
      </c>
      <c r="C5135">
        <f t="shared" si="88"/>
        <v>2004</v>
      </c>
    </row>
    <row r="5136" spans="1:3" x14ac:dyDescent="0.35">
      <c r="A5136" s="41">
        <v>38225</v>
      </c>
      <c r="B5136">
        <v>534</v>
      </c>
      <c r="C5136">
        <f t="shared" si="88"/>
        <v>2004</v>
      </c>
    </row>
    <row r="5137" spans="1:3" x14ac:dyDescent="0.35">
      <c r="A5137" s="41">
        <v>38224</v>
      </c>
      <c r="B5137">
        <v>522</v>
      </c>
      <c r="C5137">
        <f t="shared" si="88"/>
        <v>2004</v>
      </c>
    </row>
    <row r="5138" spans="1:3" x14ac:dyDescent="0.35">
      <c r="A5138" s="41">
        <v>38223</v>
      </c>
      <c r="B5138">
        <v>516</v>
      </c>
      <c r="C5138">
        <f t="shared" si="88"/>
        <v>2004</v>
      </c>
    </row>
    <row r="5139" spans="1:3" x14ac:dyDescent="0.35">
      <c r="A5139" s="41">
        <v>38222</v>
      </c>
      <c r="B5139">
        <v>523</v>
      </c>
      <c r="C5139">
        <f t="shared" si="88"/>
        <v>2004</v>
      </c>
    </row>
    <row r="5140" spans="1:3" x14ac:dyDescent="0.35">
      <c r="A5140" s="41">
        <v>38219</v>
      </c>
      <c r="B5140">
        <v>527</v>
      </c>
      <c r="C5140">
        <f t="shared" si="88"/>
        <v>2004</v>
      </c>
    </row>
    <row r="5141" spans="1:3" x14ac:dyDescent="0.35">
      <c r="A5141" s="41">
        <v>38218</v>
      </c>
      <c r="B5141">
        <v>549</v>
      </c>
      <c r="C5141">
        <f t="shared" si="88"/>
        <v>2004</v>
      </c>
    </row>
    <row r="5142" spans="1:3" x14ac:dyDescent="0.35">
      <c r="A5142" s="41">
        <v>38217</v>
      </c>
      <c r="B5142">
        <v>550</v>
      </c>
      <c r="C5142">
        <f t="shared" si="88"/>
        <v>2004</v>
      </c>
    </row>
    <row r="5143" spans="1:3" x14ac:dyDescent="0.35">
      <c r="A5143" s="41">
        <v>38216</v>
      </c>
      <c r="B5143">
        <v>554</v>
      </c>
      <c r="C5143">
        <f t="shared" si="88"/>
        <v>2004</v>
      </c>
    </row>
    <row r="5144" spans="1:3" x14ac:dyDescent="0.35">
      <c r="A5144" s="41">
        <v>38215</v>
      </c>
      <c r="B5144">
        <v>561</v>
      </c>
      <c r="C5144">
        <f t="shared" si="88"/>
        <v>2004</v>
      </c>
    </row>
    <row r="5145" spans="1:3" x14ac:dyDescent="0.35">
      <c r="A5145" s="41">
        <v>38212</v>
      </c>
      <c r="B5145">
        <v>563</v>
      </c>
      <c r="C5145">
        <f t="shared" si="88"/>
        <v>2004</v>
      </c>
    </row>
    <row r="5146" spans="1:3" x14ac:dyDescent="0.35">
      <c r="A5146" s="41">
        <v>38211</v>
      </c>
      <c r="B5146">
        <v>579</v>
      </c>
      <c r="C5146">
        <f t="shared" si="88"/>
        <v>2004</v>
      </c>
    </row>
    <row r="5147" spans="1:3" x14ac:dyDescent="0.35">
      <c r="A5147" s="41">
        <v>38210</v>
      </c>
      <c r="B5147">
        <v>585</v>
      </c>
      <c r="C5147">
        <f t="shared" si="88"/>
        <v>2004</v>
      </c>
    </row>
    <row r="5148" spans="1:3" x14ac:dyDescent="0.35">
      <c r="A5148" s="41">
        <v>38209</v>
      </c>
      <c r="B5148">
        <v>582</v>
      </c>
      <c r="C5148">
        <f t="shared" si="88"/>
        <v>2004</v>
      </c>
    </row>
    <row r="5149" spans="1:3" x14ac:dyDescent="0.35">
      <c r="A5149" s="41">
        <v>38208</v>
      </c>
      <c r="B5149">
        <v>590</v>
      </c>
      <c r="C5149">
        <f t="shared" si="88"/>
        <v>2004</v>
      </c>
    </row>
    <row r="5150" spans="1:3" x14ac:dyDescent="0.35">
      <c r="A5150" s="41">
        <v>38205</v>
      </c>
      <c r="B5150">
        <v>595</v>
      </c>
      <c r="C5150">
        <f t="shared" si="88"/>
        <v>2004</v>
      </c>
    </row>
    <row r="5151" spans="1:3" x14ac:dyDescent="0.35">
      <c r="A5151" s="41">
        <v>38204</v>
      </c>
      <c r="B5151">
        <v>606</v>
      </c>
      <c r="C5151">
        <f t="shared" si="88"/>
        <v>2004</v>
      </c>
    </row>
    <row r="5152" spans="1:3" x14ac:dyDescent="0.35">
      <c r="A5152" s="41">
        <v>38203</v>
      </c>
      <c r="B5152">
        <v>598</v>
      </c>
      <c r="C5152">
        <f t="shared" si="88"/>
        <v>2004</v>
      </c>
    </row>
    <row r="5153" spans="1:3" x14ac:dyDescent="0.35">
      <c r="A5153" s="41">
        <v>38202</v>
      </c>
      <c r="B5153">
        <v>598</v>
      </c>
      <c r="C5153">
        <f t="shared" si="88"/>
        <v>2004</v>
      </c>
    </row>
    <row r="5154" spans="1:3" x14ac:dyDescent="0.35">
      <c r="A5154" s="41">
        <v>38201</v>
      </c>
      <c r="B5154">
        <v>596</v>
      </c>
      <c r="C5154">
        <f t="shared" si="88"/>
        <v>2004</v>
      </c>
    </row>
    <row r="5155" spans="1:3" x14ac:dyDescent="0.35">
      <c r="A5155" s="41">
        <v>38198</v>
      </c>
      <c r="B5155">
        <v>593</v>
      </c>
      <c r="C5155">
        <f t="shared" si="88"/>
        <v>2004</v>
      </c>
    </row>
    <row r="5156" spans="1:3" x14ac:dyDescent="0.35">
      <c r="A5156" s="41">
        <v>38197</v>
      </c>
      <c r="B5156">
        <v>592</v>
      </c>
      <c r="C5156">
        <f t="shared" si="88"/>
        <v>2004</v>
      </c>
    </row>
    <row r="5157" spans="1:3" x14ac:dyDescent="0.35">
      <c r="A5157" s="41">
        <v>38196</v>
      </c>
      <c r="B5157">
        <v>611</v>
      </c>
      <c r="C5157">
        <f t="shared" si="88"/>
        <v>2004</v>
      </c>
    </row>
    <row r="5158" spans="1:3" x14ac:dyDescent="0.35">
      <c r="A5158" s="41">
        <v>38195</v>
      </c>
      <c r="B5158">
        <v>628</v>
      </c>
      <c r="C5158">
        <f t="shared" si="88"/>
        <v>2004</v>
      </c>
    </row>
    <row r="5159" spans="1:3" x14ac:dyDescent="0.35">
      <c r="A5159" s="41">
        <v>38194</v>
      </c>
      <c r="B5159">
        <v>627</v>
      </c>
      <c r="C5159">
        <f t="shared" si="88"/>
        <v>2004</v>
      </c>
    </row>
    <row r="5160" spans="1:3" x14ac:dyDescent="0.35">
      <c r="A5160" s="41">
        <v>38191</v>
      </c>
      <c r="B5160">
        <v>613</v>
      </c>
      <c r="C5160">
        <f t="shared" si="88"/>
        <v>2004</v>
      </c>
    </row>
    <row r="5161" spans="1:3" x14ac:dyDescent="0.35">
      <c r="A5161" s="41">
        <v>38190</v>
      </c>
      <c r="B5161">
        <v>606</v>
      </c>
      <c r="C5161">
        <f t="shared" si="88"/>
        <v>2004</v>
      </c>
    </row>
    <row r="5162" spans="1:3" x14ac:dyDescent="0.35">
      <c r="A5162" s="41">
        <v>38189</v>
      </c>
      <c r="B5162">
        <v>607</v>
      </c>
      <c r="C5162">
        <f t="shared" si="88"/>
        <v>2004</v>
      </c>
    </row>
    <row r="5163" spans="1:3" x14ac:dyDescent="0.35">
      <c r="A5163" s="41">
        <v>38188</v>
      </c>
      <c r="B5163">
        <v>589</v>
      </c>
      <c r="C5163">
        <f t="shared" si="88"/>
        <v>2004</v>
      </c>
    </row>
    <row r="5164" spans="1:3" x14ac:dyDescent="0.35">
      <c r="A5164" s="41">
        <v>38187</v>
      </c>
      <c r="B5164">
        <v>587</v>
      </c>
      <c r="C5164">
        <f t="shared" si="88"/>
        <v>2004</v>
      </c>
    </row>
    <row r="5165" spans="1:3" x14ac:dyDescent="0.35">
      <c r="A5165" s="41">
        <v>38184</v>
      </c>
      <c r="B5165">
        <v>583</v>
      </c>
      <c r="C5165">
        <f t="shared" si="88"/>
        <v>2004</v>
      </c>
    </row>
    <row r="5166" spans="1:3" x14ac:dyDescent="0.35">
      <c r="A5166" s="41">
        <v>38183</v>
      </c>
      <c r="B5166">
        <v>607</v>
      </c>
      <c r="C5166">
        <f t="shared" si="88"/>
        <v>2004</v>
      </c>
    </row>
    <row r="5167" spans="1:3" x14ac:dyDescent="0.35">
      <c r="A5167" s="41">
        <v>38182</v>
      </c>
      <c r="B5167">
        <v>615</v>
      </c>
      <c r="C5167">
        <f t="shared" si="88"/>
        <v>2004</v>
      </c>
    </row>
    <row r="5168" spans="1:3" x14ac:dyDescent="0.35">
      <c r="A5168" s="41">
        <v>38181</v>
      </c>
      <c r="B5168">
        <v>621</v>
      </c>
      <c r="C5168">
        <f t="shared" si="88"/>
        <v>2004</v>
      </c>
    </row>
    <row r="5169" spans="1:3" x14ac:dyDescent="0.35">
      <c r="A5169" s="41">
        <v>38180</v>
      </c>
      <c r="B5169">
        <v>625</v>
      </c>
      <c r="C5169">
        <f t="shared" si="88"/>
        <v>2004</v>
      </c>
    </row>
    <row r="5170" spans="1:3" x14ac:dyDescent="0.35">
      <c r="A5170" s="41">
        <v>38177</v>
      </c>
      <c r="B5170">
        <v>633</v>
      </c>
      <c r="C5170">
        <f t="shared" si="88"/>
        <v>2004</v>
      </c>
    </row>
    <row r="5171" spans="1:3" x14ac:dyDescent="0.35">
      <c r="A5171" s="41">
        <v>38176</v>
      </c>
      <c r="B5171">
        <v>648</v>
      </c>
      <c r="C5171">
        <f t="shared" si="88"/>
        <v>2004</v>
      </c>
    </row>
    <row r="5172" spans="1:3" x14ac:dyDescent="0.35">
      <c r="A5172" s="41">
        <v>38175</v>
      </c>
      <c r="B5172">
        <v>632</v>
      </c>
      <c r="C5172">
        <f t="shared" si="88"/>
        <v>2004</v>
      </c>
    </row>
    <row r="5173" spans="1:3" x14ac:dyDescent="0.35">
      <c r="A5173" s="41">
        <v>38174</v>
      </c>
      <c r="B5173">
        <v>622</v>
      </c>
      <c r="C5173">
        <f t="shared" si="88"/>
        <v>2004</v>
      </c>
    </row>
    <row r="5174" spans="1:3" x14ac:dyDescent="0.35">
      <c r="A5174" s="41">
        <v>38173</v>
      </c>
      <c r="B5174">
        <v>623</v>
      </c>
      <c r="C5174">
        <f t="shared" si="88"/>
        <v>2004</v>
      </c>
    </row>
    <row r="5175" spans="1:3" x14ac:dyDescent="0.35">
      <c r="A5175" s="41">
        <v>38170</v>
      </c>
      <c r="B5175">
        <v>623</v>
      </c>
      <c r="C5175">
        <f t="shared" si="88"/>
        <v>2004</v>
      </c>
    </row>
    <row r="5176" spans="1:3" x14ac:dyDescent="0.35">
      <c r="A5176" s="41">
        <v>38169</v>
      </c>
      <c r="B5176">
        <v>646</v>
      </c>
      <c r="C5176">
        <f t="shared" si="88"/>
        <v>2004</v>
      </c>
    </row>
    <row r="5177" spans="1:3" x14ac:dyDescent="0.35">
      <c r="A5177" s="41">
        <v>38168</v>
      </c>
      <c r="B5177">
        <v>650</v>
      </c>
      <c r="C5177">
        <f t="shared" si="88"/>
        <v>2004</v>
      </c>
    </row>
    <row r="5178" spans="1:3" x14ac:dyDescent="0.35">
      <c r="A5178" s="41">
        <v>38167</v>
      </c>
      <c r="B5178">
        <v>655</v>
      </c>
      <c r="C5178">
        <f t="shared" si="88"/>
        <v>2004</v>
      </c>
    </row>
    <row r="5179" spans="1:3" x14ac:dyDescent="0.35">
      <c r="A5179" s="41">
        <v>38166</v>
      </c>
      <c r="B5179">
        <v>666</v>
      </c>
      <c r="C5179">
        <f t="shared" si="88"/>
        <v>2004</v>
      </c>
    </row>
    <row r="5180" spans="1:3" x14ac:dyDescent="0.35">
      <c r="A5180" s="41">
        <v>38163</v>
      </c>
      <c r="B5180">
        <v>660</v>
      </c>
      <c r="C5180">
        <f t="shared" si="88"/>
        <v>2004</v>
      </c>
    </row>
    <row r="5181" spans="1:3" x14ac:dyDescent="0.35">
      <c r="A5181" s="41">
        <v>38162</v>
      </c>
      <c r="B5181">
        <v>642</v>
      </c>
      <c r="C5181">
        <f t="shared" si="88"/>
        <v>2004</v>
      </c>
    </row>
    <row r="5182" spans="1:3" x14ac:dyDescent="0.35">
      <c r="A5182" s="41">
        <v>38161</v>
      </c>
      <c r="B5182">
        <v>646</v>
      </c>
      <c r="C5182">
        <f t="shared" si="88"/>
        <v>2004</v>
      </c>
    </row>
    <row r="5183" spans="1:3" x14ac:dyDescent="0.35">
      <c r="A5183" s="41">
        <v>38160</v>
      </c>
      <c r="B5183">
        <v>655</v>
      </c>
      <c r="C5183">
        <f t="shared" si="88"/>
        <v>2004</v>
      </c>
    </row>
    <row r="5184" spans="1:3" x14ac:dyDescent="0.35">
      <c r="A5184" s="41">
        <v>38159</v>
      </c>
      <c r="B5184">
        <v>651</v>
      </c>
      <c r="C5184">
        <f t="shared" si="88"/>
        <v>2004</v>
      </c>
    </row>
    <row r="5185" spans="1:3" x14ac:dyDescent="0.35">
      <c r="A5185" s="41">
        <v>38156</v>
      </c>
      <c r="B5185">
        <v>663</v>
      </c>
      <c r="C5185">
        <f t="shared" si="88"/>
        <v>2004</v>
      </c>
    </row>
    <row r="5186" spans="1:3" x14ac:dyDescent="0.35">
      <c r="A5186" s="41">
        <v>38155</v>
      </c>
      <c r="B5186">
        <v>651</v>
      </c>
      <c r="C5186">
        <f t="shared" si="88"/>
        <v>2004</v>
      </c>
    </row>
    <row r="5187" spans="1:3" x14ac:dyDescent="0.35">
      <c r="A5187" s="41">
        <v>38154</v>
      </c>
      <c r="B5187">
        <v>674</v>
      </c>
      <c r="C5187">
        <f t="shared" ref="C5187:C5250" si="89">YEAR(A5187)</f>
        <v>2004</v>
      </c>
    </row>
    <row r="5188" spans="1:3" x14ac:dyDescent="0.35">
      <c r="A5188" s="41">
        <v>38153</v>
      </c>
      <c r="B5188">
        <v>680</v>
      </c>
      <c r="C5188">
        <f t="shared" si="89"/>
        <v>2004</v>
      </c>
    </row>
    <row r="5189" spans="1:3" x14ac:dyDescent="0.35">
      <c r="A5189" s="41">
        <v>38152</v>
      </c>
      <c r="B5189">
        <v>705</v>
      </c>
      <c r="C5189">
        <f t="shared" si="89"/>
        <v>2004</v>
      </c>
    </row>
    <row r="5190" spans="1:3" x14ac:dyDescent="0.35">
      <c r="A5190" s="41">
        <v>38149</v>
      </c>
      <c r="B5190">
        <v>683</v>
      </c>
      <c r="C5190">
        <f t="shared" si="89"/>
        <v>2004</v>
      </c>
    </row>
    <row r="5191" spans="1:3" x14ac:dyDescent="0.35">
      <c r="A5191" s="41">
        <v>38148</v>
      </c>
      <c r="B5191">
        <v>683</v>
      </c>
      <c r="C5191">
        <f t="shared" si="89"/>
        <v>2004</v>
      </c>
    </row>
    <row r="5192" spans="1:3" x14ac:dyDescent="0.35">
      <c r="A5192" s="41">
        <v>38147</v>
      </c>
      <c r="B5192">
        <v>668</v>
      </c>
      <c r="C5192">
        <f t="shared" si="89"/>
        <v>2004</v>
      </c>
    </row>
    <row r="5193" spans="1:3" x14ac:dyDescent="0.35">
      <c r="A5193" s="41">
        <v>38146</v>
      </c>
      <c r="B5193">
        <v>654</v>
      </c>
      <c r="C5193">
        <f t="shared" si="89"/>
        <v>2004</v>
      </c>
    </row>
    <row r="5194" spans="1:3" x14ac:dyDescent="0.35">
      <c r="A5194" s="41">
        <v>38145</v>
      </c>
      <c r="B5194">
        <v>642</v>
      </c>
      <c r="C5194">
        <f t="shared" si="89"/>
        <v>2004</v>
      </c>
    </row>
    <row r="5195" spans="1:3" x14ac:dyDescent="0.35">
      <c r="A5195" s="41">
        <v>38142</v>
      </c>
      <c r="B5195">
        <v>672</v>
      </c>
      <c r="C5195">
        <f t="shared" si="89"/>
        <v>2004</v>
      </c>
    </row>
    <row r="5196" spans="1:3" x14ac:dyDescent="0.35">
      <c r="A5196" s="41">
        <v>38141</v>
      </c>
      <c r="B5196">
        <v>705</v>
      </c>
      <c r="C5196">
        <f t="shared" si="89"/>
        <v>2004</v>
      </c>
    </row>
    <row r="5197" spans="1:3" x14ac:dyDescent="0.35">
      <c r="A5197" s="41">
        <v>38140</v>
      </c>
      <c r="B5197">
        <v>691</v>
      </c>
      <c r="C5197">
        <f t="shared" si="89"/>
        <v>2004</v>
      </c>
    </row>
    <row r="5198" spans="1:3" x14ac:dyDescent="0.35">
      <c r="A5198" s="41">
        <v>38139</v>
      </c>
      <c r="B5198">
        <v>712</v>
      </c>
      <c r="C5198">
        <f t="shared" si="89"/>
        <v>2004</v>
      </c>
    </row>
    <row r="5199" spans="1:3" x14ac:dyDescent="0.35">
      <c r="A5199" s="41">
        <v>38138</v>
      </c>
      <c r="B5199">
        <v>698</v>
      </c>
      <c r="C5199">
        <f t="shared" si="89"/>
        <v>2004</v>
      </c>
    </row>
    <row r="5200" spans="1:3" x14ac:dyDescent="0.35">
      <c r="A5200" s="41">
        <v>38135</v>
      </c>
      <c r="B5200">
        <v>696</v>
      </c>
      <c r="C5200">
        <f t="shared" si="89"/>
        <v>2004</v>
      </c>
    </row>
    <row r="5201" spans="1:3" x14ac:dyDescent="0.35">
      <c r="A5201" s="41">
        <v>38134</v>
      </c>
      <c r="B5201">
        <v>712</v>
      </c>
      <c r="C5201">
        <f t="shared" si="89"/>
        <v>2004</v>
      </c>
    </row>
    <row r="5202" spans="1:3" x14ac:dyDescent="0.35">
      <c r="A5202" s="41">
        <v>38133</v>
      </c>
      <c r="B5202">
        <v>720</v>
      </c>
      <c r="C5202">
        <f t="shared" si="89"/>
        <v>2004</v>
      </c>
    </row>
    <row r="5203" spans="1:3" x14ac:dyDescent="0.35">
      <c r="A5203" s="41">
        <v>38132</v>
      </c>
      <c r="B5203">
        <v>699</v>
      </c>
      <c r="C5203">
        <f t="shared" si="89"/>
        <v>2004</v>
      </c>
    </row>
    <row r="5204" spans="1:3" x14ac:dyDescent="0.35">
      <c r="A5204" s="41">
        <v>38131</v>
      </c>
      <c r="B5204">
        <v>729</v>
      </c>
      <c r="C5204">
        <f t="shared" si="89"/>
        <v>2004</v>
      </c>
    </row>
    <row r="5205" spans="1:3" x14ac:dyDescent="0.35">
      <c r="A5205" s="41">
        <v>38128</v>
      </c>
      <c r="B5205">
        <v>749</v>
      </c>
      <c r="C5205">
        <f t="shared" si="89"/>
        <v>2004</v>
      </c>
    </row>
    <row r="5206" spans="1:3" x14ac:dyDescent="0.35">
      <c r="A5206" s="41">
        <v>38127</v>
      </c>
      <c r="B5206">
        <v>758</v>
      </c>
      <c r="C5206">
        <f t="shared" si="89"/>
        <v>2004</v>
      </c>
    </row>
    <row r="5207" spans="1:3" x14ac:dyDescent="0.35">
      <c r="A5207" s="41">
        <v>38126</v>
      </c>
      <c r="B5207">
        <v>697</v>
      </c>
      <c r="C5207">
        <f t="shared" si="89"/>
        <v>2004</v>
      </c>
    </row>
    <row r="5208" spans="1:3" x14ac:dyDescent="0.35">
      <c r="A5208" s="41">
        <v>38125</v>
      </c>
      <c r="B5208">
        <v>712</v>
      </c>
      <c r="C5208">
        <f t="shared" si="89"/>
        <v>2004</v>
      </c>
    </row>
    <row r="5209" spans="1:3" x14ac:dyDescent="0.35">
      <c r="A5209" s="41">
        <v>38124</v>
      </c>
      <c r="B5209">
        <v>728</v>
      </c>
      <c r="C5209">
        <f t="shared" si="89"/>
        <v>2004</v>
      </c>
    </row>
    <row r="5210" spans="1:3" x14ac:dyDescent="0.35">
      <c r="A5210" s="41">
        <v>38121</v>
      </c>
      <c r="B5210">
        <v>710</v>
      </c>
      <c r="C5210">
        <f t="shared" si="89"/>
        <v>2004</v>
      </c>
    </row>
    <row r="5211" spans="1:3" x14ac:dyDescent="0.35">
      <c r="A5211" s="41">
        <v>38120</v>
      </c>
      <c r="B5211">
        <v>763</v>
      </c>
      <c r="C5211">
        <f t="shared" si="89"/>
        <v>2004</v>
      </c>
    </row>
    <row r="5212" spans="1:3" x14ac:dyDescent="0.35">
      <c r="A5212" s="41">
        <v>38119</v>
      </c>
      <c r="B5212">
        <v>777</v>
      </c>
      <c r="C5212">
        <f t="shared" si="89"/>
        <v>2004</v>
      </c>
    </row>
    <row r="5213" spans="1:3" x14ac:dyDescent="0.35">
      <c r="A5213" s="41">
        <v>38118</v>
      </c>
      <c r="B5213">
        <v>758</v>
      </c>
      <c r="C5213">
        <f t="shared" si="89"/>
        <v>2004</v>
      </c>
    </row>
    <row r="5214" spans="1:3" x14ac:dyDescent="0.35">
      <c r="A5214" s="41">
        <v>38117</v>
      </c>
      <c r="B5214">
        <v>808</v>
      </c>
      <c r="C5214">
        <f t="shared" si="89"/>
        <v>2004</v>
      </c>
    </row>
    <row r="5215" spans="1:3" x14ac:dyDescent="0.35">
      <c r="A5215" s="41">
        <v>38114</v>
      </c>
      <c r="B5215">
        <v>761</v>
      </c>
      <c r="C5215">
        <f t="shared" si="89"/>
        <v>2004</v>
      </c>
    </row>
    <row r="5216" spans="1:3" x14ac:dyDescent="0.35">
      <c r="A5216" s="41">
        <v>38113</v>
      </c>
      <c r="B5216">
        <v>722</v>
      </c>
      <c r="C5216">
        <f t="shared" si="89"/>
        <v>2004</v>
      </c>
    </row>
    <row r="5217" spans="1:3" x14ac:dyDescent="0.35">
      <c r="A5217" s="41">
        <v>38112</v>
      </c>
      <c r="B5217">
        <v>669</v>
      </c>
      <c r="C5217">
        <f t="shared" si="89"/>
        <v>2004</v>
      </c>
    </row>
    <row r="5218" spans="1:3" x14ac:dyDescent="0.35">
      <c r="A5218" s="41">
        <v>38111</v>
      </c>
      <c r="B5218">
        <v>675</v>
      </c>
      <c r="C5218">
        <f t="shared" si="89"/>
        <v>2004</v>
      </c>
    </row>
    <row r="5219" spans="1:3" x14ac:dyDescent="0.35">
      <c r="A5219" s="41">
        <v>38110</v>
      </c>
      <c r="B5219">
        <v>701</v>
      </c>
      <c r="C5219">
        <f t="shared" si="89"/>
        <v>2004</v>
      </c>
    </row>
    <row r="5220" spans="1:3" x14ac:dyDescent="0.35">
      <c r="A5220" s="41">
        <v>38107</v>
      </c>
      <c r="B5220">
        <v>663</v>
      </c>
      <c r="C5220">
        <f t="shared" si="89"/>
        <v>2004</v>
      </c>
    </row>
    <row r="5221" spans="1:3" x14ac:dyDescent="0.35">
      <c r="A5221" s="41">
        <v>38106</v>
      </c>
      <c r="B5221">
        <v>679</v>
      </c>
      <c r="C5221">
        <f t="shared" si="89"/>
        <v>2004</v>
      </c>
    </row>
    <row r="5222" spans="1:3" x14ac:dyDescent="0.35">
      <c r="A5222" s="41">
        <v>38105</v>
      </c>
      <c r="B5222">
        <v>672</v>
      </c>
      <c r="C5222">
        <f t="shared" si="89"/>
        <v>2004</v>
      </c>
    </row>
    <row r="5223" spans="1:3" x14ac:dyDescent="0.35">
      <c r="A5223" s="41">
        <v>38104</v>
      </c>
      <c r="B5223">
        <v>630</v>
      </c>
      <c r="C5223">
        <f t="shared" si="89"/>
        <v>2004</v>
      </c>
    </row>
    <row r="5224" spans="1:3" x14ac:dyDescent="0.35">
      <c r="A5224" s="41">
        <v>38103</v>
      </c>
      <c r="B5224">
        <v>602</v>
      </c>
      <c r="C5224">
        <f t="shared" si="89"/>
        <v>2004</v>
      </c>
    </row>
    <row r="5225" spans="1:3" x14ac:dyDescent="0.35">
      <c r="A5225" s="41">
        <v>38100</v>
      </c>
      <c r="B5225">
        <v>606</v>
      </c>
      <c r="C5225">
        <f t="shared" si="89"/>
        <v>2004</v>
      </c>
    </row>
    <row r="5226" spans="1:3" x14ac:dyDescent="0.35">
      <c r="A5226" s="41">
        <v>38099</v>
      </c>
      <c r="B5226">
        <v>616</v>
      </c>
      <c r="C5226">
        <f t="shared" si="89"/>
        <v>2004</v>
      </c>
    </row>
    <row r="5227" spans="1:3" x14ac:dyDescent="0.35">
      <c r="A5227" s="41">
        <v>38098</v>
      </c>
      <c r="B5227">
        <v>638</v>
      </c>
      <c r="C5227">
        <f t="shared" si="89"/>
        <v>2004</v>
      </c>
    </row>
    <row r="5228" spans="1:3" x14ac:dyDescent="0.35">
      <c r="A5228" s="41">
        <v>38097</v>
      </c>
      <c r="B5228">
        <v>612</v>
      </c>
      <c r="C5228">
        <f t="shared" si="89"/>
        <v>2004</v>
      </c>
    </row>
    <row r="5229" spans="1:3" x14ac:dyDescent="0.35">
      <c r="A5229" s="41">
        <v>38096</v>
      </c>
      <c r="B5229">
        <v>604</v>
      </c>
      <c r="C5229">
        <f t="shared" si="89"/>
        <v>2004</v>
      </c>
    </row>
    <row r="5230" spans="1:3" x14ac:dyDescent="0.35">
      <c r="A5230" s="41">
        <v>38093</v>
      </c>
      <c r="B5230">
        <v>596</v>
      </c>
      <c r="C5230">
        <f t="shared" si="89"/>
        <v>2004</v>
      </c>
    </row>
    <row r="5231" spans="1:3" x14ac:dyDescent="0.35">
      <c r="A5231" s="41">
        <v>38092</v>
      </c>
      <c r="B5231">
        <v>618</v>
      </c>
      <c r="C5231">
        <f t="shared" si="89"/>
        <v>2004</v>
      </c>
    </row>
    <row r="5232" spans="1:3" x14ac:dyDescent="0.35">
      <c r="A5232" s="41">
        <v>38091</v>
      </c>
      <c r="B5232">
        <v>557</v>
      </c>
      <c r="C5232">
        <f t="shared" si="89"/>
        <v>2004</v>
      </c>
    </row>
    <row r="5233" spans="1:3" x14ac:dyDescent="0.35">
      <c r="A5233" s="41">
        <v>38090</v>
      </c>
      <c r="B5233">
        <v>541</v>
      </c>
      <c r="C5233">
        <f t="shared" si="89"/>
        <v>2004</v>
      </c>
    </row>
    <row r="5234" spans="1:3" x14ac:dyDescent="0.35">
      <c r="A5234" s="41">
        <v>38089</v>
      </c>
      <c r="B5234">
        <v>543</v>
      </c>
      <c r="C5234">
        <f t="shared" si="89"/>
        <v>2004</v>
      </c>
    </row>
    <row r="5235" spans="1:3" x14ac:dyDescent="0.35">
      <c r="A5235" s="41">
        <v>38085</v>
      </c>
      <c r="B5235">
        <v>549</v>
      </c>
      <c r="C5235">
        <f t="shared" si="89"/>
        <v>2004</v>
      </c>
    </row>
    <row r="5236" spans="1:3" x14ac:dyDescent="0.35">
      <c r="A5236" s="41">
        <v>38084</v>
      </c>
      <c r="B5236">
        <v>549</v>
      </c>
      <c r="C5236">
        <f t="shared" si="89"/>
        <v>2004</v>
      </c>
    </row>
    <row r="5237" spans="1:3" x14ac:dyDescent="0.35">
      <c r="A5237" s="41">
        <v>38083</v>
      </c>
      <c r="B5237">
        <v>536</v>
      </c>
      <c r="C5237">
        <f t="shared" si="89"/>
        <v>2004</v>
      </c>
    </row>
    <row r="5238" spans="1:3" x14ac:dyDescent="0.35">
      <c r="A5238" s="41">
        <v>38082</v>
      </c>
      <c r="B5238">
        <v>563</v>
      </c>
      <c r="C5238">
        <f t="shared" si="89"/>
        <v>2004</v>
      </c>
    </row>
    <row r="5239" spans="1:3" x14ac:dyDescent="0.35">
      <c r="A5239" s="41">
        <v>38079</v>
      </c>
      <c r="B5239">
        <v>564</v>
      </c>
      <c r="C5239">
        <f t="shared" si="89"/>
        <v>2004</v>
      </c>
    </row>
    <row r="5240" spans="1:3" x14ac:dyDescent="0.35">
      <c r="A5240" s="41">
        <v>38078</v>
      </c>
      <c r="B5240">
        <v>543</v>
      </c>
      <c r="C5240">
        <f t="shared" si="89"/>
        <v>2004</v>
      </c>
    </row>
    <row r="5241" spans="1:3" x14ac:dyDescent="0.35">
      <c r="A5241" s="41">
        <v>38077</v>
      </c>
      <c r="B5241">
        <v>559</v>
      </c>
      <c r="C5241">
        <f t="shared" si="89"/>
        <v>2004</v>
      </c>
    </row>
    <row r="5242" spans="1:3" x14ac:dyDescent="0.35">
      <c r="A5242" s="41">
        <v>38076</v>
      </c>
      <c r="B5242">
        <v>556</v>
      </c>
      <c r="C5242">
        <f t="shared" si="89"/>
        <v>2004</v>
      </c>
    </row>
    <row r="5243" spans="1:3" x14ac:dyDescent="0.35">
      <c r="A5243" s="41">
        <v>38075</v>
      </c>
      <c r="B5243">
        <v>577</v>
      </c>
      <c r="C5243">
        <f t="shared" si="89"/>
        <v>2004</v>
      </c>
    </row>
    <row r="5244" spans="1:3" x14ac:dyDescent="0.35">
      <c r="A5244" s="41">
        <v>38072</v>
      </c>
      <c r="B5244">
        <v>568</v>
      </c>
      <c r="C5244">
        <f t="shared" si="89"/>
        <v>2004</v>
      </c>
    </row>
    <row r="5245" spans="1:3" x14ac:dyDescent="0.35">
      <c r="A5245" s="41">
        <v>38071</v>
      </c>
      <c r="B5245">
        <v>573</v>
      </c>
      <c r="C5245">
        <f t="shared" si="89"/>
        <v>2004</v>
      </c>
    </row>
    <row r="5246" spans="1:3" x14ac:dyDescent="0.35">
      <c r="A5246" s="41">
        <v>38070</v>
      </c>
      <c r="B5246">
        <v>579</v>
      </c>
      <c r="C5246">
        <f t="shared" si="89"/>
        <v>2004</v>
      </c>
    </row>
    <row r="5247" spans="1:3" x14ac:dyDescent="0.35">
      <c r="A5247" s="41">
        <v>38069</v>
      </c>
      <c r="B5247">
        <v>556</v>
      </c>
      <c r="C5247">
        <f t="shared" si="89"/>
        <v>2004</v>
      </c>
    </row>
    <row r="5248" spans="1:3" x14ac:dyDescent="0.35">
      <c r="A5248" s="41">
        <v>38068</v>
      </c>
      <c r="B5248">
        <v>554</v>
      </c>
      <c r="C5248">
        <f t="shared" si="89"/>
        <v>2004</v>
      </c>
    </row>
    <row r="5249" spans="1:3" x14ac:dyDescent="0.35">
      <c r="A5249" s="41">
        <v>38065</v>
      </c>
      <c r="B5249">
        <v>529</v>
      </c>
      <c r="C5249">
        <f t="shared" si="89"/>
        <v>2004</v>
      </c>
    </row>
    <row r="5250" spans="1:3" x14ac:dyDescent="0.35">
      <c r="A5250" s="41">
        <v>38064</v>
      </c>
      <c r="B5250">
        <v>550</v>
      </c>
      <c r="C5250">
        <f t="shared" si="89"/>
        <v>2004</v>
      </c>
    </row>
    <row r="5251" spans="1:3" x14ac:dyDescent="0.35">
      <c r="A5251" s="41">
        <v>38063</v>
      </c>
      <c r="B5251">
        <v>561</v>
      </c>
      <c r="C5251">
        <f t="shared" ref="C5251:C5314" si="90">YEAR(A5251)</f>
        <v>2004</v>
      </c>
    </row>
    <row r="5252" spans="1:3" x14ac:dyDescent="0.35">
      <c r="A5252" s="41">
        <v>38062</v>
      </c>
      <c r="B5252">
        <v>567</v>
      </c>
      <c r="C5252">
        <f t="shared" si="90"/>
        <v>2004</v>
      </c>
    </row>
    <row r="5253" spans="1:3" x14ac:dyDescent="0.35">
      <c r="A5253" s="41">
        <v>38061</v>
      </c>
      <c r="B5253">
        <v>562</v>
      </c>
      <c r="C5253">
        <f t="shared" si="90"/>
        <v>2004</v>
      </c>
    </row>
    <row r="5254" spans="1:3" x14ac:dyDescent="0.35">
      <c r="A5254" s="41">
        <v>38058</v>
      </c>
      <c r="B5254">
        <v>567</v>
      </c>
      <c r="C5254">
        <f t="shared" si="90"/>
        <v>2004</v>
      </c>
    </row>
    <row r="5255" spans="1:3" x14ac:dyDescent="0.35">
      <c r="A5255" s="41">
        <v>38057</v>
      </c>
      <c r="B5255">
        <v>565</v>
      </c>
      <c r="C5255">
        <f t="shared" si="90"/>
        <v>2004</v>
      </c>
    </row>
    <row r="5256" spans="1:3" x14ac:dyDescent="0.35">
      <c r="A5256" s="41">
        <v>38056</v>
      </c>
      <c r="B5256">
        <v>550</v>
      </c>
      <c r="C5256">
        <f t="shared" si="90"/>
        <v>2004</v>
      </c>
    </row>
    <row r="5257" spans="1:3" x14ac:dyDescent="0.35">
      <c r="A5257" s="41">
        <v>38055</v>
      </c>
      <c r="B5257">
        <v>533</v>
      </c>
      <c r="C5257">
        <f t="shared" si="90"/>
        <v>2004</v>
      </c>
    </row>
    <row r="5258" spans="1:3" x14ac:dyDescent="0.35">
      <c r="A5258" s="41">
        <v>38054</v>
      </c>
      <c r="B5258">
        <v>522</v>
      </c>
      <c r="C5258">
        <f t="shared" si="90"/>
        <v>2004</v>
      </c>
    </row>
    <row r="5259" spans="1:3" x14ac:dyDescent="0.35">
      <c r="A5259" s="41">
        <v>38051</v>
      </c>
      <c r="B5259">
        <v>540</v>
      </c>
      <c r="C5259">
        <f t="shared" si="90"/>
        <v>2004</v>
      </c>
    </row>
    <row r="5260" spans="1:3" x14ac:dyDescent="0.35">
      <c r="A5260" s="41">
        <v>38050</v>
      </c>
      <c r="B5260">
        <v>549</v>
      </c>
      <c r="C5260">
        <f t="shared" si="90"/>
        <v>2004</v>
      </c>
    </row>
    <row r="5261" spans="1:3" x14ac:dyDescent="0.35">
      <c r="A5261" s="41">
        <v>38049</v>
      </c>
      <c r="B5261">
        <v>547</v>
      </c>
      <c r="C5261">
        <f t="shared" si="90"/>
        <v>2004</v>
      </c>
    </row>
    <row r="5262" spans="1:3" x14ac:dyDescent="0.35">
      <c r="A5262" s="41">
        <v>38048</v>
      </c>
      <c r="B5262">
        <v>563</v>
      </c>
      <c r="C5262">
        <f t="shared" si="90"/>
        <v>2004</v>
      </c>
    </row>
    <row r="5263" spans="1:3" x14ac:dyDescent="0.35">
      <c r="A5263" s="41">
        <v>38047</v>
      </c>
      <c r="B5263">
        <v>552</v>
      </c>
      <c r="C5263">
        <f t="shared" si="90"/>
        <v>2004</v>
      </c>
    </row>
    <row r="5264" spans="1:3" x14ac:dyDescent="0.35">
      <c r="A5264" s="41">
        <v>38044</v>
      </c>
      <c r="B5264">
        <v>579</v>
      </c>
      <c r="C5264">
        <f t="shared" si="90"/>
        <v>2004</v>
      </c>
    </row>
    <row r="5265" spans="1:3" x14ac:dyDescent="0.35">
      <c r="A5265" s="41">
        <v>38043</v>
      </c>
      <c r="B5265">
        <v>571</v>
      </c>
      <c r="C5265">
        <f t="shared" si="90"/>
        <v>2004</v>
      </c>
    </row>
    <row r="5266" spans="1:3" x14ac:dyDescent="0.35">
      <c r="A5266" s="41">
        <v>38042</v>
      </c>
      <c r="B5266">
        <v>587</v>
      </c>
      <c r="C5266">
        <f t="shared" si="90"/>
        <v>2004</v>
      </c>
    </row>
    <row r="5267" spans="1:3" x14ac:dyDescent="0.35">
      <c r="A5267" s="41">
        <v>38041</v>
      </c>
      <c r="B5267">
        <v>570</v>
      </c>
      <c r="C5267">
        <f t="shared" si="90"/>
        <v>2004</v>
      </c>
    </row>
    <row r="5268" spans="1:3" x14ac:dyDescent="0.35">
      <c r="A5268" s="41">
        <v>38040</v>
      </c>
      <c r="B5268">
        <v>575</v>
      </c>
      <c r="C5268">
        <f t="shared" si="90"/>
        <v>2004</v>
      </c>
    </row>
    <row r="5269" spans="1:3" x14ac:dyDescent="0.35">
      <c r="A5269" s="41">
        <v>38037</v>
      </c>
      <c r="B5269">
        <v>586</v>
      </c>
      <c r="C5269">
        <f t="shared" si="90"/>
        <v>2004</v>
      </c>
    </row>
    <row r="5270" spans="1:3" x14ac:dyDescent="0.35">
      <c r="A5270" s="41">
        <v>38036</v>
      </c>
      <c r="B5270">
        <v>587</v>
      </c>
      <c r="C5270">
        <f t="shared" si="90"/>
        <v>2004</v>
      </c>
    </row>
    <row r="5271" spans="1:3" x14ac:dyDescent="0.35">
      <c r="A5271" s="41">
        <v>38035</v>
      </c>
      <c r="B5271">
        <v>557</v>
      </c>
      <c r="C5271">
        <f t="shared" si="90"/>
        <v>2004</v>
      </c>
    </row>
    <row r="5272" spans="1:3" x14ac:dyDescent="0.35">
      <c r="A5272" s="41">
        <v>38034</v>
      </c>
      <c r="B5272">
        <v>539</v>
      </c>
      <c r="C5272">
        <f t="shared" si="90"/>
        <v>2004</v>
      </c>
    </row>
    <row r="5273" spans="1:3" x14ac:dyDescent="0.35">
      <c r="A5273" s="41">
        <v>38033</v>
      </c>
      <c r="B5273">
        <v>522</v>
      </c>
      <c r="C5273">
        <f t="shared" si="90"/>
        <v>2004</v>
      </c>
    </row>
    <row r="5274" spans="1:3" x14ac:dyDescent="0.35">
      <c r="A5274" s="41">
        <v>38030</v>
      </c>
      <c r="B5274">
        <v>522</v>
      </c>
      <c r="C5274">
        <f t="shared" si="90"/>
        <v>2004</v>
      </c>
    </row>
    <row r="5275" spans="1:3" x14ac:dyDescent="0.35">
      <c r="A5275" s="41">
        <v>38029</v>
      </c>
      <c r="B5275">
        <v>506</v>
      </c>
      <c r="C5275">
        <f t="shared" si="90"/>
        <v>2004</v>
      </c>
    </row>
    <row r="5276" spans="1:3" x14ac:dyDescent="0.35">
      <c r="A5276" s="41">
        <v>38028</v>
      </c>
      <c r="B5276">
        <v>508</v>
      </c>
      <c r="C5276">
        <f t="shared" si="90"/>
        <v>2004</v>
      </c>
    </row>
    <row r="5277" spans="1:3" x14ac:dyDescent="0.35">
      <c r="A5277" s="41">
        <v>38027</v>
      </c>
      <c r="B5277">
        <v>527</v>
      </c>
      <c r="C5277">
        <f t="shared" si="90"/>
        <v>2004</v>
      </c>
    </row>
    <row r="5278" spans="1:3" x14ac:dyDescent="0.35">
      <c r="A5278" s="41">
        <v>38026</v>
      </c>
      <c r="B5278">
        <v>522</v>
      </c>
      <c r="C5278">
        <f t="shared" si="90"/>
        <v>2004</v>
      </c>
    </row>
    <row r="5279" spans="1:3" x14ac:dyDescent="0.35">
      <c r="A5279" s="41">
        <v>38023</v>
      </c>
      <c r="B5279">
        <v>546</v>
      </c>
      <c r="C5279">
        <f t="shared" si="90"/>
        <v>2004</v>
      </c>
    </row>
    <row r="5280" spans="1:3" x14ac:dyDescent="0.35">
      <c r="A5280" s="41">
        <v>38022</v>
      </c>
      <c r="B5280">
        <v>548</v>
      </c>
      <c r="C5280">
        <f t="shared" si="90"/>
        <v>2004</v>
      </c>
    </row>
    <row r="5281" spans="1:3" x14ac:dyDescent="0.35">
      <c r="A5281" s="41">
        <v>38021</v>
      </c>
      <c r="B5281">
        <v>523</v>
      </c>
      <c r="C5281">
        <f t="shared" si="90"/>
        <v>2004</v>
      </c>
    </row>
    <row r="5282" spans="1:3" x14ac:dyDescent="0.35">
      <c r="A5282" s="41">
        <v>38020</v>
      </c>
      <c r="B5282">
        <v>512</v>
      </c>
      <c r="C5282">
        <f t="shared" si="90"/>
        <v>2004</v>
      </c>
    </row>
    <row r="5283" spans="1:3" x14ac:dyDescent="0.35">
      <c r="A5283" s="41">
        <v>38019</v>
      </c>
      <c r="B5283">
        <v>525</v>
      </c>
      <c r="C5283">
        <f t="shared" si="90"/>
        <v>2004</v>
      </c>
    </row>
    <row r="5284" spans="1:3" x14ac:dyDescent="0.35">
      <c r="A5284" s="41">
        <v>38016</v>
      </c>
      <c r="B5284">
        <v>493</v>
      </c>
      <c r="C5284">
        <f t="shared" si="90"/>
        <v>2004</v>
      </c>
    </row>
    <row r="5285" spans="1:3" x14ac:dyDescent="0.35">
      <c r="A5285" s="41">
        <v>38015</v>
      </c>
      <c r="B5285">
        <v>483</v>
      </c>
      <c r="C5285">
        <f t="shared" si="90"/>
        <v>2004</v>
      </c>
    </row>
    <row r="5286" spans="1:3" x14ac:dyDescent="0.35">
      <c r="A5286" s="41">
        <v>38014</v>
      </c>
      <c r="B5286">
        <v>443</v>
      </c>
      <c r="C5286">
        <f t="shared" si="90"/>
        <v>2004</v>
      </c>
    </row>
    <row r="5287" spans="1:3" x14ac:dyDescent="0.35">
      <c r="A5287" s="41">
        <v>38013</v>
      </c>
      <c r="B5287">
        <v>428</v>
      </c>
      <c r="C5287">
        <f t="shared" si="90"/>
        <v>2004</v>
      </c>
    </row>
    <row r="5288" spans="1:3" x14ac:dyDescent="0.35">
      <c r="A5288" s="41">
        <v>38012</v>
      </c>
      <c r="B5288">
        <v>427</v>
      </c>
      <c r="C5288">
        <f t="shared" si="90"/>
        <v>2004</v>
      </c>
    </row>
    <row r="5289" spans="1:3" x14ac:dyDescent="0.35">
      <c r="A5289" s="41">
        <v>38009</v>
      </c>
      <c r="B5289">
        <v>430</v>
      </c>
      <c r="C5289">
        <f t="shared" si="90"/>
        <v>2004</v>
      </c>
    </row>
    <row r="5290" spans="1:3" x14ac:dyDescent="0.35">
      <c r="A5290" s="41">
        <v>38008</v>
      </c>
      <c r="B5290">
        <v>435</v>
      </c>
      <c r="C5290">
        <f t="shared" si="90"/>
        <v>2004</v>
      </c>
    </row>
    <row r="5291" spans="1:3" x14ac:dyDescent="0.35">
      <c r="A5291" s="41">
        <v>38007</v>
      </c>
      <c r="B5291">
        <v>429</v>
      </c>
      <c r="C5291">
        <f t="shared" si="90"/>
        <v>2004</v>
      </c>
    </row>
    <row r="5292" spans="1:3" x14ac:dyDescent="0.35">
      <c r="A5292" s="41">
        <v>38006</v>
      </c>
      <c r="B5292">
        <v>441</v>
      </c>
      <c r="C5292">
        <f t="shared" si="90"/>
        <v>2004</v>
      </c>
    </row>
    <row r="5293" spans="1:3" x14ac:dyDescent="0.35">
      <c r="A5293" s="41">
        <v>38005</v>
      </c>
      <c r="B5293">
        <v>439</v>
      </c>
      <c r="C5293">
        <f t="shared" si="90"/>
        <v>2004</v>
      </c>
    </row>
    <row r="5294" spans="1:3" x14ac:dyDescent="0.35">
      <c r="A5294" s="41">
        <v>38002</v>
      </c>
      <c r="B5294">
        <v>439</v>
      </c>
      <c r="C5294">
        <f t="shared" si="90"/>
        <v>2004</v>
      </c>
    </row>
    <row r="5295" spans="1:3" x14ac:dyDescent="0.35">
      <c r="A5295" s="41">
        <v>38001</v>
      </c>
      <c r="B5295">
        <v>429</v>
      </c>
      <c r="C5295">
        <f t="shared" si="90"/>
        <v>2004</v>
      </c>
    </row>
    <row r="5296" spans="1:3" x14ac:dyDescent="0.35">
      <c r="A5296" s="41">
        <v>38000</v>
      </c>
      <c r="B5296">
        <v>440</v>
      </c>
      <c r="C5296">
        <f t="shared" si="90"/>
        <v>2004</v>
      </c>
    </row>
    <row r="5297" spans="1:3" x14ac:dyDescent="0.35">
      <c r="A5297" s="41">
        <v>37999</v>
      </c>
      <c r="B5297">
        <v>427</v>
      </c>
      <c r="C5297">
        <f t="shared" si="90"/>
        <v>2004</v>
      </c>
    </row>
    <row r="5298" spans="1:3" x14ac:dyDescent="0.35">
      <c r="A5298" s="41">
        <v>37998</v>
      </c>
      <c r="B5298">
        <v>410</v>
      </c>
      <c r="C5298">
        <f t="shared" si="90"/>
        <v>2004</v>
      </c>
    </row>
    <row r="5299" spans="1:3" x14ac:dyDescent="0.35">
      <c r="A5299" s="41">
        <v>37995</v>
      </c>
      <c r="B5299">
        <v>410</v>
      </c>
      <c r="C5299">
        <f t="shared" si="90"/>
        <v>2004</v>
      </c>
    </row>
    <row r="5300" spans="1:3" x14ac:dyDescent="0.35">
      <c r="A5300" s="41">
        <v>37994</v>
      </c>
      <c r="B5300">
        <v>412</v>
      </c>
      <c r="C5300">
        <f t="shared" si="90"/>
        <v>2004</v>
      </c>
    </row>
    <row r="5301" spans="1:3" x14ac:dyDescent="0.35">
      <c r="A5301" s="41">
        <v>37993</v>
      </c>
      <c r="B5301">
        <v>423</v>
      </c>
      <c r="C5301">
        <f t="shared" si="90"/>
        <v>2004</v>
      </c>
    </row>
    <row r="5302" spans="1:3" x14ac:dyDescent="0.35">
      <c r="A5302" s="41">
        <v>37992</v>
      </c>
      <c r="B5302">
        <v>432</v>
      </c>
      <c r="C5302">
        <f t="shared" si="90"/>
        <v>2004</v>
      </c>
    </row>
    <row r="5303" spans="1:3" x14ac:dyDescent="0.35">
      <c r="A5303" s="41">
        <v>37991</v>
      </c>
      <c r="B5303">
        <v>428</v>
      </c>
      <c r="C5303">
        <f t="shared" si="90"/>
        <v>2004</v>
      </c>
    </row>
    <row r="5304" spans="1:3" x14ac:dyDescent="0.35">
      <c r="A5304" s="41">
        <v>37988</v>
      </c>
      <c r="B5304">
        <v>450</v>
      </c>
      <c r="C5304">
        <f t="shared" si="90"/>
        <v>2004</v>
      </c>
    </row>
    <row r="5305" spans="1:3" x14ac:dyDescent="0.35">
      <c r="A5305" s="41">
        <v>37986</v>
      </c>
      <c r="B5305">
        <v>463</v>
      </c>
      <c r="C5305">
        <f t="shared" si="90"/>
        <v>2003</v>
      </c>
    </row>
    <row r="5306" spans="1:3" x14ac:dyDescent="0.35">
      <c r="A5306" s="41">
        <v>37985</v>
      </c>
      <c r="B5306">
        <v>471</v>
      </c>
      <c r="C5306">
        <f t="shared" si="90"/>
        <v>2003</v>
      </c>
    </row>
    <row r="5307" spans="1:3" x14ac:dyDescent="0.35">
      <c r="A5307" s="41">
        <v>37984</v>
      </c>
      <c r="B5307">
        <v>480</v>
      </c>
      <c r="C5307">
        <f t="shared" si="90"/>
        <v>2003</v>
      </c>
    </row>
    <row r="5308" spans="1:3" x14ac:dyDescent="0.35">
      <c r="A5308" s="41">
        <v>37981</v>
      </c>
      <c r="B5308">
        <v>486</v>
      </c>
      <c r="C5308">
        <f t="shared" si="90"/>
        <v>2003</v>
      </c>
    </row>
    <row r="5309" spans="1:3" x14ac:dyDescent="0.35">
      <c r="A5309" s="41">
        <v>37979</v>
      </c>
      <c r="B5309">
        <v>480</v>
      </c>
      <c r="C5309">
        <f t="shared" si="90"/>
        <v>2003</v>
      </c>
    </row>
    <row r="5310" spans="1:3" x14ac:dyDescent="0.35">
      <c r="A5310" s="41">
        <v>37978</v>
      </c>
      <c r="B5310">
        <v>482</v>
      </c>
      <c r="C5310">
        <f t="shared" si="90"/>
        <v>2003</v>
      </c>
    </row>
    <row r="5311" spans="1:3" x14ac:dyDescent="0.35">
      <c r="A5311" s="41">
        <v>37977</v>
      </c>
      <c r="B5311">
        <v>478</v>
      </c>
      <c r="C5311">
        <f t="shared" si="90"/>
        <v>2003</v>
      </c>
    </row>
    <row r="5312" spans="1:3" x14ac:dyDescent="0.35">
      <c r="A5312" s="41">
        <v>37974</v>
      </c>
      <c r="B5312">
        <v>481</v>
      </c>
      <c r="C5312">
        <f t="shared" si="90"/>
        <v>2003</v>
      </c>
    </row>
    <row r="5313" spans="1:3" x14ac:dyDescent="0.35">
      <c r="A5313" s="41">
        <v>37973</v>
      </c>
      <c r="B5313">
        <v>480</v>
      </c>
      <c r="C5313">
        <f t="shared" si="90"/>
        <v>2003</v>
      </c>
    </row>
    <row r="5314" spans="1:3" x14ac:dyDescent="0.35">
      <c r="A5314" s="41">
        <v>37972</v>
      </c>
      <c r="B5314">
        <v>488</v>
      </c>
      <c r="C5314">
        <f t="shared" si="90"/>
        <v>2003</v>
      </c>
    </row>
    <row r="5315" spans="1:3" x14ac:dyDescent="0.35">
      <c r="A5315" s="41">
        <v>37971</v>
      </c>
      <c r="B5315">
        <v>489</v>
      </c>
      <c r="C5315">
        <f t="shared" ref="C5315:C5378" si="91">YEAR(A5315)</f>
        <v>2003</v>
      </c>
    </row>
    <row r="5316" spans="1:3" x14ac:dyDescent="0.35">
      <c r="A5316" s="41">
        <v>37970</v>
      </c>
      <c r="B5316">
        <v>494</v>
      </c>
      <c r="C5316">
        <f t="shared" si="91"/>
        <v>2003</v>
      </c>
    </row>
    <row r="5317" spans="1:3" x14ac:dyDescent="0.35">
      <c r="A5317" s="41">
        <v>37967</v>
      </c>
      <c r="B5317">
        <v>507</v>
      </c>
      <c r="C5317">
        <f t="shared" si="91"/>
        <v>2003</v>
      </c>
    </row>
    <row r="5318" spans="1:3" x14ac:dyDescent="0.35">
      <c r="A5318" s="41">
        <v>37966</v>
      </c>
      <c r="B5318">
        <v>514</v>
      </c>
      <c r="C5318">
        <f t="shared" si="91"/>
        <v>2003</v>
      </c>
    </row>
    <row r="5319" spans="1:3" x14ac:dyDescent="0.35">
      <c r="A5319" s="41">
        <v>37965</v>
      </c>
      <c r="B5319">
        <v>500</v>
      </c>
      <c r="C5319">
        <f t="shared" si="91"/>
        <v>2003</v>
      </c>
    </row>
    <row r="5320" spans="1:3" x14ac:dyDescent="0.35">
      <c r="A5320" s="41">
        <v>37964</v>
      </c>
      <c r="B5320">
        <v>479</v>
      </c>
      <c r="C5320">
        <f t="shared" si="91"/>
        <v>2003</v>
      </c>
    </row>
    <row r="5321" spans="1:3" x14ac:dyDescent="0.35">
      <c r="A5321" s="41">
        <v>37963</v>
      </c>
      <c r="B5321">
        <v>484</v>
      </c>
      <c r="C5321">
        <f t="shared" si="91"/>
        <v>2003</v>
      </c>
    </row>
    <row r="5322" spans="1:3" x14ac:dyDescent="0.35">
      <c r="A5322" s="41">
        <v>37960</v>
      </c>
      <c r="B5322">
        <v>501</v>
      </c>
      <c r="C5322">
        <f t="shared" si="91"/>
        <v>2003</v>
      </c>
    </row>
    <row r="5323" spans="1:3" x14ac:dyDescent="0.35">
      <c r="A5323" s="41">
        <v>37959</v>
      </c>
      <c r="B5323">
        <v>494</v>
      </c>
      <c r="C5323">
        <f t="shared" si="91"/>
        <v>2003</v>
      </c>
    </row>
    <row r="5324" spans="1:3" x14ac:dyDescent="0.35">
      <c r="A5324" s="41">
        <v>37958</v>
      </c>
      <c r="B5324">
        <v>502</v>
      </c>
      <c r="C5324">
        <f t="shared" si="91"/>
        <v>2003</v>
      </c>
    </row>
    <row r="5325" spans="1:3" x14ac:dyDescent="0.35">
      <c r="A5325" s="41">
        <v>37957</v>
      </c>
      <c r="B5325">
        <v>508</v>
      </c>
      <c r="C5325">
        <f t="shared" si="91"/>
        <v>2003</v>
      </c>
    </row>
    <row r="5326" spans="1:3" x14ac:dyDescent="0.35">
      <c r="A5326" s="41">
        <v>37956</v>
      </c>
      <c r="B5326">
        <v>501</v>
      </c>
      <c r="C5326">
        <f t="shared" si="91"/>
        <v>2003</v>
      </c>
    </row>
    <row r="5327" spans="1:3" x14ac:dyDescent="0.35">
      <c r="A5327" s="41">
        <v>37953</v>
      </c>
      <c r="B5327">
        <v>533</v>
      </c>
      <c r="C5327">
        <f t="shared" si="91"/>
        <v>2003</v>
      </c>
    </row>
    <row r="5328" spans="1:3" x14ac:dyDescent="0.35">
      <c r="A5328" s="41">
        <v>37952</v>
      </c>
      <c r="B5328">
        <v>542</v>
      </c>
      <c r="C5328">
        <f t="shared" si="91"/>
        <v>2003</v>
      </c>
    </row>
    <row r="5329" spans="1:3" x14ac:dyDescent="0.35">
      <c r="A5329" s="41">
        <v>37951</v>
      </c>
      <c r="B5329">
        <v>542</v>
      </c>
      <c r="C5329">
        <f t="shared" si="91"/>
        <v>2003</v>
      </c>
    </row>
    <row r="5330" spans="1:3" x14ac:dyDescent="0.35">
      <c r="A5330" s="41">
        <v>37950</v>
      </c>
      <c r="B5330">
        <v>545</v>
      </c>
      <c r="C5330">
        <f t="shared" si="91"/>
        <v>2003</v>
      </c>
    </row>
    <row r="5331" spans="1:3" x14ac:dyDescent="0.35">
      <c r="A5331" s="41">
        <v>37949</v>
      </c>
      <c r="B5331">
        <v>545</v>
      </c>
      <c r="C5331">
        <f t="shared" si="91"/>
        <v>2003</v>
      </c>
    </row>
    <row r="5332" spans="1:3" x14ac:dyDescent="0.35">
      <c r="A5332" s="41">
        <v>37946</v>
      </c>
      <c r="B5332">
        <v>559</v>
      </c>
      <c r="C5332">
        <f t="shared" si="91"/>
        <v>2003</v>
      </c>
    </row>
    <row r="5333" spans="1:3" x14ac:dyDescent="0.35">
      <c r="A5333" s="41">
        <v>37945</v>
      </c>
      <c r="B5333">
        <v>563</v>
      </c>
      <c r="C5333">
        <f t="shared" si="91"/>
        <v>2003</v>
      </c>
    </row>
    <row r="5334" spans="1:3" x14ac:dyDescent="0.35">
      <c r="A5334" s="41">
        <v>37944</v>
      </c>
      <c r="B5334">
        <v>577</v>
      </c>
      <c r="C5334">
        <f t="shared" si="91"/>
        <v>2003</v>
      </c>
    </row>
    <row r="5335" spans="1:3" x14ac:dyDescent="0.35">
      <c r="A5335" s="41">
        <v>37943</v>
      </c>
      <c r="B5335">
        <v>575</v>
      </c>
      <c r="C5335">
        <f t="shared" si="91"/>
        <v>2003</v>
      </c>
    </row>
    <row r="5336" spans="1:3" x14ac:dyDescent="0.35">
      <c r="A5336" s="41">
        <v>37942</v>
      </c>
      <c r="B5336">
        <v>584</v>
      </c>
      <c r="C5336">
        <f t="shared" si="91"/>
        <v>2003</v>
      </c>
    </row>
    <row r="5337" spans="1:3" x14ac:dyDescent="0.35">
      <c r="A5337" s="41">
        <v>37939</v>
      </c>
      <c r="B5337">
        <v>581</v>
      </c>
      <c r="C5337">
        <f t="shared" si="91"/>
        <v>2003</v>
      </c>
    </row>
    <row r="5338" spans="1:3" x14ac:dyDescent="0.35">
      <c r="A5338" s="41">
        <v>37938</v>
      </c>
      <c r="B5338">
        <v>582</v>
      </c>
      <c r="C5338">
        <f t="shared" si="91"/>
        <v>2003</v>
      </c>
    </row>
    <row r="5339" spans="1:3" x14ac:dyDescent="0.35">
      <c r="A5339" s="41">
        <v>37937</v>
      </c>
      <c r="B5339">
        <v>568</v>
      </c>
      <c r="C5339">
        <f t="shared" si="91"/>
        <v>2003</v>
      </c>
    </row>
    <row r="5340" spans="1:3" x14ac:dyDescent="0.35">
      <c r="A5340" s="41">
        <v>37936</v>
      </c>
      <c r="B5340">
        <v>573</v>
      </c>
      <c r="C5340">
        <f t="shared" si="91"/>
        <v>2003</v>
      </c>
    </row>
    <row r="5341" spans="1:3" x14ac:dyDescent="0.35">
      <c r="A5341" s="41">
        <v>37935</v>
      </c>
      <c r="B5341">
        <v>573</v>
      </c>
      <c r="C5341">
        <f t="shared" si="91"/>
        <v>2003</v>
      </c>
    </row>
    <row r="5342" spans="1:3" x14ac:dyDescent="0.35">
      <c r="A5342" s="41">
        <v>37932</v>
      </c>
      <c r="B5342">
        <v>572</v>
      </c>
      <c r="C5342">
        <f t="shared" si="91"/>
        <v>2003</v>
      </c>
    </row>
    <row r="5343" spans="1:3" x14ac:dyDescent="0.35">
      <c r="A5343" s="41">
        <v>37931</v>
      </c>
      <c r="B5343">
        <v>580</v>
      </c>
      <c r="C5343">
        <f t="shared" si="91"/>
        <v>2003</v>
      </c>
    </row>
    <row r="5344" spans="1:3" x14ac:dyDescent="0.35">
      <c r="A5344" s="41">
        <v>37930</v>
      </c>
      <c r="B5344">
        <v>589</v>
      </c>
      <c r="C5344">
        <f t="shared" si="91"/>
        <v>2003</v>
      </c>
    </row>
    <row r="5345" spans="1:3" x14ac:dyDescent="0.35">
      <c r="A5345" s="41">
        <v>37929</v>
      </c>
      <c r="B5345">
        <v>581</v>
      </c>
      <c r="C5345">
        <f t="shared" si="91"/>
        <v>2003</v>
      </c>
    </row>
    <row r="5346" spans="1:3" x14ac:dyDescent="0.35">
      <c r="A5346" s="41">
        <v>37928</v>
      </c>
      <c r="B5346">
        <v>589</v>
      </c>
      <c r="C5346">
        <f t="shared" si="91"/>
        <v>2003</v>
      </c>
    </row>
    <row r="5347" spans="1:3" x14ac:dyDescent="0.35">
      <c r="A5347" s="41">
        <v>37925</v>
      </c>
      <c r="B5347">
        <v>603</v>
      </c>
      <c r="C5347">
        <f t="shared" si="91"/>
        <v>2003</v>
      </c>
    </row>
    <row r="5348" spans="1:3" x14ac:dyDescent="0.35">
      <c r="A5348" s="41">
        <v>37924</v>
      </c>
      <c r="B5348">
        <v>616</v>
      </c>
      <c r="C5348">
        <f t="shared" si="91"/>
        <v>2003</v>
      </c>
    </row>
    <row r="5349" spans="1:3" x14ac:dyDescent="0.35">
      <c r="A5349" s="41">
        <v>37923</v>
      </c>
      <c r="B5349">
        <v>631</v>
      </c>
      <c r="C5349">
        <f t="shared" si="91"/>
        <v>2003</v>
      </c>
    </row>
    <row r="5350" spans="1:3" x14ac:dyDescent="0.35">
      <c r="A5350" s="41">
        <v>37922</v>
      </c>
      <c r="B5350">
        <v>646</v>
      </c>
      <c r="C5350">
        <f t="shared" si="91"/>
        <v>2003</v>
      </c>
    </row>
    <row r="5351" spans="1:3" x14ac:dyDescent="0.35">
      <c r="A5351" s="41">
        <v>37921</v>
      </c>
      <c r="B5351">
        <v>653</v>
      </c>
      <c r="C5351">
        <f t="shared" si="91"/>
        <v>2003</v>
      </c>
    </row>
    <row r="5352" spans="1:3" x14ac:dyDescent="0.35">
      <c r="A5352" s="41">
        <v>37918</v>
      </c>
      <c r="B5352">
        <v>649</v>
      </c>
      <c r="C5352">
        <f t="shared" si="91"/>
        <v>2003</v>
      </c>
    </row>
    <row r="5353" spans="1:3" x14ac:dyDescent="0.35">
      <c r="A5353" s="41">
        <v>37917</v>
      </c>
      <c r="B5353">
        <v>638</v>
      </c>
      <c r="C5353">
        <f t="shared" si="91"/>
        <v>2003</v>
      </c>
    </row>
    <row r="5354" spans="1:3" x14ac:dyDescent="0.35">
      <c r="A5354" s="41">
        <v>37916</v>
      </c>
      <c r="B5354">
        <v>625</v>
      </c>
      <c r="C5354">
        <f t="shared" si="91"/>
        <v>2003</v>
      </c>
    </row>
    <row r="5355" spans="1:3" x14ac:dyDescent="0.35">
      <c r="A5355" s="41">
        <v>37915</v>
      </c>
      <c r="B5355">
        <v>606</v>
      </c>
      <c r="C5355">
        <f t="shared" si="91"/>
        <v>2003</v>
      </c>
    </row>
    <row r="5356" spans="1:3" x14ac:dyDescent="0.35">
      <c r="A5356" s="41">
        <v>37914</v>
      </c>
      <c r="B5356">
        <v>607</v>
      </c>
      <c r="C5356">
        <f t="shared" si="91"/>
        <v>2003</v>
      </c>
    </row>
    <row r="5357" spans="1:3" x14ac:dyDescent="0.35">
      <c r="A5357" s="41">
        <v>37911</v>
      </c>
      <c r="B5357">
        <v>608</v>
      </c>
      <c r="C5357">
        <f t="shared" si="91"/>
        <v>2003</v>
      </c>
    </row>
    <row r="5358" spans="1:3" x14ac:dyDescent="0.35">
      <c r="A5358" s="41">
        <v>37910</v>
      </c>
      <c r="B5358">
        <v>591</v>
      </c>
      <c r="C5358">
        <f t="shared" si="91"/>
        <v>2003</v>
      </c>
    </row>
    <row r="5359" spans="1:3" x14ac:dyDescent="0.35">
      <c r="A5359" s="41">
        <v>37909</v>
      </c>
      <c r="B5359">
        <v>579</v>
      </c>
      <c r="C5359">
        <f t="shared" si="91"/>
        <v>2003</v>
      </c>
    </row>
    <row r="5360" spans="1:3" x14ac:dyDescent="0.35">
      <c r="A5360" s="41">
        <v>37908</v>
      </c>
      <c r="B5360">
        <v>582</v>
      </c>
      <c r="C5360">
        <f t="shared" si="91"/>
        <v>2003</v>
      </c>
    </row>
    <row r="5361" spans="1:3" x14ac:dyDescent="0.35">
      <c r="A5361" s="41">
        <v>37907</v>
      </c>
      <c r="B5361">
        <v>602</v>
      </c>
      <c r="C5361">
        <f t="shared" si="91"/>
        <v>2003</v>
      </c>
    </row>
    <row r="5362" spans="1:3" x14ac:dyDescent="0.35">
      <c r="A5362" s="41">
        <v>37904</v>
      </c>
      <c r="B5362">
        <v>607</v>
      </c>
      <c r="C5362">
        <f t="shared" si="91"/>
        <v>2003</v>
      </c>
    </row>
    <row r="5363" spans="1:3" x14ac:dyDescent="0.35">
      <c r="A5363" s="41">
        <v>37903</v>
      </c>
      <c r="B5363">
        <v>609</v>
      </c>
      <c r="C5363">
        <f t="shared" si="91"/>
        <v>2003</v>
      </c>
    </row>
    <row r="5364" spans="1:3" x14ac:dyDescent="0.35">
      <c r="A5364" s="41">
        <v>37902</v>
      </c>
      <c r="B5364">
        <v>616</v>
      </c>
      <c r="C5364">
        <f t="shared" si="91"/>
        <v>2003</v>
      </c>
    </row>
    <row r="5365" spans="1:3" x14ac:dyDescent="0.35">
      <c r="A5365" s="41">
        <v>37901</v>
      </c>
      <c r="B5365">
        <v>636</v>
      </c>
      <c r="C5365">
        <f t="shared" si="91"/>
        <v>2003</v>
      </c>
    </row>
    <row r="5366" spans="1:3" x14ac:dyDescent="0.35">
      <c r="A5366" s="41">
        <v>37900</v>
      </c>
      <c r="B5366">
        <v>656</v>
      </c>
      <c r="C5366">
        <f t="shared" si="91"/>
        <v>2003</v>
      </c>
    </row>
    <row r="5367" spans="1:3" x14ac:dyDescent="0.35">
      <c r="A5367" s="41">
        <v>37897</v>
      </c>
      <c r="B5367">
        <v>667</v>
      </c>
      <c r="C5367">
        <f t="shared" si="91"/>
        <v>2003</v>
      </c>
    </row>
    <row r="5368" spans="1:3" x14ac:dyDescent="0.35">
      <c r="A5368" s="41">
        <v>37896</v>
      </c>
      <c r="B5368">
        <v>689</v>
      </c>
      <c r="C5368">
        <f t="shared" si="91"/>
        <v>2003</v>
      </c>
    </row>
    <row r="5369" spans="1:3" x14ac:dyDescent="0.35">
      <c r="A5369" s="41">
        <v>37895</v>
      </c>
      <c r="B5369">
        <v>704</v>
      </c>
      <c r="C5369">
        <f t="shared" si="91"/>
        <v>2003</v>
      </c>
    </row>
    <row r="5370" spans="1:3" x14ac:dyDescent="0.35">
      <c r="A5370" s="41">
        <v>37894</v>
      </c>
      <c r="B5370">
        <v>698</v>
      </c>
      <c r="C5370">
        <f t="shared" si="91"/>
        <v>2003</v>
      </c>
    </row>
    <row r="5371" spans="1:3" x14ac:dyDescent="0.35">
      <c r="A5371" s="41">
        <v>37893</v>
      </c>
      <c r="B5371">
        <v>692</v>
      </c>
      <c r="C5371">
        <f t="shared" si="91"/>
        <v>2003</v>
      </c>
    </row>
    <row r="5372" spans="1:3" x14ac:dyDescent="0.35">
      <c r="A5372" s="41">
        <v>37890</v>
      </c>
      <c r="B5372">
        <v>699</v>
      </c>
      <c r="C5372">
        <f t="shared" si="91"/>
        <v>2003</v>
      </c>
    </row>
    <row r="5373" spans="1:3" x14ac:dyDescent="0.35">
      <c r="A5373" s="41">
        <v>37889</v>
      </c>
      <c r="B5373">
        <v>681</v>
      </c>
      <c r="C5373">
        <f t="shared" si="91"/>
        <v>2003</v>
      </c>
    </row>
    <row r="5374" spans="1:3" x14ac:dyDescent="0.35">
      <c r="A5374" s="41">
        <v>37888</v>
      </c>
      <c r="B5374">
        <v>662</v>
      </c>
      <c r="C5374">
        <f t="shared" si="91"/>
        <v>2003</v>
      </c>
    </row>
    <row r="5375" spans="1:3" x14ac:dyDescent="0.35">
      <c r="A5375" s="41">
        <v>37887</v>
      </c>
      <c r="B5375">
        <v>675</v>
      </c>
      <c r="C5375">
        <f t="shared" si="91"/>
        <v>2003</v>
      </c>
    </row>
    <row r="5376" spans="1:3" x14ac:dyDescent="0.35">
      <c r="A5376" s="41">
        <v>37886</v>
      </c>
      <c r="B5376">
        <v>653</v>
      </c>
      <c r="C5376">
        <f t="shared" si="91"/>
        <v>2003</v>
      </c>
    </row>
    <row r="5377" spans="1:3" x14ac:dyDescent="0.35">
      <c r="A5377" s="41">
        <v>37883</v>
      </c>
      <c r="B5377">
        <v>643</v>
      </c>
      <c r="C5377">
        <f t="shared" si="91"/>
        <v>2003</v>
      </c>
    </row>
    <row r="5378" spans="1:3" x14ac:dyDescent="0.35">
      <c r="A5378" s="41">
        <v>37882</v>
      </c>
      <c r="B5378">
        <v>648</v>
      </c>
      <c r="C5378">
        <f t="shared" si="91"/>
        <v>2003</v>
      </c>
    </row>
    <row r="5379" spans="1:3" x14ac:dyDescent="0.35">
      <c r="A5379" s="41">
        <v>37881</v>
      </c>
      <c r="B5379">
        <v>660</v>
      </c>
      <c r="C5379">
        <f t="shared" ref="C5379:C5442" si="92">YEAR(A5379)</f>
        <v>2003</v>
      </c>
    </row>
    <row r="5380" spans="1:3" x14ac:dyDescent="0.35">
      <c r="A5380" s="41">
        <v>37880</v>
      </c>
      <c r="B5380">
        <v>665</v>
      </c>
      <c r="C5380">
        <f t="shared" si="92"/>
        <v>2003</v>
      </c>
    </row>
    <row r="5381" spans="1:3" x14ac:dyDescent="0.35">
      <c r="A5381" s="41">
        <v>37879</v>
      </c>
      <c r="B5381">
        <v>661</v>
      </c>
      <c r="C5381">
        <f t="shared" si="92"/>
        <v>2003</v>
      </c>
    </row>
    <row r="5382" spans="1:3" x14ac:dyDescent="0.35">
      <c r="A5382" s="41">
        <v>37876</v>
      </c>
      <c r="B5382">
        <v>675</v>
      </c>
      <c r="C5382">
        <f t="shared" si="92"/>
        <v>2003</v>
      </c>
    </row>
    <row r="5383" spans="1:3" x14ac:dyDescent="0.35">
      <c r="A5383" s="41">
        <v>37875</v>
      </c>
      <c r="B5383">
        <v>662</v>
      </c>
      <c r="C5383">
        <f t="shared" si="92"/>
        <v>2003</v>
      </c>
    </row>
    <row r="5384" spans="1:3" x14ac:dyDescent="0.35">
      <c r="A5384" s="41">
        <v>37874</v>
      </c>
      <c r="B5384">
        <v>668</v>
      </c>
      <c r="C5384">
        <f t="shared" si="92"/>
        <v>2003</v>
      </c>
    </row>
    <row r="5385" spans="1:3" x14ac:dyDescent="0.35">
      <c r="A5385" s="41">
        <v>37873</v>
      </c>
      <c r="B5385">
        <v>681</v>
      </c>
      <c r="C5385">
        <f t="shared" si="92"/>
        <v>2003</v>
      </c>
    </row>
    <row r="5386" spans="1:3" x14ac:dyDescent="0.35">
      <c r="A5386" s="41">
        <v>37872</v>
      </c>
      <c r="B5386">
        <v>671</v>
      </c>
      <c r="C5386">
        <f t="shared" si="92"/>
        <v>2003</v>
      </c>
    </row>
    <row r="5387" spans="1:3" x14ac:dyDescent="0.35">
      <c r="A5387" s="41">
        <v>37869</v>
      </c>
      <c r="B5387">
        <v>662</v>
      </c>
      <c r="C5387">
        <f t="shared" si="92"/>
        <v>2003</v>
      </c>
    </row>
    <row r="5388" spans="1:3" x14ac:dyDescent="0.35">
      <c r="A5388" s="41">
        <v>37868</v>
      </c>
      <c r="B5388">
        <v>665</v>
      </c>
      <c r="C5388">
        <f t="shared" si="92"/>
        <v>2003</v>
      </c>
    </row>
    <row r="5389" spans="1:3" x14ac:dyDescent="0.35">
      <c r="A5389" s="41">
        <v>37867</v>
      </c>
      <c r="B5389">
        <v>682</v>
      </c>
      <c r="C5389">
        <f t="shared" si="92"/>
        <v>2003</v>
      </c>
    </row>
    <row r="5390" spans="1:3" x14ac:dyDescent="0.35">
      <c r="A5390" s="41">
        <v>37866</v>
      </c>
      <c r="B5390">
        <v>685</v>
      </c>
      <c r="C5390">
        <f t="shared" si="92"/>
        <v>2003</v>
      </c>
    </row>
    <row r="5391" spans="1:3" x14ac:dyDescent="0.35">
      <c r="A5391" s="41">
        <v>37865</v>
      </c>
      <c r="B5391">
        <v>703</v>
      </c>
      <c r="C5391">
        <f t="shared" si="92"/>
        <v>2003</v>
      </c>
    </row>
    <row r="5392" spans="1:3" x14ac:dyDescent="0.35">
      <c r="A5392" s="41">
        <v>37862</v>
      </c>
      <c r="B5392">
        <v>703</v>
      </c>
      <c r="C5392">
        <f t="shared" si="92"/>
        <v>2003</v>
      </c>
    </row>
    <row r="5393" spans="1:3" x14ac:dyDescent="0.35">
      <c r="A5393" s="41">
        <v>37861</v>
      </c>
      <c r="B5393">
        <v>698</v>
      </c>
      <c r="C5393">
        <f t="shared" si="92"/>
        <v>2003</v>
      </c>
    </row>
    <row r="5394" spans="1:3" x14ac:dyDescent="0.35">
      <c r="A5394" s="41">
        <v>37860</v>
      </c>
      <c r="B5394">
        <v>687</v>
      </c>
      <c r="C5394">
        <f t="shared" si="92"/>
        <v>2003</v>
      </c>
    </row>
    <row r="5395" spans="1:3" x14ac:dyDescent="0.35">
      <c r="A5395" s="41">
        <v>37859</v>
      </c>
      <c r="B5395">
        <v>705</v>
      </c>
      <c r="C5395">
        <f t="shared" si="92"/>
        <v>2003</v>
      </c>
    </row>
    <row r="5396" spans="1:3" x14ac:dyDescent="0.35">
      <c r="A5396" s="41">
        <v>37858</v>
      </c>
      <c r="B5396">
        <v>722</v>
      </c>
      <c r="C5396">
        <f t="shared" si="92"/>
        <v>2003</v>
      </c>
    </row>
    <row r="5397" spans="1:3" x14ac:dyDescent="0.35">
      <c r="A5397" s="41">
        <v>37855</v>
      </c>
      <c r="B5397">
        <v>720</v>
      </c>
      <c r="C5397">
        <f t="shared" si="92"/>
        <v>2003</v>
      </c>
    </row>
    <row r="5398" spans="1:3" x14ac:dyDescent="0.35">
      <c r="A5398" s="41">
        <v>37854</v>
      </c>
      <c r="B5398">
        <v>736</v>
      </c>
      <c r="C5398">
        <f t="shared" si="92"/>
        <v>2003</v>
      </c>
    </row>
    <row r="5399" spans="1:3" x14ac:dyDescent="0.35">
      <c r="A5399" s="41">
        <v>37853</v>
      </c>
      <c r="B5399">
        <v>741</v>
      </c>
      <c r="C5399">
        <f t="shared" si="92"/>
        <v>2003</v>
      </c>
    </row>
    <row r="5400" spans="1:3" x14ac:dyDescent="0.35">
      <c r="A5400" s="41">
        <v>37852</v>
      </c>
      <c r="B5400">
        <v>750</v>
      </c>
      <c r="C5400">
        <f t="shared" si="92"/>
        <v>2003</v>
      </c>
    </row>
    <row r="5401" spans="1:3" x14ac:dyDescent="0.35">
      <c r="A5401" s="41">
        <v>37851</v>
      </c>
      <c r="B5401">
        <v>770</v>
      </c>
      <c r="C5401">
        <f t="shared" si="92"/>
        <v>2003</v>
      </c>
    </row>
    <row r="5402" spans="1:3" x14ac:dyDescent="0.35">
      <c r="A5402" s="41">
        <v>37848</v>
      </c>
      <c r="B5402">
        <v>790</v>
      </c>
      <c r="C5402">
        <f t="shared" si="92"/>
        <v>2003</v>
      </c>
    </row>
    <row r="5403" spans="1:3" x14ac:dyDescent="0.35">
      <c r="A5403" s="41">
        <v>37847</v>
      </c>
      <c r="B5403">
        <v>790</v>
      </c>
      <c r="C5403">
        <f t="shared" si="92"/>
        <v>2003</v>
      </c>
    </row>
    <row r="5404" spans="1:3" x14ac:dyDescent="0.35">
      <c r="A5404" s="41">
        <v>37846</v>
      </c>
      <c r="B5404">
        <v>807</v>
      </c>
      <c r="C5404">
        <f t="shared" si="92"/>
        <v>2003</v>
      </c>
    </row>
    <row r="5405" spans="1:3" x14ac:dyDescent="0.35">
      <c r="A5405" s="41">
        <v>37845</v>
      </c>
      <c r="B5405">
        <v>804</v>
      </c>
      <c r="C5405">
        <f t="shared" si="92"/>
        <v>2003</v>
      </c>
    </row>
    <row r="5406" spans="1:3" x14ac:dyDescent="0.35">
      <c r="A5406" s="41">
        <v>37844</v>
      </c>
      <c r="B5406">
        <v>807</v>
      </c>
      <c r="C5406">
        <f t="shared" si="92"/>
        <v>2003</v>
      </c>
    </row>
    <row r="5407" spans="1:3" x14ac:dyDescent="0.35">
      <c r="A5407" s="41">
        <v>37841</v>
      </c>
      <c r="B5407">
        <v>810</v>
      </c>
      <c r="C5407">
        <f t="shared" si="92"/>
        <v>2003</v>
      </c>
    </row>
    <row r="5408" spans="1:3" x14ac:dyDescent="0.35">
      <c r="A5408" s="41">
        <v>37840</v>
      </c>
      <c r="B5408">
        <v>844</v>
      </c>
      <c r="C5408">
        <f t="shared" si="92"/>
        <v>2003</v>
      </c>
    </row>
    <row r="5409" spans="1:3" x14ac:dyDescent="0.35">
      <c r="A5409" s="41">
        <v>37839</v>
      </c>
      <c r="B5409">
        <v>898</v>
      </c>
      <c r="C5409">
        <f t="shared" si="92"/>
        <v>2003</v>
      </c>
    </row>
    <row r="5410" spans="1:3" x14ac:dyDescent="0.35">
      <c r="A5410" s="41">
        <v>37838</v>
      </c>
      <c r="B5410">
        <v>856</v>
      </c>
      <c r="C5410">
        <f t="shared" si="92"/>
        <v>2003</v>
      </c>
    </row>
    <row r="5411" spans="1:3" x14ac:dyDescent="0.35">
      <c r="A5411" s="41">
        <v>37837</v>
      </c>
      <c r="B5411">
        <v>895</v>
      </c>
      <c r="C5411">
        <f t="shared" si="92"/>
        <v>2003</v>
      </c>
    </row>
    <row r="5412" spans="1:3" x14ac:dyDescent="0.35">
      <c r="A5412" s="41">
        <v>37834</v>
      </c>
      <c r="B5412">
        <v>853</v>
      </c>
      <c r="C5412">
        <f t="shared" si="92"/>
        <v>2003</v>
      </c>
    </row>
    <row r="5413" spans="1:3" x14ac:dyDescent="0.35">
      <c r="A5413" s="41">
        <v>37833</v>
      </c>
      <c r="B5413">
        <v>801</v>
      </c>
      <c r="C5413">
        <f t="shared" si="92"/>
        <v>2003</v>
      </c>
    </row>
    <row r="5414" spans="1:3" x14ac:dyDescent="0.35">
      <c r="A5414" s="41">
        <v>37832</v>
      </c>
      <c r="B5414">
        <v>800</v>
      </c>
      <c r="C5414">
        <f t="shared" si="92"/>
        <v>2003</v>
      </c>
    </row>
    <row r="5415" spans="1:3" x14ac:dyDescent="0.35">
      <c r="A5415" s="41">
        <v>37831</v>
      </c>
      <c r="B5415">
        <v>776</v>
      </c>
      <c r="C5415">
        <f t="shared" si="92"/>
        <v>2003</v>
      </c>
    </row>
    <row r="5416" spans="1:3" x14ac:dyDescent="0.35">
      <c r="A5416" s="41">
        <v>37830</v>
      </c>
      <c r="B5416">
        <v>748</v>
      </c>
      <c r="C5416">
        <f t="shared" si="92"/>
        <v>2003</v>
      </c>
    </row>
    <row r="5417" spans="1:3" x14ac:dyDescent="0.35">
      <c r="A5417" s="41">
        <v>37827</v>
      </c>
      <c r="B5417">
        <v>743</v>
      </c>
      <c r="C5417">
        <f t="shared" si="92"/>
        <v>2003</v>
      </c>
    </row>
    <row r="5418" spans="1:3" x14ac:dyDescent="0.35">
      <c r="A5418" s="41">
        <v>37826</v>
      </c>
      <c r="B5418">
        <v>738</v>
      </c>
      <c r="C5418">
        <f t="shared" si="92"/>
        <v>2003</v>
      </c>
    </row>
    <row r="5419" spans="1:3" x14ac:dyDescent="0.35">
      <c r="A5419" s="41">
        <v>37825</v>
      </c>
      <c r="B5419">
        <v>729</v>
      </c>
      <c r="C5419">
        <f t="shared" si="92"/>
        <v>2003</v>
      </c>
    </row>
    <row r="5420" spans="1:3" x14ac:dyDescent="0.35">
      <c r="A5420" s="41">
        <v>37824</v>
      </c>
      <c r="B5420">
        <v>710</v>
      </c>
      <c r="C5420">
        <f t="shared" si="92"/>
        <v>2003</v>
      </c>
    </row>
    <row r="5421" spans="1:3" x14ac:dyDescent="0.35">
      <c r="A5421" s="41">
        <v>37823</v>
      </c>
      <c r="B5421">
        <v>729</v>
      </c>
      <c r="C5421">
        <f t="shared" si="92"/>
        <v>2003</v>
      </c>
    </row>
    <row r="5422" spans="1:3" x14ac:dyDescent="0.35">
      <c r="A5422" s="41">
        <v>37820</v>
      </c>
      <c r="B5422">
        <v>746</v>
      </c>
      <c r="C5422">
        <f t="shared" si="92"/>
        <v>2003</v>
      </c>
    </row>
    <row r="5423" spans="1:3" x14ac:dyDescent="0.35">
      <c r="A5423" s="41">
        <v>37819</v>
      </c>
      <c r="B5423">
        <v>769</v>
      </c>
      <c r="C5423">
        <f t="shared" si="92"/>
        <v>2003</v>
      </c>
    </row>
    <row r="5424" spans="1:3" x14ac:dyDescent="0.35">
      <c r="A5424" s="41">
        <v>37818</v>
      </c>
      <c r="B5424">
        <v>800</v>
      </c>
      <c r="C5424">
        <f t="shared" si="92"/>
        <v>2003</v>
      </c>
    </row>
    <row r="5425" spans="1:3" x14ac:dyDescent="0.35">
      <c r="A5425" s="41">
        <v>37817</v>
      </c>
      <c r="B5425">
        <v>809</v>
      </c>
      <c r="C5425">
        <f t="shared" si="92"/>
        <v>2003</v>
      </c>
    </row>
    <row r="5426" spans="1:3" x14ac:dyDescent="0.35">
      <c r="A5426" s="41">
        <v>37816</v>
      </c>
      <c r="B5426">
        <v>802</v>
      </c>
      <c r="C5426">
        <f t="shared" si="92"/>
        <v>2003</v>
      </c>
    </row>
    <row r="5427" spans="1:3" x14ac:dyDescent="0.35">
      <c r="A5427" s="41">
        <v>37813</v>
      </c>
      <c r="B5427">
        <v>832</v>
      </c>
      <c r="C5427">
        <f t="shared" si="92"/>
        <v>2003</v>
      </c>
    </row>
    <row r="5428" spans="1:3" x14ac:dyDescent="0.35">
      <c r="A5428" s="41">
        <v>37812</v>
      </c>
      <c r="B5428">
        <v>814</v>
      </c>
      <c r="C5428">
        <f t="shared" si="92"/>
        <v>2003</v>
      </c>
    </row>
    <row r="5429" spans="1:3" x14ac:dyDescent="0.35">
      <c r="A5429" s="41">
        <v>37811</v>
      </c>
      <c r="B5429">
        <v>806</v>
      </c>
      <c r="C5429">
        <f t="shared" si="92"/>
        <v>2003</v>
      </c>
    </row>
    <row r="5430" spans="1:3" x14ac:dyDescent="0.35">
      <c r="A5430" s="41">
        <v>37810</v>
      </c>
      <c r="B5430">
        <v>823</v>
      </c>
      <c r="C5430">
        <f t="shared" si="92"/>
        <v>2003</v>
      </c>
    </row>
    <row r="5431" spans="1:3" x14ac:dyDescent="0.35">
      <c r="A5431" s="41">
        <v>37809</v>
      </c>
      <c r="B5431">
        <v>841</v>
      </c>
      <c r="C5431">
        <f t="shared" si="92"/>
        <v>2003</v>
      </c>
    </row>
    <row r="5432" spans="1:3" x14ac:dyDescent="0.35">
      <c r="A5432" s="41">
        <v>37806</v>
      </c>
      <c r="B5432">
        <v>799</v>
      </c>
      <c r="C5432">
        <f t="shared" si="92"/>
        <v>2003</v>
      </c>
    </row>
    <row r="5433" spans="1:3" x14ac:dyDescent="0.35">
      <c r="A5433" s="41">
        <v>37805</v>
      </c>
      <c r="B5433">
        <v>797</v>
      </c>
      <c r="C5433">
        <f t="shared" si="92"/>
        <v>2003</v>
      </c>
    </row>
    <row r="5434" spans="1:3" x14ac:dyDescent="0.35">
      <c r="A5434" s="41">
        <v>37804</v>
      </c>
      <c r="B5434">
        <v>780</v>
      </c>
      <c r="C5434">
        <f t="shared" si="92"/>
        <v>2003</v>
      </c>
    </row>
    <row r="5435" spans="1:3" x14ac:dyDescent="0.35">
      <c r="A5435" s="41">
        <v>37803</v>
      </c>
      <c r="B5435">
        <v>780</v>
      </c>
      <c r="C5435">
        <f t="shared" si="92"/>
        <v>2003</v>
      </c>
    </row>
    <row r="5436" spans="1:3" x14ac:dyDescent="0.35">
      <c r="A5436" s="41">
        <v>37802</v>
      </c>
      <c r="B5436">
        <v>801</v>
      </c>
      <c r="C5436">
        <f t="shared" si="92"/>
        <v>2003</v>
      </c>
    </row>
    <row r="5437" spans="1:3" x14ac:dyDescent="0.35">
      <c r="A5437" s="41">
        <v>37799</v>
      </c>
      <c r="B5437">
        <v>819</v>
      </c>
      <c r="C5437">
        <f t="shared" si="92"/>
        <v>2003</v>
      </c>
    </row>
    <row r="5438" spans="1:3" x14ac:dyDescent="0.35">
      <c r="A5438" s="41">
        <v>37798</v>
      </c>
      <c r="B5438">
        <v>795</v>
      </c>
      <c r="C5438">
        <f t="shared" si="92"/>
        <v>2003</v>
      </c>
    </row>
    <row r="5439" spans="1:3" x14ac:dyDescent="0.35">
      <c r="A5439" s="41">
        <v>37797</v>
      </c>
      <c r="B5439">
        <v>752</v>
      </c>
      <c r="C5439">
        <f t="shared" si="92"/>
        <v>2003</v>
      </c>
    </row>
    <row r="5440" spans="1:3" x14ac:dyDescent="0.35">
      <c r="A5440" s="41">
        <v>37796</v>
      </c>
      <c r="B5440">
        <v>755</v>
      </c>
      <c r="C5440">
        <f t="shared" si="92"/>
        <v>2003</v>
      </c>
    </row>
    <row r="5441" spans="1:3" x14ac:dyDescent="0.35">
      <c r="A5441" s="41">
        <v>37795</v>
      </c>
      <c r="B5441">
        <v>770</v>
      </c>
      <c r="C5441">
        <f t="shared" si="92"/>
        <v>2003</v>
      </c>
    </row>
    <row r="5442" spans="1:3" x14ac:dyDescent="0.35">
      <c r="A5442" s="41">
        <v>37792</v>
      </c>
      <c r="B5442">
        <v>771</v>
      </c>
      <c r="C5442">
        <f t="shared" si="92"/>
        <v>2003</v>
      </c>
    </row>
    <row r="5443" spans="1:3" x14ac:dyDescent="0.35">
      <c r="A5443" s="41">
        <v>37791</v>
      </c>
      <c r="B5443">
        <v>741</v>
      </c>
      <c r="C5443">
        <f t="shared" ref="C5443:C5506" si="93">YEAR(A5443)</f>
        <v>2003</v>
      </c>
    </row>
    <row r="5444" spans="1:3" x14ac:dyDescent="0.35">
      <c r="A5444" s="41">
        <v>37790</v>
      </c>
      <c r="B5444">
        <v>722</v>
      </c>
      <c r="C5444">
        <f t="shared" si="93"/>
        <v>2003</v>
      </c>
    </row>
    <row r="5445" spans="1:3" x14ac:dyDescent="0.35">
      <c r="A5445" s="41">
        <v>37789</v>
      </c>
      <c r="B5445">
        <v>685</v>
      </c>
      <c r="C5445">
        <f t="shared" si="93"/>
        <v>2003</v>
      </c>
    </row>
    <row r="5446" spans="1:3" x14ac:dyDescent="0.35">
      <c r="A5446" s="41">
        <v>37788</v>
      </c>
      <c r="B5446">
        <v>696</v>
      </c>
      <c r="C5446">
        <f t="shared" si="93"/>
        <v>2003</v>
      </c>
    </row>
    <row r="5447" spans="1:3" x14ac:dyDescent="0.35">
      <c r="A5447" s="41">
        <v>37785</v>
      </c>
      <c r="B5447">
        <v>726</v>
      </c>
      <c r="C5447">
        <f t="shared" si="93"/>
        <v>2003</v>
      </c>
    </row>
    <row r="5448" spans="1:3" x14ac:dyDescent="0.35">
      <c r="A5448" s="41">
        <v>37784</v>
      </c>
      <c r="B5448">
        <v>739</v>
      </c>
      <c r="C5448">
        <f t="shared" si="93"/>
        <v>2003</v>
      </c>
    </row>
    <row r="5449" spans="1:3" x14ac:dyDescent="0.35">
      <c r="A5449" s="41">
        <v>37783</v>
      </c>
      <c r="B5449">
        <v>750</v>
      </c>
      <c r="C5449">
        <f t="shared" si="93"/>
        <v>2003</v>
      </c>
    </row>
    <row r="5450" spans="1:3" x14ac:dyDescent="0.35">
      <c r="A5450" s="41">
        <v>37782</v>
      </c>
      <c r="B5450">
        <v>744</v>
      </c>
      <c r="C5450">
        <f t="shared" si="93"/>
        <v>2003</v>
      </c>
    </row>
    <row r="5451" spans="1:3" x14ac:dyDescent="0.35">
      <c r="A5451" s="41">
        <v>37781</v>
      </c>
      <c r="B5451">
        <v>738</v>
      </c>
      <c r="C5451">
        <f t="shared" si="93"/>
        <v>2003</v>
      </c>
    </row>
    <row r="5452" spans="1:3" x14ac:dyDescent="0.35">
      <c r="A5452" s="41">
        <v>37778</v>
      </c>
      <c r="B5452">
        <v>730</v>
      </c>
      <c r="C5452">
        <f t="shared" si="93"/>
        <v>2003</v>
      </c>
    </row>
    <row r="5453" spans="1:3" x14ac:dyDescent="0.35">
      <c r="A5453" s="41">
        <v>37777</v>
      </c>
      <c r="B5453">
        <v>743</v>
      </c>
      <c r="C5453">
        <f t="shared" si="93"/>
        <v>2003</v>
      </c>
    </row>
    <row r="5454" spans="1:3" x14ac:dyDescent="0.35">
      <c r="A5454" s="41">
        <v>37776</v>
      </c>
      <c r="B5454">
        <v>774</v>
      </c>
      <c r="C5454">
        <f t="shared" si="93"/>
        <v>2003</v>
      </c>
    </row>
    <row r="5455" spans="1:3" x14ac:dyDescent="0.35">
      <c r="A5455" s="41">
        <v>37775</v>
      </c>
      <c r="B5455">
        <v>802</v>
      </c>
      <c r="C5455">
        <f t="shared" si="93"/>
        <v>2003</v>
      </c>
    </row>
    <row r="5456" spans="1:3" x14ac:dyDescent="0.35">
      <c r="A5456" s="41">
        <v>37774</v>
      </c>
      <c r="B5456">
        <v>802</v>
      </c>
      <c r="C5456">
        <f t="shared" si="93"/>
        <v>2003</v>
      </c>
    </row>
    <row r="5457" spans="1:3" x14ac:dyDescent="0.35">
      <c r="A5457" s="41">
        <v>37771</v>
      </c>
      <c r="B5457">
        <v>794</v>
      </c>
      <c r="C5457">
        <f t="shared" si="93"/>
        <v>2003</v>
      </c>
    </row>
    <row r="5458" spans="1:3" x14ac:dyDescent="0.35">
      <c r="A5458" s="41">
        <v>37770</v>
      </c>
      <c r="B5458">
        <v>786</v>
      </c>
      <c r="C5458">
        <f t="shared" si="93"/>
        <v>2003</v>
      </c>
    </row>
    <row r="5459" spans="1:3" x14ac:dyDescent="0.35">
      <c r="A5459" s="41">
        <v>37769</v>
      </c>
      <c r="B5459">
        <v>792</v>
      </c>
      <c r="C5459">
        <f t="shared" si="93"/>
        <v>2003</v>
      </c>
    </row>
    <row r="5460" spans="1:3" x14ac:dyDescent="0.35">
      <c r="A5460" s="41">
        <v>37768</v>
      </c>
      <c r="B5460">
        <v>791</v>
      </c>
      <c r="C5460">
        <f t="shared" si="93"/>
        <v>2003</v>
      </c>
    </row>
    <row r="5461" spans="1:3" x14ac:dyDescent="0.35">
      <c r="A5461" s="41">
        <v>37767</v>
      </c>
      <c r="B5461">
        <v>783</v>
      </c>
      <c r="C5461">
        <f t="shared" si="93"/>
        <v>2003</v>
      </c>
    </row>
    <row r="5462" spans="1:3" x14ac:dyDescent="0.35">
      <c r="A5462" s="41">
        <v>37764</v>
      </c>
      <c r="B5462">
        <v>783</v>
      </c>
      <c r="C5462">
        <f t="shared" si="93"/>
        <v>2003</v>
      </c>
    </row>
    <row r="5463" spans="1:3" x14ac:dyDescent="0.35">
      <c r="A5463" s="41">
        <v>37763</v>
      </c>
      <c r="B5463">
        <v>796</v>
      </c>
      <c r="C5463">
        <f t="shared" si="93"/>
        <v>2003</v>
      </c>
    </row>
    <row r="5464" spans="1:3" x14ac:dyDescent="0.35">
      <c r="A5464" s="41">
        <v>37762</v>
      </c>
      <c r="B5464">
        <v>814</v>
      </c>
      <c r="C5464">
        <f t="shared" si="93"/>
        <v>2003</v>
      </c>
    </row>
    <row r="5465" spans="1:3" x14ac:dyDescent="0.35">
      <c r="A5465" s="41">
        <v>37761</v>
      </c>
      <c r="B5465">
        <v>852</v>
      </c>
      <c r="C5465">
        <f t="shared" si="93"/>
        <v>2003</v>
      </c>
    </row>
    <row r="5466" spans="1:3" x14ac:dyDescent="0.35">
      <c r="A5466" s="41">
        <v>37760</v>
      </c>
      <c r="B5466">
        <v>829</v>
      </c>
      <c r="C5466">
        <f t="shared" si="93"/>
        <v>2003</v>
      </c>
    </row>
    <row r="5467" spans="1:3" x14ac:dyDescent="0.35">
      <c r="A5467" s="41">
        <v>37757</v>
      </c>
      <c r="B5467">
        <v>802</v>
      </c>
      <c r="C5467">
        <f t="shared" si="93"/>
        <v>2003</v>
      </c>
    </row>
    <row r="5468" spans="1:3" x14ac:dyDescent="0.35">
      <c r="A5468" s="41">
        <v>37756</v>
      </c>
      <c r="B5468">
        <v>813</v>
      </c>
      <c r="C5468">
        <f t="shared" si="93"/>
        <v>2003</v>
      </c>
    </row>
    <row r="5469" spans="1:3" x14ac:dyDescent="0.35">
      <c r="A5469" s="41">
        <v>37755</v>
      </c>
      <c r="B5469">
        <v>753</v>
      </c>
      <c r="C5469">
        <f t="shared" si="93"/>
        <v>2003</v>
      </c>
    </row>
    <row r="5470" spans="1:3" x14ac:dyDescent="0.35">
      <c r="A5470" s="41">
        <v>37754</v>
      </c>
      <c r="B5470">
        <v>711</v>
      </c>
      <c r="C5470">
        <f t="shared" si="93"/>
        <v>2003</v>
      </c>
    </row>
    <row r="5471" spans="1:3" x14ac:dyDescent="0.35">
      <c r="A5471" s="41">
        <v>37753</v>
      </c>
      <c r="B5471">
        <v>720</v>
      </c>
      <c r="C5471">
        <f t="shared" si="93"/>
        <v>2003</v>
      </c>
    </row>
    <row r="5472" spans="1:3" x14ac:dyDescent="0.35">
      <c r="A5472" s="41">
        <v>37750</v>
      </c>
      <c r="B5472">
        <v>732</v>
      </c>
      <c r="C5472">
        <f t="shared" si="93"/>
        <v>2003</v>
      </c>
    </row>
    <row r="5473" spans="1:3" x14ac:dyDescent="0.35">
      <c r="A5473" s="41">
        <v>37749</v>
      </c>
      <c r="B5473">
        <v>753</v>
      </c>
      <c r="C5473">
        <f t="shared" si="93"/>
        <v>2003</v>
      </c>
    </row>
    <row r="5474" spans="1:3" x14ac:dyDescent="0.35">
      <c r="A5474" s="41">
        <v>37748</v>
      </c>
      <c r="B5474">
        <v>763</v>
      </c>
      <c r="C5474">
        <f t="shared" si="93"/>
        <v>2003</v>
      </c>
    </row>
    <row r="5475" spans="1:3" x14ac:dyDescent="0.35">
      <c r="A5475" s="41">
        <v>37747</v>
      </c>
      <c r="B5475">
        <v>796</v>
      </c>
      <c r="C5475">
        <f t="shared" si="93"/>
        <v>2003</v>
      </c>
    </row>
    <row r="5476" spans="1:3" x14ac:dyDescent="0.35">
      <c r="A5476" s="41">
        <v>37746</v>
      </c>
      <c r="B5476">
        <v>784</v>
      </c>
      <c r="C5476">
        <f t="shared" si="93"/>
        <v>2003</v>
      </c>
    </row>
    <row r="5477" spans="1:3" x14ac:dyDescent="0.35">
      <c r="A5477" s="41">
        <v>37743</v>
      </c>
      <c r="B5477">
        <v>777</v>
      </c>
      <c r="C5477">
        <f t="shared" si="93"/>
        <v>2003</v>
      </c>
    </row>
    <row r="5478" spans="1:3" x14ac:dyDescent="0.35">
      <c r="A5478" s="41">
        <v>37742</v>
      </c>
      <c r="B5478">
        <v>821</v>
      </c>
      <c r="C5478">
        <f t="shared" si="93"/>
        <v>2003</v>
      </c>
    </row>
    <row r="5479" spans="1:3" x14ac:dyDescent="0.35">
      <c r="A5479" s="41">
        <v>37741</v>
      </c>
      <c r="B5479">
        <v>821</v>
      </c>
      <c r="C5479">
        <f t="shared" si="93"/>
        <v>2003</v>
      </c>
    </row>
    <row r="5480" spans="1:3" x14ac:dyDescent="0.35">
      <c r="A5480" s="41">
        <v>37740</v>
      </c>
      <c r="B5480">
        <v>839</v>
      </c>
      <c r="C5480">
        <f t="shared" si="93"/>
        <v>2003</v>
      </c>
    </row>
    <row r="5481" spans="1:3" x14ac:dyDescent="0.35">
      <c r="A5481" s="41">
        <v>37739</v>
      </c>
      <c r="B5481">
        <v>850</v>
      </c>
      <c r="C5481">
        <f t="shared" si="93"/>
        <v>2003</v>
      </c>
    </row>
    <row r="5482" spans="1:3" x14ac:dyDescent="0.35">
      <c r="A5482" s="41">
        <v>37736</v>
      </c>
      <c r="B5482">
        <v>870</v>
      </c>
      <c r="C5482">
        <f t="shared" si="93"/>
        <v>2003</v>
      </c>
    </row>
    <row r="5483" spans="1:3" x14ac:dyDescent="0.35">
      <c r="A5483" s="41">
        <v>37735</v>
      </c>
      <c r="B5483">
        <v>878</v>
      </c>
      <c r="C5483">
        <f t="shared" si="93"/>
        <v>2003</v>
      </c>
    </row>
    <row r="5484" spans="1:3" x14ac:dyDescent="0.35">
      <c r="A5484" s="41">
        <v>37734</v>
      </c>
      <c r="B5484">
        <v>848</v>
      </c>
      <c r="C5484">
        <f t="shared" si="93"/>
        <v>2003</v>
      </c>
    </row>
    <row r="5485" spans="1:3" x14ac:dyDescent="0.35">
      <c r="A5485" s="41">
        <v>37733</v>
      </c>
      <c r="B5485">
        <v>860</v>
      </c>
      <c r="C5485">
        <f t="shared" si="93"/>
        <v>2003</v>
      </c>
    </row>
    <row r="5486" spans="1:3" x14ac:dyDescent="0.35">
      <c r="A5486" s="41">
        <v>37732</v>
      </c>
      <c r="B5486">
        <v>868</v>
      </c>
      <c r="C5486">
        <f t="shared" si="93"/>
        <v>2003</v>
      </c>
    </row>
    <row r="5487" spans="1:3" x14ac:dyDescent="0.35">
      <c r="A5487" s="41">
        <v>37728</v>
      </c>
      <c r="B5487">
        <v>868</v>
      </c>
      <c r="C5487">
        <f t="shared" si="93"/>
        <v>2003</v>
      </c>
    </row>
    <row r="5488" spans="1:3" x14ac:dyDescent="0.35">
      <c r="A5488" s="41">
        <v>37727</v>
      </c>
      <c r="B5488">
        <v>900</v>
      </c>
      <c r="C5488">
        <f t="shared" si="93"/>
        <v>2003</v>
      </c>
    </row>
    <row r="5489" spans="1:3" x14ac:dyDescent="0.35">
      <c r="A5489" s="41">
        <v>37726</v>
      </c>
      <c r="B5489">
        <v>883</v>
      </c>
      <c r="C5489">
        <f t="shared" si="93"/>
        <v>2003</v>
      </c>
    </row>
    <row r="5490" spans="1:3" x14ac:dyDescent="0.35">
      <c r="A5490" s="41">
        <v>37725</v>
      </c>
      <c r="B5490">
        <v>877</v>
      </c>
      <c r="C5490">
        <f t="shared" si="93"/>
        <v>2003</v>
      </c>
    </row>
    <row r="5491" spans="1:3" x14ac:dyDescent="0.35">
      <c r="A5491" s="41">
        <v>37722</v>
      </c>
      <c r="B5491">
        <v>918</v>
      </c>
      <c r="C5491">
        <f t="shared" si="93"/>
        <v>2003</v>
      </c>
    </row>
    <row r="5492" spans="1:3" x14ac:dyDescent="0.35">
      <c r="A5492" s="41">
        <v>37721</v>
      </c>
      <c r="B5492">
        <v>961</v>
      </c>
      <c r="C5492">
        <f t="shared" si="93"/>
        <v>2003</v>
      </c>
    </row>
    <row r="5493" spans="1:3" x14ac:dyDescent="0.35">
      <c r="A5493" s="41">
        <v>37720</v>
      </c>
      <c r="B5493">
        <v>966</v>
      </c>
      <c r="C5493">
        <f t="shared" si="93"/>
        <v>2003</v>
      </c>
    </row>
    <row r="5494" spans="1:3" x14ac:dyDescent="0.35">
      <c r="A5494" s="41">
        <v>37719</v>
      </c>
      <c r="B5494">
        <v>939</v>
      </c>
      <c r="C5494">
        <f t="shared" si="93"/>
        <v>2003</v>
      </c>
    </row>
    <row r="5495" spans="1:3" x14ac:dyDescent="0.35">
      <c r="A5495" s="41">
        <v>37718</v>
      </c>
      <c r="B5495">
        <v>903</v>
      </c>
      <c r="C5495">
        <f t="shared" si="93"/>
        <v>2003</v>
      </c>
    </row>
    <row r="5496" spans="1:3" x14ac:dyDescent="0.35">
      <c r="A5496" s="41">
        <v>37715</v>
      </c>
      <c r="B5496">
        <v>939</v>
      </c>
      <c r="C5496">
        <f t="shared" si="93"/>
        <v>2003</v>
      </c>
    </row>
    <row r="5497" spans="1:3" x14ac:dyDescent="0.35">
      <c r="A5497" s="41">
        <v>37714</v>
      </c>
      <c r="B5497">
        <v>935</v>
      </c>
      <c r="C5497">
        <f t="shared" si="93"/>
        <v>2003</v>
      </c>
    </row>
    <row r="5498" spans="1:3" x14ac:dyDescent="0.35">
      <c r="A5498" s="41">
        <v>37713</v>
      </c>
      <c r="B5498">
        <v>965</v>
      </c>
      <c r="C5498">
        <f t="shared" si="93"/>
        <v>2003</v>
      </c>
    </row>
    <row r="5499" spans="1:3" x14ac:dyDescent="0.35">
      <c r="A5499" s="41">
        <v>37712</v>
      </c>
      <c r="B5499">
        <v>993</v>
      </c>
      <c r="C5499">
        <f t="shared" si="93"/>
        <v>2003</v>
      </c>
    </row>
    <row r="5500" spans="1:3" x14ac:dyDescent="0.35">
      <c r="A5500" s="41">
        <v>37711</v>
      </c>
      <c r="B5500" s="45">
        <v>1045</v>
      </c>
      <c r="C5500">
        <f t="shared" si="93"/>
        <v>2003</v>
      </c>
    </row>
    <row r="5501" spans="1:3" x14ac:dyDescent="0.35">
      <c r="A5501" s="41">
        <v>37708</v>
      </c>
      <c r="B5501" s="45">
        <v>1030</v>
      </c>
      <c r="C5501">
        <f t="shared" si="93"/>
        <v>2003</v>
      </c>
    </row>
    <row r="5502" spans="1:3" x14ac:dyDescent="0.35">
      <c r="A5502" s="41">
        <v>37707</v>
      </c>
      <c r="B5502" s="45">
        <v>1045</v>
      </c>
      <c r="C5502">
        <f t="shared" si="93"/>
        <v>2003</v>
      </c>
    </row>
    <row r="5503" spans="1:3" x14ac:dyDescent="0.35">
      <c r="A5503" s="41">
        <v>37706</v>
      </c>
      <c r="B5503" s="45">
        <v>1021</v>
      </c>
      <c r="C5503">
        <f t="shared" si="93"/>
        <v>2003</v>
      </c>
    </row>
    <row r="5504" spans="1:3" x14ac:dyDescent="0.35">
      <c r="A5504" s="41">
        <v>37705</v>
      </c>
      <c r="B5504" s="45">
        <v>1045</v>
      </c>
      <c r="C5504">
        <f t="shared" si="93"/>
        <v>2003</v>
      </c>
    </row>
    <row r="5505" spans="1:3" x14ac:dyDescent="0.35">
      <c r="A5505" s="41">
        <v>37704</v>
      </c>
      <c r="B5505" s="45">
        <v>1066</v>
      </c>
      <c r="C5505">
        <f t="shared" si="93"/>
        <v>2003</v>
      </c>
    </row>
    <row r="5506" spans="1:3" x14ac:dyDescent="0.35">
      <c r="A5506" s="41">
        <v>37701</v>
      </c>
      <c r="B5506" s="45">
        <v>1032</v>
      </c>
      <c r="C5506">
        <f t="shared" si="93"/>
        <v>2003</v>
      </c>
    </row>
    <row r="5507" spans="1:3" x14ac:dyDescent="0.35">
      <c r="A5507" s="41">
        <v>37700</v>
      </c>
      <c r="B5507" s="45">
        <v>1077</v>
      </c>
      <c r="C5507">
        <f t="shared" ref="C5507:C5570" si="94">YEAR(A5507)</f>
        <v>2003</v>
      </c>
    </row>
    <row r="5508" spans="1:3" x14ac:dyDescent="0.35">
      <c r="A5508" s="41">
        <v>37699</v>
      </c>
      <c r="B5508" s="45">
        <v>1075</v>
      </c>
      <c r="C5508">
        <f t="shared" si="94"/>
        <v>2003</v>
      </c>
    </row>
    <row r="5509" spans="1:3" x14ac:dyDescent="0.35">
      <c r="A5509" s="41">
        <v>37698</v>
      </c>
      <c r="B5509" s="45">
        <v>1040</v>
      </c>
      <c r="C5509">
        <f t="shared" si="94"/>
        <v>2003</v>
      </c>
    </row>
    <row r="5510" spans="1:3" x14ac:dyDescent="0.35">
      <c r="A5510" s="41">
        <v>37697</v>
      </c>
      <c r="B5510" s="45">
        <v>1059</v>
      </c>
      <c r="C5510">
        <f t="shared" si="94"/>
        <v>2003</v>
      </c>
    </row>
    <row r="5511" spans="1:3" x14ac:dyDescent="0.35">
      <c r="A5511" s="41">
        <v>37694</v>
      </c>
      <c r="B5511" s="45">
        <v>1083</v>
      </c>
      <c r="C5511">
        <f t="shared" si="94"/>
        <v>2003</v>
      </c>
    </row>
    <row r="5512" spans="1:3" x14ac:dyDescent="0.35">
      <c r="A5512" s="41">
        <v>37693</v>
      </c>
      <c r="B5512" s="45">
        <v>1081</v>
      </c>
      <c r="C5512">
        <f t="shared" si="94"/>
        <v>2003</v>
      </c>
    </row>
    <row r="5513" spans="1:3" x14ac:dyDescent="0.35">
      <c r="A5513" s="41">
        <v>37692</v>
      </c>
      <c r="B5513" s="45">
        <v>1117</v>
      </c>
      <c r="C5513">
        <f t="shared" si="94"/>
        <v>2003</v>
      </c>
    </row>
    <row r="5514" spans="1:3" x14ac:dyDescent="0.35">
      <c r="A5514" s="41">
        <v>37691</v>
      </c>
      <c r="B5514" s="45">
        <v>1134</v>
      </c>
      <c r="C5514">
        <f t="shared" si="94"/>
        <v>2003</v>
      </c>
    </row>
    <row r="5515" spans="1:3" x14ac:dyDescent="0.35">
      <c r="A5515" s="41">
        <v>37690</v>
      </c>
      <c r="B5515" s="45">
        <v>1146</v>
      </c>
      <c r="C5515">
        <f t="shared" si="94"/>
        <v>2003</v>
      </c>
    </row>
    <row r="5516" spans="1:3" x14ac:dyDescent="0.35">
      <c r="A5516" s="41">
        <v>37687</v>
      </c>
      <c r="B5516" s="45">
        <v>1116</v>
      </c>
      <c r="C5516">
        <f t="shared" si="94"/>
        <v>2003</v>
      </c>
    </row>
    <row r="5517" spans="1:3" x14ac:dyDescent="0.35">
      <c r="A5517" s="41">
        <v>37686</v>
      </c>
      <c r="B5517" s="45">
        <v>1111</v>
      </c>
      <c r="C5517">
        <f t="shared" si="94"/>
        <v>2003</v>
      </c>
    </row>
    <row r="5518" spans="1:3" x14ac:dyDescent="0.35">
      <c r="A5518" s="41">
        <v>37685</v>
      </c>
      <c r="B5518" s="45">
        <v>1164</v>
      </c>
      <c r="C5518">
        <f t="shared" si="94"/>
        <v>2003</v>
      </c>
    </row>
    <row r="5519" spans="1:3" x14ac:dyDescent="0.35">
      <c r="A5519" s="41">
        <v>37684</v>
      </c>
      <c r="B5519" s="45">
        <v>1205</v>
      </c>
      <c r="C5519">
        <f t="shared" si="94"/>
        <v>2003</v>
      </c>
    </row>
    <row r="5520" spans="1:3" x14ac:dyDescent="0.35">
      <c r="A5520" s="41">
        <v>37683</v>
      </c>
      <c r="B5520" s="45">
        <v>1205</v>
      </c>
      <c r="C5520">
        <f t="shared" si="94"/>
        <v>2003</v>
      </c>
    </row>
    <row r="5521" spans="1:3" x14ac:dyDescent="0.35">
      <c r="A5521" s="41">
        <v>37680</v>
      </c>
      <c r="B5521" s="45">
        <v>1205</v>
      </c>
      <c r="C5521">
        <f t="shared" si="94"/>
        <v>2003</v>
      </c>
    </row>
    <row r="5522" spans="1:3" x14ac:dyDescent="0.35">
      <c r="A5522" s="41">
        <v>37679</v>
      </c>
      <c r="B5522" s="45">
        <v>1205</v>
      </c>
      <c r="C5522">
        <f t="shared" si="94"/>
        <v>2003</v>
      </c>
    </row>
    <row r="5523" spans="1:3" x14ac:dyDescent="0.35">
      <c r="A5523" s="41">
        <v>37678</v>
      </c>
      <c r="B5523" s="45">
        <v>1213</v>
      </c>
      <c r="C5523">
        <f t="shared" si="94"/>
        <v>2003</v>
      </c>
    </row>
    <row r="5524" spans="1:3" x14ac:dyDescent="0.35">
      <c r="A5524" s="41">
        <v>37677</v>
      </c>
      <c r="B5524" s="45">
        <v>1238</v>
      </c>
      <c r="C5524">
        <f t="shared" si="94"/>
        <v>2003</v>
      </c>
    </row>
    <row r="5525" spans="1:3" x14ac:dyDescent="0.35">
      <c r="A5525" s="41">
        <v>37676</v>
      </c>
      <c r="B5525" s="45">
        <v>1238</v>
      </c>
      <c r="C5525">
        <f t="shared" si="94"/>
        <v>2003</v>
      </c>
    </row>
    <row r="5526" spans="1:3" x14ac:dyDescent="0.35">
      <c r="A5526" s="41">
        <v>37673</v>
      </c>
      <c r="B5526" s="45">
        <v>1286</v>
      </c>
      <c r="C5526">
        <f t="shared" si="94"/>
        <v>2003</v>
      </c>
    </row>
    <row r="5527" spans="1:3" x14ac:dyDescent="0.35">
      <c r="A5527" s="41">
        <v>37672</v>
      </c>
      <c r="B5527" s="45">
        <v>1305</v>
      </c>
      <c r="C5527">
        <f t="shared" si="94"/>
        <v>2003</v>
      </c>
    </row>
    <row r="5528" spans="1:3" x14ac:dyDescent="0.35">
      <c r="A5528" s="41">
        <v>37671</v>
      </c>
      <c r="B5528" s="45">
        <v>1312</v>
      </c>
      <c r="C5528">
        <f t="shared" si="94"/>
        <v>2003</v>
      </c>
    </row>
    <row r="5529" spans="1:3" x14ac:dyDescent="0.35">
      <c r="A5529" s="41">
        <v>37670</v>
      </c>
      <c r="B5529" s="45">
        <v>1308</v>
      </c>
      <c r="C5529">
        <f t="shared" si="94"/>
        <v>2003</v>
      </c>
    </row>
    <row r="5530" spans="1:3" x14ac:dyDescent="0.35">
      <c r="A5530" s="41">
        <v>37669</v>
      </c>
      <c r="B5530" s="45">
        <v>1339</v>
      </c>
      <c r="C5530">
        <f t="shared" si="94"/>
        <v>2003</v>
      </c>
    </row>
    <row r="5531" spans="1:3" x14ac:dyDescent="0.35">
      <c r="A5531" s="41">
        <v>37666</v>
      </c>
      <c r="B5531" s="45">
        <v>1339</v>
      </c>
      <c r="C5531">
        <f t="shared" si="94"/>
        <v>2003</v>
      </c>
    </row>
    <row r="5532" spans="1:3" x14ac:dyDescent="0.35">
      <c r="A5532" s="41">
        <v>37665</v>
      </c>
      <c r="B5532" s="45">
        <v>1351</v>
      </c>
      <c r="C5532">
        <f t="shared" si="94"/>
        <v>2003</v>
      </c>
    </row>
    <row r="5533" spans="1:3" x14ac:dyDescent="0.35">
      <c r="A5533" s="41">
        <v>37664</v>
      </c>
      <c r="B5533" s="45">
        <v>1322</v>
      </c>
      <c r="C5533">
        <f t="shared" si="94"/>
        <v>2003</v>
      </c>
    </row>
    <row r="5534" spans="1:3" x14ac:dyDescent="0.35">
      <c r="A5534" s="41">
        <v>37663</v>
      </c>
      <c r="B5534" s="45">
        <v>1302</v>
      </c>
      <c r="C5534">
        <f t="shared" si="94"/>
        <v>2003</v>
      </c>
    </row>
    <row r="5535" spans="1:3" x14ac:dyDescent="0.35">
      <c r="A5535" s="41">
        <v>37662</v>
      </c>
      <c r="B5535" s="45">
        <v>1316</v>
      </c>
      <c r="C5535">
        <f t="shared" si="94"/>
        <v>2003</v>
      </c>
    </row>
    <row r="5536" spans="1:3" x14ac:dyDescent="0.35">
      <c r="A5536" s="41">
        <v>37659</v>
      </c>
      <c r="B5536" s="45">
        <v>1311</v>
      </c>
      <c r="C5536">
        <f t="shared" si="94"/>
        <v>2003</v>
      </c>
    </row>
    <row r="5537" spans="1:3" x14ac:dyDescent="0.35">
      <c r="A5537" s="41">
        <v>37658</v>
      </c>
      <c r="B5537" s="45">
        <v>1326</v>
      </c>
      <c r="C5537">
        <f t="shared" si="94"/>
        <v>2003</v>
      </c>
    </row>
    <row r="5538" spans="1:3" x14ac:dyDescent="0.35">
      <c r="A5538" s="41">
        <v>37657</v>
      </c>
      <c r="B5538" s="45">
        <v>1314</v>
      </c>
      <c r="C5538">
        <f t="shared" si="94"/>
        <v>2003</v>
      </c>
    </row>
    <row r="5539" spans="1:3" x14ac:dyDescent="0.35">
      <c r="A5539" s="41">
        <v>37656</v>
      </c>
      <c r="B5539" s="45">
        <v>1334</v>
      </c>
      <c r="C5539">
        <f t="shared" si="94"/>
        <v>2003</v>
      </c>
    </row>
    <row r="5540" spans="1:3" x14ac:dyDescent="0.35">
      <c r="A5540" s="41">
        <v>37655</v>
      </c>
      <c r="B5540" s="45">
        <v>1299</v>
      </c>
      <c r="C5540">
        <f t="shared" si="94"/>
        <v>2003</v>
      </c>
    </row>
    <row r="5541" spans="1:3" x14ac:dyDescent="0.35">
      <c r="A5541" s="41">
        <v>37652</v>
      </c>
      <c r="B5541" s="45">
        <v>1323</v>
      </c>
      <c r="C5541">
        <f t="shared" si="94"/>
        <v>2003</v>
      </c>
    </row>
    <row r="5542" spans="1:3" x14ac:dyDescent="0.35">
      <c r="A5542" s="41">
        <v>37651</v>
      </c>
      <c r="B5542" s="45">
        <v>1362</v>
      </c>
      <c r="C5542">
        <f t="shared" si="94"/>
        <v>2003</v>
      </c>
    </row>
    <row r="5543" spans="1:3" x14ac:dyDescent="0.35">
      <c r="A5543" s="41">
        <v>37650</v>
      </c>
      <c r="B5543" s="45">
        <v>1353</v>
      </c>
      <c r="C5543">
        <f t="shared" si="94"/>
        <v>2003</v>
      </c>
    </row>
    <row r="5544" spans="1:3" x14ac:dyDescent="0.35">
      <c r="A5544" s="41">
        <v>37649</v>
      </c>
      <c r="B5544" s="45">
        <v>1399</v>
      </c>
      <c r="C5544">
        <f t="shared" si="94"/>
        <v>2003</v>
      </c>
    </row>
    <row r="5545" spans="1:3" x14ac:dyDescent="0.35">
      <c r="A5545" s="41">
        <v>37648</v>
      </c>
      <c r="B5545" s="45">
        <v>1413</v>
      </c>
      <c r="C5545">
        <f t="shared" si="94"/>
        <v>2003</v>
      </c>
    </row>
    <row r="5546" spans="1:3" x14ac:dyDescent="0.35">
      <c r="A5546" s="41">
        <v>37645</v>
      </c>
      <c r="B5546" s="45">
        <v>1427</v>
      </c>
      <c r="C5546">
        <f t="shared" si="94"/>
        <v>2003</v>
      </c>
    </row>
    <row r="5547" spans="1:3" x14ac:dyDescent="0.35">
      <c r="A5547" s="41">
        <v>37644</v>
      </c>
      <c r="B5547" s="45">
        <v>1369</v>
      </c>
      <c r="C5547">
        <f t="shared" si="94"/>
        <v>2003</v>
      </c>
    </row>
    <row r="5548" spans="1:3" x14ac:dyDescent="0.35">
      <c r="A5548" s="41">
        <v>37643</v>
      </c>
      <c r="B5548" s="45">
        <v>1398</v>
      </c>
      <c r="C5548">
        <f t="shared" si="94"/>
        <v>2003</v>
      </c>
    </row>
    <row r="5549" spans="1:3" x14ac:dyDescent="0.35">
      <c r="A5549" s="41">
        <v>37642</v>
      </c>
      <c r="B5549" s="45">
        <v>1360</v>
      </c>
      <c r="C5549">
        <f t="shared" si="94"/>
        <v>2003</v>
      </c>
    </row>
    <row r="5550" spans="1:3" x14ac:dyDescent="0.35">
      <c r="A5550" s="41">
        <v>37641</v>
      </c>
      <c r="B5550" s="45">
        <v>1287</v>
      </c>
      <c r="C5550">
        <f t="shared" si="94"/>
        <v>2003</v>
      </c>
    </row>
    <row r="5551" spans="1:3" x14ac:dyDescent="0.35">
      <c r="A5551" s="41">
        <v>37638</v>
      </c>
      <c r="B5551" s="45">
        <v>1287</v>
      </c>
      <c r="C5551">
        <f t="shared" si="94"/>
        <v>2003</v>
      </c>
    </row>
    <row r="5552" spans="1:3" x14ac:dyDescent="0.35">
      <c r="A5552" s="41">
        <v>37637</v>
      </c>
      <c r="B5552" s="45">
        <v>1263</v>
      </c>
      <c r="C5552">
        <f t="shared" si="94"/>
        <v>2003</v>
      </c>
    </row>
    <row r="5553" spans="1:3" x14ac:dyDescent="0.35">
      <c r="A5553" s="41">
        <v>37636</v>
      </c>
      <c r="B5553" s="45">
        <v>1274</v>
      </c>
      <c r="C5553">
        <f t="shared" si="94"/>
        <v>2003</v>
      </c>
    </row>
    <row r="5554" spans="1:3" x14ac:dyDescent="0.35">
      <c r="A5554" s="41">
        <v>37635</v>
      </c>
      <c r="B5554" s="45">
        <v>1222</v>
      </c>
      <c r="C5554">
        <f t="shared" si="94"/>
        <v>2003</v>
      </c>
    </row>
    <row r="5555" spans="1:3" x14ac:dyDescent="0.35">
      <c r="A5555" s="41">
        <v>37634</v>
      </c>
      <c r="B5555" s="45">
        <v>1223</v>
      </c>
      <c r="C5555">
        <f t="shared" si="94"/>
        <v>2003</v>
      </c>
    </row>
    <row r="5556" spans="1:3" x14ac:dyDescent="0.35">
      <c r="A5556" s="41">
        <v>37631</v>
      </c>
      <c r="B5556" s="45">
        <v>1229</v>
      </c>
      <c r="C5556">
        <f t="shared" si="94"/>
        <v>2003</v>
      </c>
    </row>
    <row r="5557" spans="1:3" x14ac:dyDescent="0.35">
      <c r="A5557" s="41">
        <v>37630</v>
      </c>
      <c r="B5557" s="45">
        <v>1258</v>
      </c>
      <c r="C5557">
        <f t="shared" si="94"/>
        <v>2003</v>
      </c>
    </row>
    <row r="5558" spans="1:3" x14ac:dyDescent="0.35">
      <c r="A5558" s="41">
        <v>37629</v>
      </c>
      <c r="B5558" s="45">
        <v>1267</v>
      </c>
      <c r="C5558">
        <f t="shared" si="94"/>
        <v>2003</v>
      </c>
    </row>
    <row r="5559" spans="1:3" x14ac:dyDescent="0.35">
      <c r="A5559" s="41">
        <v>37628</v>
      </c>
      <c r="B5559" s="45">
        <v>1246</v>
      </c>
      <c r="C5559">
        <f t="shared" si="94"/>
        <v>2003</v>
      </c>
    </row>
    <row r="5560" spans="1:3" x14ac:dyDescent="0.35">
      <c r="A5560" s="41">
        <v>37627</v>
      </c>
      <c r="B5560" s="45">
        <v>1268</v>
      </c>
      <c r="C5560">
        <f t="shared" si="94"/>
        <v>2003</v>
      </c>
    </row>
    <row r="5561" spans="1:3" x14ac:dyDescent="0.35">
      <c r="A5561" s="41">
        <v>37624</v>
      </c>
      <c r="B5561" s="45">
        <v>1374</v>
      </c>
      <c r="C5561">
        <f t="shared" si="94"/>
        <v>2003</v>
      </c>
    </row>
    <row r="5562" spans="1:3" x14ac:dyDescent="0.35">
      <c r="A5562" s="41">
        <v>37623</v>
      </c>
      <c r="B5562" s="45">
        <v>1374</v>
      </c>
      <c r="C5562">
        <f t="shared" si="94"/>
        <v>2003</v>
      </c>
    </row>
    <row r="5563" spans="1:3" x14ac:dyDescent="0.35">
      <c r="A5563" s="41">
        <v>37621</v>
      </c>
      <c r="B5563" s="45">
        <v>1445</v>
      </c>
      <c r="C5563">
        <f t="shared" si="94"/>
        <v>2002</v>
      </c>
    </row>
    <row r="5564" spans="1:3" x14ac:dyDescent="0.35">
      <c r="A5564" s="41">
        <v>37620</v>
      </c>
      <c r="B5564" s="45">
        <v>1445</v>
      </c>
      <c r="C5564">
        <f t="shared" si="94"/>
        <v>2002</v>
      </c>
    </row>
    <row r="5565" spans="1:3" x14ac:dyDescent="0.35">
      <c r="A5565" s="41">
        <v>37617</v>
      </c>
      <c r="B5565" s="45">
        <v>1426</v>
      </c>
      <c r="C5565">
        <f t="shared" si="94"/>
        <v>2002</v>
      </c>
    </row>
    <row r="5566" spans="1:3" x14ac:dyDescent="0.35">
      <c r="A5566" s="41">
        <v>37616</v>
      </c>
      <c r="B5566" s="45">
        <v>1417</v>
      </c>
      <c r="C5566">
        <f t="shared" si="94"/>
        <v>2002</v>
      </c>
    </row>
    <row r="5567" spans="1:3" x14ac:dyDescent="0.35">
      <c r="A5567" s="41">
        <v>37614</v>
      </c>
      <c r="B5567" s="45">
        <v>1385</v>
      </c>
      <c r="C5567">
        <f t="shared" si="94"/>
        <v>2002</v>
      </c>
    </row>
    <row r="5568" spans="1:3" x14ac:dyDescent="0.35">
      <c r="A5568" s="41">
        <v>37613</v>
      </c>
      <c r="B5568" s="45">
        <v>1385</v>
      </c>
      <c r="C5568">
        <f t="shared" si="94"/>
        <v>2002</v>
      </c>
    </row>
    <row r="5569" spans="1:3" x14ac:dyDescent="0.35">
      <c r="A5569" s="41">
        <v>37610</v>
      </c>
      <c r="B5569" s="45">
        <v>1397</v>
      </c>
      <c r="C5569">
        <f t="shared" si="94"/>
        <v>2002</v>
      </c>
    </row>
    <row r="5570" spans="1:3" x14ac:dyDescent="0.35">
      <c r="A5570" s="41">
        <v>37609</v>
      </c>
      <c r="B5570" s="45">
        <v>1418</v>
      </c>
      <c r="C5570">
        <f t="shared" si="94"/>
        <v>2002</v>
      </c>
    </row>
    <row r="5571" spans="1:3" x14ac:dyDescent="0.35">
      <c r="A5571" s="41">
        <v>37608</v>
      </c>
      <c r="B5571" s="45">
        <v>1461</v>
      </c>
      <c r="C5571">
        <f t="shared" ref="C5571:C5634" si="95">YEAR(A5571)</f>
        <v>2002</v>
      </c>
    </row>
    <row r="5572" spans="1:3" x14ac:dyDescent="0.35">
      <c r="A5572" s="41">
        <v>37607</v>
      </c>
      <c r="B5572" s="45">
        <v>1507</v>
      </c>
      <c r="C5572">
        <f t="shared" si="95"/>
        <v>2002</v>
      </c>
    </row>
    <row r="5573" spans="1:3" x14ac:dyDescent="0.35">
      <c r="A5573" s="41">
        <v>37606</v>
      </c>
      <c r="B5573" s="45">
        <v>1486</v>
      </c>
      <c r="C5573">
        <f t="shared" si="95"/>
        <v>2002</v>
      </c>
    </row>
    <row r="5574" spans="1:3" x14ac:dyDescent="0.35">
      <c r="A5574" s="41">
        <v>37603</v>
      </c>
      <c r="B5574" s="45">
        <v>1557</v>
      </c>
      <c r="C5574">
        <f t="shared" si="95"/>
        <v>2002</v>
      </c>
    </row>
    <row r="5575" spans="1:3" x14ac:dyDescent="0.35">
      <c r="A5575" s="41">
        <v>37602</v>
      </c>
      <c r="B5575" s="45">
        <v>1570</v>
      </c>
      <c r="C5575">
        <f t="shared" si="95"/>
        <v>2002</v>
      </c>
    </row>
    <row r="5576" spans="1:3" x14ac:dyDescent="0.35">
      <c r="A5576" s="41">
        <v>37601</v>
      </c>
      <c r="B5576" s="45">
        <v>1627</v>
      </c>
      <c r="C5576">
        <f t="shared" si="95"/>
        <v>2002</v>
      </c>
    </row>
    <row r="5577" spans="1:3" x14ac:dyDescent="0.35">
      <c r="A5577" s="41">
        <v>37600</v>
      </c>
      <c r="B5577" s="45">
        <v>1649</v>
      </c>
      <c r="C5577">
        <f t="shared" si="95"/>
        <v>2002</v>
      </c>
    </row>
    <row r="5578" spans="1:3" x14ac:dyDescent="0.35">
      <c r="A5578" s="41">
        <v>37599</v>
      </c>
      <c r="B5578" s="45">
        <v>1649</v>
      </c>
      <c r="C5578">
        <f t="shared" si="95"/>
        <v>2002</v>
      </c>
    </row>
    <row r="5579" spans="1:3" x14ac:dyDescent="0.35">
      <c r="A5579" s="41">
        <v>37596</v>
      </c>
      <c r="B5579" s="45">
        <v>1678</v>
      </c>
      <c r="C5579">
        <f t="shared" si="95"/>
        <v>2002</v>
      </c>
    </row>
    <row r="5580" spans="1:3" x14ac:dyDescent="0.35">
      <c r="A5580" s="41">
        <v>37595</v>
      </c>
      <c r="B5580" s="45">
        <v>1710</v>
      </c>
      <c r="C5580">
        <f t="shared" si="95"/>
        <v>2002</v>
      </c>
    </row>
    <row r="5581" spans="1:3" x14ac:dyDescent="0.35">
      <c r="A5581" s="41">
        <v>37594</v>
      </c>
      <c r="B5581" s="45">
        <v>1595</v>
      </c>
      <c r="C5581">
        <f t="shared" si="95"/>
        <v>2002</v>
      </c>
    </row>
    <row r="5582" spans="1:3" x14ac:dyDescent="0.35">
      <c r="A5582" s="41">
        <v>37593</v>
      </c>
      <c r="B5582" s="45">
        <v>1547</v>
      </c>
      <c r="C5582">
        <f t="shared" si="95"/>
        <v>2002</v>
      </c>
    </row>
    <row r="5583" spans="1:3" x14ac:dyDescent="0.35">
      <c r="A5583" s="41">
        <v>37592</v>
      </c>
      <c r="B5583" s="45">
        <v>1527</v>
      </c>
      <c r="C5583">
        <f t="shared" si="95"/>
        <v>2002</v>
      </c>
    </row>
    <row r="5584" spans="1:3" x14ac:dyDescent="0.35">
      <c r="A5584" s="41">
        <v>37589</v>
      </c>
      <c r="B5584" s="45">
        <v>1586</v>
      </c>
      <c r="C5584">
        <f t="shared" si="95"/>
        <v>2002</v>
      </c>
    </row>
    <row r="5585" spans="1:3" x14ac:dyDescent="0.35">
      <c r="A5585" s="41">
        <v>37588</v>
      </c>
      <c r="B5585" s="45">
        <v>1624</v>
      </c>
      <c r="C5585">
        <f t="shared" si="95"/>
        <v>2002</v>
      </c>
    </row>
    <row r="5586" spans="1:3" x14ac:dyDescent="0.35">
      <c r="A5586" s="41">
        <v>37587</v>
      </c>
      <c r="B5586" s="45">
        <v>1624</v>
      </c>
      <c r="C5586">
        <f t="shared" si="95"/>
        <v>2002</v>
      </c>
    </row>
    <row r="5587" spans="1:3" x14ac:dyDescent="0.35">
      <c r="A5587" s="41">
        <v>37586</v>
      </c>
      <c r="B5587" s="45">
        <v>1661</v>
      </c>
      <c r="C5587">
        <f t="shared" si="95"/>
        <v>2002</v>
      </c>
    </row>
    <row r="5588" spans="1:3" x14ac:dyDescent="0.35">
      <c r="A5588" s="41">
        <v>37585</v>
      </c>
      <c r="B5588" s="45">
        <v>1594</v>
      </c>
      <c r="C5588">
        <f t="shared" si="95"/>
        <v>2002</v>
      </c>
    </row>
    <row r="5589" spans="1:3" x14ac:dyDescent="0.35">
      <c r="A5589" s="41">
        <v>37582</v>
      </c>
      <c r="B5589" s="45">
        <v>1558</v>
      </c>
      <c r="C5589">
        <f t="shared" si="95"/>
        <v>2002</v>
      </c>
    </row>
    <row r="5590" spans="1:3" x14ac:dyDescent="0.35">
      <c r="A5590" s="41">
        <v>37581</v>
      </c>
      <c r="B5590" s="45">
        <v>1563</v>
      </c>
      <c r="C5590">
        <f t="shared" si="95"/>
        <v>2002</v>
      </c>
    </row>
    <row r="5591" spans="1:3" x14ac:dyDescent="0.35">
      <c r="A5591" s="41">
        <v>37580</v>
      </c>
      <c r="B5591" s="45">
        <v>1595</v>
      </c>
      <c r="C5591">
        <f t="shared" si="95"/>
        <v>2002</v>
      </c>
    </row>
    <row r="5592" spans="1:3" x14ac:dyDescent="0.35">
      <c r="A5592" s="41">
        <v>37579</v>
      </c>
      <c r="B5592" s="45">
        <v>1626</v>
      </c>
      <c r="C5592">
        <f t="shared" si="95"/>
        <v>2002</v>
      </c>
    </row>
    <row r="5593" spans="1:3" x14ac:dyDescent="0.35">
      <c r="A5593" s="41">
        <v>37578</v>
      </c>
      <c r="B5593" s="45">
        <v>1658</v>
      </c>
      <c r="C5593">
        <f t="shared" si="95"/>
        <v>2002</v>
      </c>
    </row>
    <row r="5594" spans="1:3" x14ac:dyDescent="0.35">
      <c r="A5594" s="41">
        <v>37575</v>
      </c>
      <c r="B5594" s="45">
        <v>1756</v>
      </c>
      <c r="C5594">
        <f t="shared" si="95"/>
        <v>2002</v>
      </c>
    </row>
    <row r="5595" spans="1:3" x14ac:dyDescent="0.35">
      <c r="A5595" s="41">
        <v>37574</v>
      </c>
      <c r="B5595" s="45">
        <v>1756</v>
      </c>
      <c r="C5595">
        <f t="shared" si="95"/>
        <v>2002</v>
      </c>
    </row>
    <row r="5596" spans="1:3" x14ac:dyDescent="0.35">
      <c r="A5596" s="41">
        <v>37573</v>
      </c>
      <c r="B5596" s="45">
        <v>1836</v>
      </c>
      <c r="C5596">
        <f t="shared" si="95"/>
        <v>2002</v>
      </c>
    </row>
    <row r="5597" spans="1:3" x14ac:dyDescent="0.35">
      <c r="A5597" s="41">
        <v>37572</v>
      </c>
      <c r="B5597" s="45">
        <v>1817</v>
      </c>
      <c r="C5597">
        <f t="shared" si="95"/>
        <v>2002</v>
      </c>
    </row>
    <row r="5598" spans="1:3" x14ac:dyDescent="0.35">
      <c r="A5598" s="41">
        <v>37571</v>
      </c>
      <c r="B5598" s="45">
        <v>1732</v>
      </c>
      <c r="C5598">
        <f t="shared" si="95"/>
        <v>2002</v>
      </c>
    </row>
    <row r="5599" spans="1:3" x14ac:dyDescent="0.35">
      <c r="A5599" s="41">
        <v>37568</v>
      </c>
      <c r="B5599" s="45">
        <v>1732</v>
      </c>
      <c r="C5599">
        <f t="shared" si="95"/>
        <v>2002</v>
      </c>
    </row>
    <row r="5600" spans="1:3" x14ac:dyDescent="0.35">
      <c r="A5600" s="41">
        <v>37567</v>
      </c>
      <c r="B5600" s="45">
        <v>1780</v>
      </c>
      <c r="C5600">
        <f t="shared" si="95"/>
        <v>2002</v>
      </c>
    </row>
    <row r="5601" spans="1:3" x14ac:dyDescent="0.35">
      <c r="A5601" s="41">
        <v>37566</v>
      </c>
      <c r="B5601" s="45">
        <v>1785</v>
      </c>
      <c r="C5601">
        <f t="shared" si="95"/>
        <v>2002</v>
      </c>
    </row>
    <row r="5602" spans="1:3" x14ac:dyDescent="0.35">
      <c r="A5602" s="41">
        <v>37565</v>
      </c>
      <c r="B5602" s="45">
        <v>1750</v>
      </c>
      <c r="C5602">
        <f t="shared" si="95"/>
        <v>2002</v>
      </c>
    </row>
    <row r="5603" spans="1:3" x14ac:dyDescent="0.35">
      <c r="A5603" s="41">
        <v>37564</v>
      </c>
      <c r="B5603" s="45">
        <v>1722</v>
      </c>
      <c r="C5603">
        <f t="shared" si="95"/>
        <v>2002</v>
      </c>
    </row>
    <row r="5604" spans="1:3" x14ac:dyDescent="0.35">
      <c r="A5604" s="41">
        <v>37561</v>
      </c>
      <c r="B5604" s="45">
        <v>1696</v>
      </c>
      <c r="C5604">
        <f t="shared" si="95"/>
        <v>2002</v>
      </c>
    </row>
    <row r="5605" spans="1:3" x14ac:dyDescent="0.35">
      <c r="A5605" s="41">
        <v>37560</v>
      </c>
      <c r="B5605" s="45">
        <v>1741</v>
      </c>
      <c r="C5605">
        <f t="shared" si="95"/>
        <v>2002</v>
      </c>
    </row>
    <row r="5606" spans="1:3" x14ac:dyDescent="0.35">
      <c r="A5606" s="41">
        <v>37559</v>
      </c>
      <c r="B5606" s="45">
        <v>1786</v>
      </c>
      <c r="C5606">
        <f t="shared" si="95"/>
        <v>2002</v>
      </c>
    </row>
    <row r="5607" spans="1:3" x14ac:dyDescent="0.35">
      <c r="A5607" s="41">
        <v>37558</v>
      </c>
      <c r="B5607" s="45">
        <v>1901</v>
      </c>
      <c r="C5607">
        <f t="shared" si="95"/>
        <v>2002</v>
      </c>
    </row>
    <row r="5608" spans="1:3" x14ac:dyDescent="0.35">
      <c r="A5608" s="41">
        <v>37557</v>
      </c>
      <c r="B5608" s="45">
        <v>1850</v>
      </c>
      <c r="C5608">
        <f t="shared" si="95"/>
        <v>2002</v>
      </c>
    </row>
    <row r="5609" spans="1:3" x14ac:dyDescent="0.35">
      <c r="A5609" s="41">
        <v>37554</v>
      </c>
      <c r="B5609" s="45">
        <v>1785</v>
      </c>
      <c r="C5609">
        <f t="shared" si="95"/>
        <v>2002</v>
      </c>
    </row>
    <row r="5610" spans="1:3" x14ac:dyDescent="0.35">
      <c r="A5610" s="41">
        <v>37553</v>
      </c>
      <c r="B5610" s="45">
        <v>1829</v>
      </c>
      <c r="C5610">
        <f t="shared" si="95"/>
        <v>2002</v>
      </c>
    </row>
    <row r="5611" spans="1:3" x14ac:dyDescent="0.35">
      <c r="A5611" s="41">
        <v>37552</v>
      </c>
      <c r="B5611" s="45">
        <v>1883</v>
      </c>
      <c r="C5611">
        <f t="shared" si="95"/>
        <v>2002</v>
      </c>
    </row>
    <row r="5612" spans="1:3" x14ac:dyDescent="0.35">
      <c r="A5612" s="41">
        <v>37551</v>
      </c>
      <c r="B5612" s="45">
        <v>1928</v>
      </c>
      <c r="C5612">
        <f t="shared" si="95"/>
        <v>2002</v>
      </c>
    </row>
    <row r="5613" spans="1:3" x14ac:dyDescent="0.35">
      <c r="A5613" s="41">
        <v>37550</v>
      </c>
      <c r="B5613" s="45">
        <v>1988</v>
      </c>
      <c r="C5613">
        <f t="shared" si="95"/>
        <v>2002</v>
      </c>
    </row>
    <row r="5614" spans="1:3" x14ac:dyDescent="0.35">
      <c r="A5614" s="41">
        <v>37547</v>
      </c>
      <c r="B5614" s="45">
        <v>1952</v>
      </c>
      <c r="C5614">
        <f t="shared" si="95"/>
        <v>2002</v>
      </c>
    </row>
    <row r="5615" spans="1:3" x14ac:dyDescent="0.35">
      <c r="A5615" s="41">
        <v>37546</v>
      </c>
      <c r="B5615" s="45">
        <v>2064</v>
      </c>
      <c r="C5615">
        <f t="shared" si="95"/>
        <v>2002</v>
      </c>
    </row>
    <row r="5616" spans="1:3" x14ac:dyDescent="0.35">
      <c r="A5616" s="41">
        <v>37545</v>
      </c>
      <c r="B5616" s="45">
        <v>2272</v>
      </c>
      <c r="C5616">
        <f t="shared" si="95"/>
        <v>2002</v>
      </c>
    </row>
    <row r="5617" spans="1:3" x14ac:dyDescent="0.35">
      <c r="A5617" s="41">
        <v>37544</v>
      </c>
      <c r="B5617" s="45">
        <v>2280</v>
      </c>
      <c r="C5617">
        <f t="shared" si="95"/>
        <v>2002</v>
      </c>
    </row>
    <row r="5618" spans="1:3" x14ac:dyDescent="0.35">
      <c r="A5618" s="41">
        <v>37543</v>
      </c>
      <c r="B5618" s="45">
        <v>2264</v>
      </c>
      <c r="C5618">
        <f t="shared" si="95"/>
        <v>2002</v>
      </c>
    </row>
    <row r="5619" spans="1:3" x14ac:dyDescent="0.35">
      <c r="A5619" s="41">
        <v>37540</v>
      </c>
      <c r="B5619" s="45">
        <v>2220</v>
      </c>
      <c r="C5619">
        <f t="shared" si="95"/>
        <v>2002</v>
      </c>
    </row>
    <row r="5620" spans="1:3" x14ac:dyDescent="0.35">
      <c r="A5620" s="41">
        <v>37539</v>
      </c>
      <c r="B5620" s="45">
        <v>2271</v>
      </c>
      <c r="C5620">
        <f t="shared" si="95"/>
        <v>2002</v>
      </c>
    </row>
    <row r="5621" spans="1:3" x14ac:dyDescent="0.35">
      <c r="A5621" s="41">
        <v>37538</v>
      </c>
      <c r="B5621" s="45">
        <v>2271</v>
      </c>
      <c r="C5621">
        <f t="shared" si="95"/>
        <v>2002</v>
      </c>
    </row>
    <row r="5622" spans="1:3" x14ac:dyDescent="0.35">
      <c r="A5622" s="41">
        <v>37537</v>
      </c>
      <c r="B5622" s="45">
        <v>2099</v>
      </c>
      <c r="C5622">
        <f t="shared" si="95"/>
        <v>2002</v>
      </c>
    </row>
    <row r="5623" spans="1:3" x14ac:dyDescent="0.35">
      <c r="A5623" s="41">
        <v>37536</v>
      </c>
      <c r="B5623" s="45">
        <v>2040</v>
      </c>
      <c r="C5623">
        <f t="shared" si="95"/>
        <v>2002</v>
      </c>
    </row>
    <row r="5624" spans="1:3" x14ac:dyDescent="0.35">
      <c r="A5624" s="41">
        <v>37533</v>
      </c>
      <c r="B5624" s="45">
        <v>1960</v>
      </c>
      <c r="C5624">
        <f t="shared" si="95"/>
        <v>2002</v>
      </c>
    </row>
    <row r="5625" spans="1:3" x14ac:dyDescent="0.35">
      <c r="A5625" s="41">
        <v>37532</v>
      </c>
      <c r="B5625" s="45">
        <v>2037</v>
      </c>
      <c r="C5625">
        <f t="shared" si="95"/>
        <v>2002</v>
      </c>
    </row>
    <row r="5626" spans="1:3" x14ac:dyDescent="0.35">
      <c r="A5626" s="41">
        <v>37531</v>
      </c>
      <c r="B5626" s="45">
        <v>2153</v>
      </c>
      <c r="C5626">
        <f t="shared" si="95"/>
        <v>2002</v>
      </c>
    </row>
    <row r="5627" spans="1:3" x14ac:dyDescent="0.35">
      <c r="A5627" s="41">
        <v>37530</v>
      </c>
      <c r="B5627" s="45">
        <v>2213</v>
      </c>
      <c r="C5627">
        <f t="shared" si="95"/>
        <v>2002</v>
      </c>
    </row>
    <row r="5628" spans="1:3" x14ac:dyDescent="0.35">
      <c r="A5628" s="41">
        <v>37529</v>
      </c>
      <c r="B5628" s="45">
        <v>2397</v>
      </c>
      <c r="C5628">
        <f t="shared" si="95"/>
        <v>2002</v>
      </c>
    </row>
    <row r="5629" spans="1:3" x14ac:dyDescent="0.35">
      <c r="A5629" s="41">
        <v>37526</v>
      </c>
      <c r="B5629" s="45">
        <v>2443</v>
      </c>
      <c r="C5629">
        <f t="shared" si="95"/>
        <v>2002</v>
      </c>
    </row>
    <row r="5630" spans="1:3" x14ac:dyDescent="0.35">
      <c r="A5630" s="41">
        <v>37525</v>
      </c>
      <c r="B5630" s="45">
        <v>2227</v>
      </c>
      <c r="C5630">
        <f t="shared" si="95"/>
        <v>2002</v>
      </c>
    </row>
    <row r="5631" spans="1:3" x14ac:dyDescent="0.35">
      <c r="A5631" s="41">
        <v>37524</v>
      </c>
      <c r="B5631" s="45">
        <v>2179</v>
      </c>
      <c r="C5631">
        <f t="shared" si="95"/>
        <v>2002</v>
      </c>
    </row>
    <row r="5632" spans="1:3" x14ac:dyDescent="0.35">
      <c r="A5632" s="41">
        <v>37523</v>
      </c>
      <c r="B5632" s="45">
        <v>2213</v>
      </c>
      <c r="C5632">
        <f t="shared" si="95"/>
        <v>2002</v>
      </c>
    </row>
    <row r="5633" spans="1:3" x14ac:dyDescent="0.35">
      <c r="A5633" s="41">
        <v>37522</v>
      </c>
      <c r="B5633" s="45">
        <v>2207</v>
      </c>
      <c r="C5633">
        <f t="shared" si="95"/>
        <v>2002</v>
      </c>
    </row>
    <row r="5634" spans="1:3" x14ac:dyDescent="0.35">
      <c r="A5634" s="41">
        <v>37519</v>
      </c>
      <c r="B5634" s="45">
        <v>1982</v>
      </c>
      <c r="C5634">
        <f t="shared" si="95"/>
        <v>2002</v>
      </c>
    </row>
    <row r="5635" spans="1:3" x14ac:dyDescent="0.35">
      <c r="A5635" s="41">
        <v>37518</v>
      </c>
      <c r="B5635" s="45">
        <v>2050</v>
      </c>
      <c r="C5635">
        <f t="shared" ref="C5635:C5698" si="96">YEAR(A5635)</f>
        <v>2002</v>
      </c>
    </row>
    <row r="5636" spans="1:3" x14ac:dyDescent="0.35">
      <c r="A5636" s="41">
        <v>37517</v>
      </c>
      <c r="B5636" s="45">
        <v>1942</v>
      </c>
      <c r="C5636">
        <f t="shared" si="96"/>
        <v>2002</v>
      </c>
    </row>
    <row r="5637" spans="1:3" x14ac:dyDescent="0.35">
      <c r="A5637" s="41">
        <v>37516</v>
      </c>
      <c r="B5637" s="45">
        <v>1862</v>
      </c>
      <c r="C5637">
        <f t="shared" si="96"/>
        <v>2002</v>
      </c>
    </row>
    <row r="5638" spans="1:3" x14ac:dyDescent="0.35">
      <c r="A5638" s="41">
        <v>37515</v>
      </c>
      <c r="B5638" s="45">
        <v>1719</v>
      </c>
      <c r="C5638">
        <f t="shared" si="96"/>
        <v>2002</v>
      </c>
    </row>
    <row r="5639" spans="1:3" x14ac:dyDescent="0.35">
      <c r="A5639" s="41">
        <v>37512</v>
      </c>
      <c r="B5639" s="45">
        <v>1719</v>
      </c>
      <c r="C5639">
        <f t="shared" si="96"/>
        <v>2002</v>
      </c>
    </row>
    <row r="5640" spans="1:3" x14ac:dyDescent="0.35">
      <c r="A5640" s="41">
        <v>37511</v>
      </c>
      <c r="B5640" s="45">
        <v>1704</v>
      </c>
      <c r="C5640">
        <f t="shared" si="96"/>
        <v>2002</v>
      </c>
    </row>
    <row r="5641" spans="1:3" x14ac:dyDescent="0.35">
      <c r="A5641" s="41">
        <v>37510</v>
      </c>
      <c r="B5641" s="45">
        <v>1706</v>
      </c>
      <c r="C5641">
        <f t="shared" si="96"/>
        <v>2002</v>
      </c>
    </row>
    <row r="5642" spans="1:3" x14ac:dyDescent="0.35">
      <c r="A5642" s="41">
        <v>37509</v>
      </c>
      <c r="B5642" s="45">
        <v>1690</v>
      </c>
      <c r="C5642">
        <f t="shared" si="96"/>
        <v>2002</v>
      </c>
    </row>
    <row r="5643" spans="1:3" x14ac:dyDescent="0.35">
      <c r="A5643" s="41">
        <v>37508</v>
      </c>
      <c r="B5643" s="45">
        <v>1672</v>
      </c>
      <c r="C5643">
        <f t="shared" si="96"/>
        <v>2002</v>
      </c>
    </row>
    <row r="5644" spans="1:3" x14ac:dyDescent="0.35">
      <c r="A5644" s="41">
        <v>37505</v>
      </c>
      <c r="B5644" s="45">
        <v>1734</v>
      </c>
      <c r="C5644">
        <f t="shared" si="96"/>
        <v>2002</v>
      </c>
    </row>
    <row r="5645" spans="1:3" x14ac:dyDescent="0.35">
      <c r="A5645" s="41">
        <v>37504</v>
      </c>
      <c r="B5645" s="45">
        <v>1708</v>
      </c>
      <c r="C5645">
        <f t="shared" si="96"/>
        <v>2002</v>
      </c>
    </row>
    <row r="5646" spans="1:3" x14ac:dyDescent="0.35">
      <c r="A5646" s="41">
        <v>37503</v>
      </c>
      <c r="B5646" s="45">
        <v>1698</v>
      </c>
      <c r="C5646">
        <f t="shared" si="96"/>
        <v>2002</v>
      </c>
    </row>
    <row r="5647" spans="1:3" x14ac:dyDescent="0.35">
      <c r="A5647" s="41">
        <v>37502</v>
      </c>
      <c r="B5647" s="45">
        <v>1729</v>
      </c>
      <c r="C5647">
        <f t="shared" si="96"/>
        <v>2002</v>
      </c>
    </row>
    <row r="5648" spans="1:3" x14ac:dyDescent="0.35">
      <c r="A5648" s="41">
        <v>37501</v>
      </c>
      <c r="B5648" s="45">
        <v>1618</v>
      </c>
      <c r="C5648">
        <f t="shared" si="96"/>
        <v>2002</v>
      </c>
    </row>
    <row r="5649" spans="1:3" x14ac:dyDescent="0.35">
      <c r="A5649" s="41">
        <v>37498</v>
      </c>
      <c r="B5649" s="45">
        <v>1633</v>
      </c>
      <c r="C5649">
        <f t="shared" si="96"/>
        <v>2002</v>
      </c>
    </row>
    <row r="5650" spans="1:3" x14ac:dyDescent="0.35">
      <c r="A5650" s="41">
        <v>37497</v>
      </c>
      <c r="B5650" s="45">
        <v>1661</v>
      </c>
      <c r="C5650">
        <f t="shared" si="96"/>
        <v>2002</v>
      </c>
    </row>
    <row r="5651" spans="1:3" x14ac:dyDescent="0.35">
      <c r="A5651" s="41">
        <v>37496</v>
      </c>
      <c r="B5651" s="45">
        <v>1717</v>
      </c>
      <c r="C5651">
        <f t="shared" si="96"/>
        <v>2002</v>
      </c>
    </row>
    <row r="5652" spans="1:3" x14ac:dyDescent="0.35">
      <c r="A5652" s="41">
        <v>37495</v>
      </c>
      <c r="B5652" s="45">
        <v>1717</v>
      </c>
      <c r="C5652">
        <f t="shared" si="96"/>
        <v>2002</v>
      </c>
    </row>
    <row r="5653" spans="1:3" x14ac:dyDescent="0.35">
      <c r="A5653" s="41">
        <v>37494</v>
      </c>
      <c r="B5653" s="45">
        <v>1767</v>
      </c>
      <c r="C5653">
        <f t="shared" si="96"/>
        <v>2002</v>
      </c>
    </row>
    <row r="5654" spans="1:3" x14ac:dyDescent="0.35">
      <c r="A5654" s="41">
        <v>37491</v>
      </c>
      <c r="B5654" s="45">
        <v>1845</v>
      </c>
      <c r="C5654">
        <f t="shared" si="96"/>
        <v>2002</v>
      </c>
    </row>
    <row r="5655" spans="1:3" x14ac:dyDescent="0.35">
      <c r="A5655" s="41">
        <v>37490</v>
      </c>
      <c r="B5655" s="45">
        <v>1903</v>
      </c>
      <c r="C5655">
        <f t="shared" si="96"/>
        <v>2002</v>
      </c>
    </row>
    <row r="5656" spans="1:3" x14ac:dyDescent="0.35">
      <c r="A5656" s="41">
        <v>37489</v>
      </c>
      <c r="B5656" s="45">
        <v>1877</v>
      </c>
      <c r="C5656">
        <f t="shared" si="96"/>
        <v>2002</v>
      </c>
    </row>
    <row r="5657" spans="1:3" x14ac:dyDescent="0.35">
      <c r="A5657" s="41">
        <v>37488</v>
      </c>
      <c r="B5657" s="45">
        <v>2017</v>
      </c>
      <c r="C5657">
        <f t="shared" si="96"/>
        <v>2002</v>
      </c>
    </row>
    <row r="5658" spans="1:3" x14ac:dyDescent="0.35">
      <c r="A5658" s="41">
        <v>37487</v>
      </c>
      <c r="B5658" s="45">
        <v>1994</v>
      </c>
      <c r="C5658">
        <f t="shared" si="96"/>
        <v>2002</v>
      </c>
    </row>
    <row r="5659" spans="1:3" x14ac:dyDescent="0.35">
      <c r="A5659" s="41">
        <v>37484</v>
      </c>
      <c r="B5659" s="45">
        <v>2091</v>
      </c>
      <c r="C5659">
        <f t="shared" si="96"/>
        <v>2002</v>
      </c>
    </row>
    <row r="5660" spans="1:3" x14ac:dyDescent="0.35">
      <c r="A5660" s="41">
        <v>37483</v>
      </c>
      <c r="B5660" s="45">
        <v>2177</v>
      </c>
      <c r="C5660">
        <f t="shared" si="96"/>
        <v>2002</v>
      </c>
    </row>
    <row r="5661" spans="1:3" x14ac:dyDescent="0.35">
      <c r="A5661" s="41">
        <v>37482</v>
      </c>
      <c r="B5661" s="45">
        <v>2159</v>
      </c>
      <c r="C5661">
        <f t="shared" si="96"/>
        <v>2002</v>
      </c>
    </row>
    <row r="5662" spans="1:3" x14ac:dyDescent="0.35">
      <c r="A5662" s="41">
        <v>37481</v>
      </c>
      <c r="B5662" s="45">
        <v>2284</v>
      </c>
      <c r="C5662">
        <f t="shared" si="96"/>
        <v>2002</v>
      </c>
    </row>
    <row r="5663" spans="1:3" x14ac:dyDescent="0.35">
      <c r="A5663" s="41">
        <v>37480</v>
      </c>
      <c r="B5663" s="45">
        <v>2221</v>
      </c>
      <c r="C5663">
        <f t="shared" si="96"/>
        <v>2002</v>
      </c>
    </row>
    <row r="5664" spans="1:3" x14ac:dyDescent="0.35">
      <c r="A5664" s="41">
        <v>37477</v>
      </c>
      <c r="B5664" s="45">
        <v>2005</v>
      </c>
      <c r="C5664">
        <f t="shared" si="96"/>
        <v>2002</v>
      </c>
    </row>
    <row r="5665" spans="1:3" x14ac:dyDescent="0.35">
      <c r="A5665" s="41">
        <v>37476</v>
      </c>
      <c r="B5665" s="45">
        <v>1759</v>
      </c>
      <c r="C5665">
        <f t="shared" si="96"/>
        <v>2002</v>
      </c>
    </row>
    <row r="5666" spans="1:3" x14ac:dyDescent="0.35">
      <c r="A5666" s="41">
        <v>37475</v>
      </c>
      <c r="B5666" s="45">
        <v>1922</v>
      </c>
      <c r="C5666">
        <f t="shared" si="96"/>
        <v>2002</v>
      </c>
    </row>
    <row r="5667" spans="1:3" x14ac:dyDescent="0.35">
      <c r="A5667" s="41">
        <v>37474</v>
      </c>
      <c r="B5667" s="45">
        <v>2126</v>
      </c>
      <c r="C5667">
        <f t="shared" si="96"/>
        <v>2002</v>
      </c>
    </row>
    <row r="5668" spans="1:3" x14ac:dyDescent="0.35">
      <c r="A5668" s="41">
        <v>37473</v>
      </c>
      <c r="B5668" s="45">
        <v>2180</v>
      </c>
      <c r="C5668">
        <f t="shared" si="96"/>
        <v>2002</v>
      </c>
    </row>
    <row r="5669" spans="1:3" x14ac:dyDescent="0.35">
      <c r="A5669" s="41">
        <v>37470</v>
      </c>
      <c r="B5669" s="45">
        <v>2047</v>
      </c>
      <c r="C5669">
        <f t="shared" si="96"/>
        <v>2002</v>
      </c>
    </row>
    <row r="5670" spans="1:3" x14ac:dyDescent="0.35">
      <c r="A5670" s="41">
        <v>37469</v>
      </c>
      <c r="B5670" s="45">
        <v>2060</v>
      </c>
      <c r="C5670">
        <f t="shared" si="96"/>
        <v>2002</v>
      </c>
    </row>
    <row r="5671" spans="1:3" x14ac:dyDescent="0.35">
      <c r="A5671" s="41">
        <v>37468</v>
      </c>
      <c r="B5671" s="45">
        <v>2307</v>
      </c>
      <c r="C5671">
        <f t="shared" si="96"/>
        <v>2002</v>
      </c>
    </row>
    <row r="5672" spans="1:3" x14ac:dyDescent="0.35">
      <c r="A5672" s="41">
        <v>37467</v>
      </c>
      <c r="B5672" s="45">
        <v>2390</v>
      </c>
      <c r="C5672">
        <f t="shared" si="96"/>
        <v>2002</v>
      </c>
    </row>
    <row r="5673" spans="1:3" x14ac:dyDescent="0.35">
      <c r="A5673" s="41">
        <v>37466</v>
      </c>
      <c r="B5673" s="45">
        <v>2164</v>
      </c>
      <c r="C5673">
        <f t="shared" si="96"/>
        <v>2002</v>
      </c>
    </row>
    <row r="5674" spans="1:3" x14ac:dyDescent="0.35">
      <c r="A5674" s="41">
        <v>37463</v>
      </c>
      <c r="B5674" s="45">
        <v>1991</v>
      </c>
      <c r="C5674">
        <f t="shared" si="96"/>
        <v>2002</v>
      </c>
    </row>
    <row r="5675" spans="1:3" x14ac:dyDescent="0.35">
      <c r="A5675" s="41">
        <v>37462</v>
      </c>
      <c r="B5675" s="45">
        <v>1849</v>
      </c>
      <c r="C5675">
        <f t="shared" si="96"/>
        <v>2002</v>
      </c>
    </row>
    <row r="5676" spans="1:3" x14ac:dyDescent="0.35">
      <c r="A5676" s="41">
        <v>37461</v>
      </c>
      <c r="B5676" s="45">
        <v>1751</v>
      </c>
      <c r="C5676">
        <f t="shared" si="96"/>
        <v>2002</v>
      </c>
    </row>
    <row r="5677" spans="1:3" x14ac:dyDescent="0.35">
      <c r="A5677" s="41">
        <v>37460</v>
      </c>
      <c r="B5677" s="45">
        <v>1700</v>
      </c>
      <c r="C5677">
        <f t="shared" si="96"/>
        <v>2002</v>
      </c>
    </row>
    <row r="5678" spans="1:3" x14ac:dyDescent="0.35">
      <c r="A5678" s="41">
        <v>37459</v>
      </c>
      <c r="B5678" s="45">
        <v>1619</v>
      </c>
      <c r="C5678">
        <f t="shared" si="96"/>
        <v>2002</v>
      </c>
    </row>
    <row r="5679" spans="1:3" x14ac:dyDescent="0.35">
      <c r="A5679" s="41">
        <v>37456</v>
      </c>
      <c r="B5679" s="45">
        <v>1550</v>
      </c>
      <c r="C5679">
        <f t="shared" si="96"/>
        <v>2002</v>
      </c>
    </row>
    <row r="5680" spans="1:3" x14ac:dyDescent="0.35">
      <c r="A5680" s="41">
        <v>37455</v>
      </c>
      <c r="B5680" s="45">
        <v>1510</v>
      </c>
      <c r="C5680">
        <f t="shared" si="96"/>
        <v>2002</v>
      </c>
    </row>
    <row r="5681" spans="1:3" x14ac:dyDescent="0.35">
      <c r="A5681" s="41">
        <v>37454</v>
      </c>
      <c r="B5681" s="45">
        <v>1551</v>
      </c>
      <c r="C5681">
        <f t="shared" si="96"/>
        <v>2002</v>
      </c>
    </row>
    <row r="5682" spans="1:3" x14ac:dyDescent="0.35">
      <c r="A5682" s="41">
        <v>37453</v>
      </c>
      <c r="B5682" s="45">
        <v>1554</v>
      </c>
      <c r="C5682">
        <f t="shared" si="96"/>
        <v>2002</v>
      </c>
    </row>
    <row r="5683" spans="1:3" x14ac:dyDescent="0.35">
      <c r="A5683" s="41">
        <v>37452</v>
      </c>
      <c r="B5683" s="45">
        <v>1546</v>
      </c>
      <c r="C5683">
        <f t="shared" si="96"/>
        <v>2002</v>
      </c>
    </row>
    <row r="5684" spans="1:3" x14ac:dyDescent="0.35">
      <c r="A5684" s="41">
        <v>37449</v>
      </c>
      <c r="B5684" s="45">
        <v>1514</v>
      </c>
      <c r="C5684">
        <f t="shared" si="96"/>
        <v>2002</v>
      </c>
    </row>
    <row r="5685" spans="1:3" x14ac:dyDescent="0.35">
      <c r="A5685" s="41">
        <v>37448</v>
      </c>
      <c r="B5685" s="45">
        <v>1548</v>
      </c>
      <c r="C5685">
        <f t="shared" si="96"/>
        <v>2002</v>
      </c>
    </row>
    <row r="5686" spans="1:3" x14ac:dyDescent="0.35">
      <c r="A5686" s="41">
        <v>37447</v>
      </c>
      <c r="B5686" s="45">
        <v>1630</v>
      </c>
      <c r="C5686">
        <f t="shared" si="96"/>
        <v>2002</v>
      </c>
    </row>
    <row r="5687" spans="1:3" x14ac:dyDescent="0.35">
      <c r="A5687" s="41">
        <v>37446</v>
      </c>
      <c r="B5687" s="45">
        <v>1610</v>
      </c>
      <c r="C5687">
        <f t="shared" si="96"/>
        <v>2002</v>
      </c>
    </row>
    <row r="5688" spans="1:3" x14ac:dyDescent="0.35">
      <c r="A5688" s="41">
        <v>37445</v>
      </c>
      <c r="B5688" s="45">
        <v>1687</v>
      </c>
      <c r="C5688">
        <f t="shared" si="96"/>
        <v>2002</v>
      </c>
    </row>
    <row r="5689" spans="1:3" x14ac:dyDescent="0.35">
      <c r="A5689" s="41">
        <v>37442</v>
      </c>
      <c r="B5689" s="45">
        <v>1715</v>
      </c>
      <c r="C5689">
        <f t="shared" si="96"/>
        <v>2002</v>
      </c>
    </row>
    <row r="5690" spans="1:3" x14ac:dyDescent="0.35">
      <c r="A5690" s="41">
        <v>37441</v>
      </c>
      <c r="B5690" s="45">
        <v>1718</v>
      </c>
      <c r="C5690">
        <f t="shared" si="96"/>
        <v>2002</v>
      </c>
    </row>
    <row r="5691" spans="1:3" x14ac:dyDescent="0.35">
      <c r="A5691" s="41">
        <v>37440</v>
      </c>
      <c r="B5691" s="45">
        <v>1727</v>
      </c>
      <c r="C5691">
        <f t="shared" si="96"/>
        <v>2002</v>
      </c>
    </row>
    <row r="5692" spans="1:3" x14ac:dyDescent="0.35">
      <c r="A5692" s="41">
        <v>37439</v>
      </c>
      <c r="B5692" s="45">
        <v>1682</v>
      </c>
      <c r="C5692">
        <f t="shared" si="96"/>
        <v>2002</v>
      </c>
    </row>
    <row r="5693" spans="1:3" x14ac:dyDescent="0.35">
      <c r="A5693" s="41">
        <v>37438</v>
      </c>
      <c r="B5693" s="45">
        <v>1599</v>
      </c>
      <c r="C5693">
        <f t="shared" si="96"/>
        <v>2002</v>
      </c>
    </row>
    <row r="5694" spans="1:3" x14ac:dyDescent="0.35">
      <c r="A5694" s="41">
        <v>37435</v>
      </c>
      <c r="B5694" s="45">
        <v>1527</v>
      </c>
      <c r="C5694">
        <f t="shared" si="96"/>
        <v>2002</v>
      </c>
    </row>
    <row r="5695" spans="1:3" x14ac:dyDescent="0.35">
      <c r="A5695" s="41">
        <v>37434</v>
      </c>
      <c r="B5695" s="45">
        <v>1599</v>
      </c>
      <c r="C5695">
        <f t="shared" si="96"/>
        <v>2002</v>
      </c>
    </row>
    <row r="5696" spans="1:3" x14ac:dyDescent="0.35">
      <c r="A5696" s="41">
        <v>37433</v>
      </c>
      <c r="B5696" s="45">
        <v>1709</v>
      </c>
      <c r="C5696">
        <f t="shared" si="96"/>
        <v>2002</v>
      </c>
    </row>
    <row r="5697" spans="1:3" x14ac:dyDescent="0.35">
      <c r="A5697" s="41">
        <v>37432</v>
      </c>
      <c r="B5697" s="45">
        <v>1631</v>
      </c>
      <c r="C5697">
        <f t="shared" si="96"/>
        <v>2002</v>
      </c>
    </row>
    <row r="5698" spans="1:3" x14ac:dyDescent="0.35">
      <c r="A5698" s="41">
        <v>37431</v>
      </c>
      <c r="B5698" s="45">
        <v>1524</v>
      </c>
      <c r="C5698">
        <f t="shared" si="96"/>
        <v>2002</v>
      </c>
    </row>
    <row r="5699" spans="1:3" x14ac:dyDescent="0.35">
      <c r="A5699" s="41">
        <v>37428</v>
      </c>
      <c r="B5699" s="45">
        <v>1706</v>
      </c>
      <c r="C5699">
        <f t="shared" ref="C5699:C5762" si="97">YEAR(A5699)</f>
        <v>2002</v>
      </c>
    </row>
    <row r="5700" spans="1:3" x14ac:dyDescent="0.35">
      <c r="A5700" s="41">
        <v>37427</v>
      </c>
      <c r="B5700" s="45">
        <v>1593</v>
      </c>
      <c r="C5700">
        <f t="shared" si="97"/>
        <v>2002</v>
      </c>
    </row>
    <row r="5701" spans="1:3" x14ac:dyDescent="0.35">
      <c r="A5701" s="41">
        <v>37426</v>
      </c>
      <c r="B5701" s="45">
        <v>1382</v>
      </c>
      <c r="C5701">
        <f t="shared" si="97"/>
        <v>2002</v>
      </c>
    </row>
    <row r="5702" spans="1:3" x14ac:dyDescent="0.35">
      <c r="A5702" s="41">
        <v>37425</v>
      </c>
      <c r="B5702" s="45">
        <v>1313</v>
      </c>
      <c r="C5702">
        <f t="shared" si="97"/>
        <v>2002</v>
      </c>
    </row>
    <row r="5703" spans="1:3" x14ac:dyDescent="0.35">
      <c r="A5703" s="41">
        <v>37424</v>
      </c>
      <c r="B5703" s="45">
        <v>1250</v>
      </c>
      <c r="C5703">
        <f t="shared" si="97"/>
        <v>2002</v>
      </c>
    </row>
    <row r="5704" spans="1:3" x14ac:dyDescent="0.35">
      <c r="A5704" s="41">
        <v>37421</v>
      </c>
      <c r="B5704" s="45">
        <v>1315</v>
      </c>
      <c r="C5704">
        <f t="shared" si="97"/>
        <v>2002</v>
      </c>
    </row>
    <row r="5705" spans="1:3" x14ac:dyDescent="0.35">
      <c r="A5705" s="41">
        <v>37420</v>
      </c>
      <c r="B5705" s="45">
        <v>1237</v>
      </c>
      <c r="C5705">
        <f t="shared" si="97"/>
        <v>2002</v>
      </c>
    </row>
    <row r="5706" spans="1:3" x14ac:dyDescent="0.35">
      <c r="A5706" s="41">
        <v>37419</v>
      </c>
      <c r="B5706" s="45">
        <v>1296</v>
      </c>
      <c r="C5706">
        <f t="shared" si="97"/>
        <v>2002</v>
      </c>
    </row>
    <row r="5707" spans="1:3" x14ac:dyDescent="0.35">
      <c r="A5707" s="41">
        <v>37418</v>
      </c>
      <c r="B5707" s="45">
        <v>1208</v>
      </c>
      <c r="C5707">
        <f t="shared" si="97"/>
        <v>2002</v>
      </c>
    </row>
    <row r="5708" spans="1:3" x14ac:dyDescent="0.35">
      <c r="A5708" s="41">
        <v>37417</v>
      </c>
      <c r="B5708" s="45">
        <v>1144</v>
      </c>
      <c r="C5708">
        <f t="shared" si="97"/>
        <v>2002</v>
      </c>
    </row>
    <row r="5709" spans="1:3" x14ac:dyDescent="0.35">
      <c r="A5709" s="41">
        <v>37414</v>
      </c>
      <c r="B5709" s="45">
        <v>1181</v>
      </c>
      <c r="C5709">
        <f t="shared" si="97"/>
        <v>2002</v>
      </c>
    </row>
    <row r="5710" spans="1:3" x14ac:dyDescent="0.35">
      <c r="A5710" s="41">
        <v>37413</v>
      </c>
      <c r="B5710" s="45">
        <v>1199</v>
      </c>
      <c r="C5710">
        <f t="shared" si="97"/>
        <v>2002</v>
      </c>
    </row>
    <row r="5711" spans="1:3" x14ac:dyDescent="0.35">
      <c r="A5711" s="41">
        <v>37412</v>
      </c>
      <c r="B5711" s="45">
        <v>1127</v>
      </c>
      <c r="C5711">
        <f t="shared" si="97"/>
        <v>2002</v>
      </c>
    </row>
    <row r="5712" spans="1:3" x14ac:dyDescent="0.35">
      <c r="A5712" s="41">
        <v>37411</v>
      </c>
      <c r="B5712" s="45">
        <v>1072</v>
      </c>
      <c r="C5712">
        <f t="shared" si="97"/>
        <v>2002</v>
      </c>
    </row>
    <row r="5713" spans="1:3" x14ac:dyDescent="0.35">
      <c r="A5713" s="41">
        <v>37410</v>
      </c>
      <c r="B5713" s="45">
        <v>1006</v>
      </c>
      <c r="C5713">
        <f t="shared" si="97"/>
        <v>2002</v>
      </c>
    </row>
    <row r="5714" spans="1:3" x14ac:dyDescent="0.35">
      <c r="A5714" s="41">
        <v>37407</v>
      </c>
      <c r="B5714">
        <v>976</v>
      </c>
      <c r="C5714">
        <f t="shared" si="97"/>
        <v>2002</v>
      </c>
    </row>
    <row r="5715" spans="1:3" x14ac:dyDescent="0.35">
      <c r="A5715" s="41">
        <v>37406</v>
      </c>
      <c r="B5715">
        <v>980</v>
      </c>
      <c r="C5715">
        <f t="shared" si="97"/>
        <v>2002</v>
      </c>
    </row>
    <row r="5716" spans="1:3" x14ac:dyDescent="0.35">
      <c r="A5716" s="41">
        <v>37405</v>
      </c>
      <c r="B5716">
        <v>979</v>
      </c>
      <c r="C5716">
        <f t="shared" si="97"/>
        <v>2002</v>
      </c>
    </row>
    <row r="5717" spans="1:3" x14ac:dyDescent="0.35">
      <c r="A5717" s="41">
        <v>37404</v>
      </c>
      <c r="B5717">
        <v>984</v>
      </c>
      <c r="C5717">
        <f t="shared" si="97"/>
        <v>2002</v>
      </c>
    </row>
    <row r="5718" spans="1:3" x14ac:dyDescent="0.35">
      <c r="A5718" s="41">
        <v>37403</v>
      </c>
      <c r="B5718">
        <v>982</v>
      </c>
      <c r="C5718">
        <f t="shared" si="97"/>
        <v>2002</v>
      </c>
    </row>
    <row r="5719" spans="1:3" x14ac:dyDescent="0.35">
      <c r="A5719" s="41">
        <v>37400</v>
      </c>
      <c r="B5719">
        <v>990</v>
      </c>
      <c r="C5719">
        <f t="shared" si="97"/>
        <v>2002</v>
      </c>
    </row>
    <row r="5720" spans="1:3" x14ac:dyDescent="0.35">
      <c r="A5720" s="41">
        <v>37399</v>
      </c>
      <c r="B5720">
        <v>972</v>
      </c>
      <c r="C5720">
        <f t="shared" si="97"/>
        <v>2002</v>
      </c>
    </row>
    <row r="5721" spans="1:3" x14ac:dyDescent="0.35">
      <c r="A5721" s="41">
        <v>37398</v>
      </c>
      <c r="B5721">
        <v>959</v>
      </c>
      <c r="C5721">
        <f t="shared" si="97"/>
        <v>2002</v>
      </c>
    </row>
    <row r="5722" spans="1:3" x14ac:dyDescent="0.35">
      <c r="A5722" s="41">
        <v>37397</v>
      </c>
      <c r="B5722">
        <v>940</v>
      </c>
      <c r="C5722">
        <f t="shared" si="97"/>
        <v>2002</v>
      </c>
    </row>
    <row r="5723" spans="1:3" x14ac:dyDescent="0.35">
      <c r="A5723" s="41">
        <v>37396</v>
      </c>
      <c r="B5723">
        <v>928</v>
      </c>
      <c r="C5723">
        <f t="shared" si="97"/>
        <v>2002</v>
      </c>
    </row>
    <row r="5724" spans="1:3" x14ac:dyDescent="0.35">
      <c r="A5724" s="41">
        <v>37393</v>
      </c>
      <c r="B5724">
        <v>919</v>
      </c>
      <c r="C5724">
        <f t="shared" si="97"/>
        <v>2002</v>
      </c>
    </row>
    <row r="5725" spans="1:3" x14ac:dyDescent="0.35">
      <c r="A5725" s="41">
        <v>37392</v>
      </c>
      <c r="B5725">
        <v>905</v>
      </c>
      <c r="C5725">
        <f t="shared" si="97"/>
        <v>2002</v>
      </c>
    </row>
    <row r="5726" spans="1:3" x14ac:dyDescent="0.35">
      <c r="A5726" s="41">
        <v>37391</v>
      </c>
      <c r="B5726">
        <v>921</v>
      </c>
      <c r="C5726">
        <f t="shared" si="97"/>
        <v>2002</v>
      </c>
    </row>
    <row r="5727" spans="1:3" x14ac:dyDescent="0.35">
      <c r="A5727" s="41">
        <v>37390</v>
      </c>
      <c r="B5727">
        <v>950</v>
      </c>
      <c r="C5727">
        <f t="shared" si="97"/>
        <v>2002</v>
      </c>
    </row>
    <row r="5728" spans="1:3" x14ac:dyDescent="0.35">
      <c r="A5728" s="41">
        <v>37389</v>
      </c>
      <c r="B5728">
        <v>973</v>
      </c>
      <c r="C5728">
        <f t="shared" si="97"/>
        <v>2002</v>
      </c>
    </row>
    <row r="5729" spans="1:3" x14ac:dyDescent="0.35">
      <c r="A5729" s="41">
        <v>37386</v>
      </c>
      <c r="B5729">
        <v>945</v>
      </c>
      <c r="C5729">
        <f t="shared" si="97"/>
        <v>2002</v>
      </c>
    </row>
    <row r="5730" spans="1:3" x14ac:dyDescent="0.35">
      <c r="A5730" s="41">
        <v>37385</v>
      </c>
      <c r="B5730">
        <v>949</v>
      </c>
      <c r="C5730">
        <f t="shared" si="97"/>
        <v>2002</v>
      </c>
    </row>
    <row r="5731" spans="1:3" x14ac:dyDescent="0.35">
      <c r="A5731" s="41">
        <v>37384</v>
      </c>
      <c r="B5731">
        <v>902</v>
      </c>
      <c r="C5731">
        <f t="shared" si="97"/>
        <v>2002</v>
      </c>
    </row>
    <row r="5732" spans="1:3" x14ac:dyDescent="0.35">
      <c r="A5732" s="41">
        <v>37383</v>
      </c>
      <c r="B5732">
        <v>903</v>
      </c>
      <c r="C5732">
        <f t="shared" si="97"/>
        <v>2002</v>
      </c>
    </row>
    <row r="5733" spans="1:3" x14ac:dyDescent="0.35">
      <c r="A5733" s="41">
        <v>37382</v>
      </c>
      <c r="B5733">
        <v>906</v>
      </c>
      <c r="C5733">
        <f t="shared" si="97"/>
        <v>2002</v>
      </c>
    </row>
    <row r="5734" spans="1:3" x14ac:dyDescent="0.35">
      <c r="A5734" s="41">
        <v>37379</v>
      </c>
      <c r="B5734">
        <v>879</v>
      </c>
      <c r="C5734">
        <f t="shared" si="97"/>
        <v>2002</v>
      </c>
    </row>
    <row r="5735" spans="1:3" x14ac:dyDescent="0.35">
      <c r="A5735" s="41">
        <v>37378</v>
      </c>
      <c r="B5735">
        <v>883</v>
      </c>
      <c r="C5735">
        <f t="shared" si="97"/>
        <v>2002</v>
      </c>
    </row>
    <row r="5736" spans="1:3" x14ac:dyDescent="0.35">
      <c r="A5736" s="41">
        <v>37377</v>
      </c>
      <c r="B5736">
        <v>854</v>
      </c>
      <c r="C5736">
        <f t="shared" si="97"/>
        <v>2002</v>
      </c>
    </row>
    <row r="5737" spans="1:3" x14ac:dyDescent="0.35">
      <c r="A5737" s="41">
        <v>37376</v>
      </c>
      <c r="B5737">
        <v>857</v>
      </c>
      <c r="C5737">
        <f t="shared" si="97"/>
        <v>2002</v>
      </c>
    </row>
    <row r="5738" spans="1:3" x14ac:dyDescent="0.35">
      <c r="A5738" s="41">
        <v>37375</v>
      </c>
      <c r="B5738">
        <v>825</v>
      </c>
      <c r="C5738">
        <f t="shared" si="97"/>
        <v>2002</v>
      </c>
    </row>
    <row r="5739" spans="1:3" x14ac:dyDescent="0.35">
      <c r="A5739" s="41">
        <v>37372</v>
      </c>
      <c r="B5739">
        <v>815</v>
      </c>
      <c r="C5739">
        <f t="shared" si="97"/>
        <v>2002</v>
      </c>
    </row>
    <row r="5740" spans="1:3" x14ac:dyDescent="0.35">
      <c r="A5740" s="41">
        <v>37371</v>
      </c>
      <c r="B5740">
        <v>794</v>
      </c>
      <c r="C5740">
        <f t="shared" si="97"/>
        <v>2002</v>
      </c>
    </row>
    <row r="5741" spans="1:3" x14ac:dyDescent="0.35">
      <c r="A5741" s="41">
        <v>37370</v>
      </c>
      <c r="B5741">
        <v>783</v>
      </c>
      <c r="C5741">
        <f t="shared" si="97"/>
        <v>2002</v>
      </c>
    </row>
    <row r="5742" spans="1:3" x14ac:dyDescent="0.35">
      <c r="A5742" s="41">
        <v>37369</v>
      </c>
      <c r="B5742">
        <v>772</v>
      </c>
      <c r="C5742">
        <f t="shared" si="97"/>
        <v>2002</v>
      </c>
    </row>
    <row r="5743" spans="1:3" x14ac:dyDescent="0.35">
      <c r="A5743" s="41">
        <v>37368</v>
      </c>
      <c r="B5743">
        <v>751</v>
      </c>
      <c r="C5743">
        <f t="shared" si="97"/>
        <v>2002</v>
      </c>
    </row>
    <row r="5744" spans="1:3" x14ac:dyDescent="0.35">
      <c r="A5744" s="41">
        <v>37365</v>
      </c>
      <c r="B5744">
        <v>741</v>
      </c>
      <c r="C5744">
        <f t="shared" si="97"/>
        <v>2002</v>
      </c>
    </row>
    <row r="5745" spans="1:3" x14ac:dyDescent="0.35">
      <c r="A5745" s="41">
        <v>37364</v>
      </c>
      <c r="B5745">
        <v>740</v>
      </c>
      <c r="C5745">
        <f t="shared" si="97"/>
        <v>2002</v>
      </c>
    </row>
    <row r="5746" spans="1:3" x14ac:dyDescent="0.35">
      <c r="A5746" s="41">
        <v>37363</v>
      </c>
      <c r="B5746">
        <v>733</v>
      </c>
      <c r="C5746">
        <f t="shared" si="97"/>
        <v>2002</v>
      </c>
    </row>
    <row r="5747" spans="1:3" x14ac:dyDescent="0.35">
      <c r="A5747" s="41">
        <v>37362</v>
      </c>
      <c r="B5747">
        <v>732</v>
      </c>
      <c r="C5747">
        <f t="shared" si="97"/>
        <v>2002</v>
      </c>
    </row>
    <row r="5748" spans="1:3" x14ac:dyDescent="0.35">
      <c r="A5748" s="41">
        <v>37361</v>
      </c>
      <c r="B5748">
        <v>748</v>
      </c>
      <c r="C5748">
        <f t="shared" si="97"/>
        <v>2002</v>
      </c>
    </row>
    <row r="5749" spans="1:3" x14ac:dyDescent="0.35">
      <c r="A5749" s="41">
        <v>37358</v>
      </c>
      <c r="B5749">
        <v>722</v>
      </c>
      <c r="C5749">
        <f t="shared" si="97"/>
        <v>2002</v>
      </c>
    </row>
    <row r="5750" spans="1:3" x14ac:dyDescent="0.35">
      <c r="A5750" s="41">
        <v>37357</v>
      </c>
      <c r="B5750">
        <v>739</v>
      </c>
      <c r="C5750">
        <f t="shared" si="97"/>
        <v>2002</v>
      </c>
    </row>
    <row r="5751" spans="1:3" x14ac:dyDescent="0.35">
      <c r="A5751" s="41">
        <v>37356</v>
      </c>
      <c r="B5751">
        <v>746</v>
      </c>
      <c r="C5751">
        <f t="shared" si="97"/>
        <v>2002</v>
      </c>
    </row>
    <row r="5752" spans="1:3" x14ac:dyDescent="0.35">
      <c r="A5752" s="41">
        <v>37355</v>
      </c>
      <c r="B5752">
        <v>746</v>
      </c>
      <c r="C5752">
        <f t="shared" si="97"/>
        <v>2002</v>
      </c>
    </row>
    <row r="5753" spans="1:3" x14ac:dyDescent="0.35">
      <c r="A5753" s="41">
        <v>37354</v>
      </c>
      <c r="B5753">
        <v>744</v>
      </c>
      <c r="C5753">
        <f t="shared" si="97"/>
        <v>2002</v>
      </c>
    </row>
    <row r="5754" spans="1:3" x14ac:dyDescent="0.35">
      <c r="A5754" s="41">
        <v>37351</v>
      </c>
      <c r="B5754">
        <v>737</v>
      </c>
      <c r="C5754">
        <f t="shared" si="97"/>
        <v>2002</v>
      </c>
    </row>
    <row r="5755" spans="1:3" x14ac:dyDescent="0.35">
      <c r="A5755" s="41">
        <v>37350</v>
      </c>
      <c r="B5755">
        <v>733</v>
      </c>
      <c r="C5755">
        <f t="shared" si="97"/>
        <v>2002</v>
      </c>
    </row>
    <row r="5756" spans="1:3" x14ac:dyDescent="0.35">
      <c r="A5756" s="41">
        <v>37349</v>
      </c>
      <c r="B5756">
        <v>728</v>
      </c>
      <c r="C5756">
        <f t="shared" si="97"/>
        <v>2002</v>
      </c>
    </row>
    <row r="5757" spans="1:3" x14ac:dyDescent="0.35">
      <c r="A5757" s="41">
        <v>37348</v>
      </c>
      <c r="B5757">
        <v>720</v>
      </c>
      <c r="C5757">
        <f t="shared" si="97"/>
        <v>2002</v>
      </c>
    </row>
    <row r="5758" spans="1:3" x14ac:dyDescent="0.35">
      <c r="A5758" s="41">
        <v>37347</v>
      </c>
      <c r="B5758">
        <v>718</v>
      </c>
      <c r="C5758">
        <f t="shared" si="97"/>
        <v>2002</v>
      </c>
    </row>
    <row r="5759" spans="1:3" x14ac:dyDescent="0.35">
      <c r="A5759" s="41">
        <v>37344</v>
      </c>
      <c r="B5759">
        <v>717</v>
      </c>
      <c r="C5759">
        <f t="shared" si="97"/>
        <v>2002</v>
      </c>
    </row>
    <row r="5760" spans="1:3" x14ac:dyDescent="0.35">
      <c r="A5760" s="41">
        <v>37343</v>
      </c>
      <c r="B5760">
        <v>717</v>
      </c>
      <c r="C5760">
        <f t="shared" si="97"/>
        <v>2002</v>
      </c>
    </row>
    <row r="5761" spans="1:3" x14ac:dyDescent="0.35">
      <c r="A5761" s="41">
        <v>37342</v>
      </c>
      <c r="B5761">
        <v>725</v>
      </c>
      <c r="C5761">
        <f t="shared" si="97"/>
        <v>2002</v>
      </c>
    </row>
    <row r="5762" spans="1:3" x14ac:dyDescent="0.35">
      <c r="A5762" s="41">
        <v>37341</v>
      </c>
      <c r="B5762">
        <v>723</v>
      </c>
      <c r="C5762">
        <f t="shared" si="97"/>
        <v>2002</v>
      </c>
    </row>
    <row r="5763" spans="1:3" x14ac:dyDescent="0.35">
      <c r="A5763" s="41">
        <v>37340</v>
      </c>
      <c r="B5763">
        <v>731</v>
      </c>
      <c r="C5763">
        <f t="shared" ref="C5763:C5826" si="98">YEAR(A5763)</f>
        <v>2002</v>
      </c>
    </row>
    <row r="5764" spans="1:3" x14ac:dyDescent="0.35">
      <c r="A5764" s="41">
        <v>37337</v>
      </c>
      <c r="B5764">
        <v>728</v>
      </c>
      <c r="C5764">
        <f t="shared" si="98"/>
        <v>2002</v>
      </c>
    </row>
    <row r="5765" spans="1:3" x14ac:dyDescent="0.35">
      <c r="A5765" s="41">
        <v>37336</v>
      </c>
      <c r="B5765">
        <v>718</v>
      </c>
      <c r="C5765">
        <f t="shared" si="98"/>
        <v>2002</v>
      </c>
    </row>
    <row r="5766" spans="1:3" x14ac:dyDescent="0.35">
      <c r="A5766" s="41">
        <v>37335</v>
      </c>
      <c r="B5766">
        <v>698</v>
      </c>
      <c r="C5766">
        <f t="shared" si="98"/>
        <v>2002</v>
      </c>
    </row>
    <row r="5767" spans="1:3" x14ac:dyDescent="0.35">
      <c r="A5767" s="41">
        <v>37334</v>
      </c>
      <c r="B5767">
        <v>705</v>
      </c>
      <c r="C5767">
        <f t="shared" si="98"/>
        <v>2002</v>
      </c>
    </row>
    <row r="5768" spans="1:3" x14ac:dyDescent="0.35">
      <c r="A5768" s="41">
        <v>37333</v>
      </c>
      <c r="B5768">
        <v>705</v>
      </c>
      <c r="C5768">
        <f t="shared" si="98"/>
        <v>2002</v>
      </c>
    </row>
    <row r="5769" spans="1:3" x14ac:dyDescent="0.35">
      <c r="A5769" s="41">
        <v>37330</v>
      </c>
      <c r="B5769">
        <v>703</v>
      </c>
      <c r="C5769">
        <f t="shared" si="98"/>
        <v>2002</v>
      </c>
    </row>
    <row r="5770" spans="1:3" x14ac:dyDescent="0.35">
      <c r="A5770" s="41">
        <v>37329</v>
      </c>
      <c r="B5770">
        <v>698</v>
      </c>
      <c r="C5770">
        <f t="shared" si="98"/>
        <v>2002</v>
      </c>
    </row>
    <row r="5771" spans="1:3" x14ac:dyDescent="0.35">
      <c r="A5771" s="41">
        <v>37328</v>
      </c>
      <c r="B5771">
        <v>717</v>
      </c>
      <c r="C5771">
        <f t="shared" si="98"/>
        <v>2002</v>
      </c>
    </row>
    <row r="5772" spans="1:3" x14ac:dyDescent="0.35">
      <c r="A5772" s="41">
        <v>37327</v>
      </c>
      <c r="B5772">
        <v>727</v>
      </c>
      <c r="C5772">
        <f t="shared" si="98"/>
        <v>2002</v>
      </c>
    </row>
    <row r="5773" spans="1:3" x14ac:dyDescent="0.35">
      <c r="A5773" s="41">
        <v>37326</v>
      </c>
      <c r="B5773">
        <v>740</v>
      </c>
      <c r="C5773">
        <f t="shared" si="98"/>
        <v>2002</v>
      </c>
    </row>
    <row r="5774" spans="1:3" x14ac:dyDescent="0.35">
      <c r="A5774" s="41">
        <v>37323</v>
      </c>
      <c r="B5774">
        <v>743</v>
      </c>
      <c r="C5774">
        <f t="shared" si="98"/>
        <v>2002</v>
      </c>
    </row>
    <row r="5775" spans="1:3" x14ac:dyDescent="0.35">
      <c r="A5775" s="41">
        <v>37322</v>
      </c>
      <c r="B5775">
        <v>767</v>
      </c>
      <c r="C5775">
        <f t="shared" si="98"/>
        <v>2002</v>
      </c>
    </row>
    <row r="5776" spans="1:3" x14ac:dyDescent="0.35">
      <c r="A5776" s="41">
        <v>37321</v>
      </c>
      <c r="B5776">
        <v>766</v>
      </c>
      <c r="C5776">
        <f t="shared" si="98"/>
        <v>2002</v>
      </c>
    </row>
    <row r="5777" spans="1:3" x14ac:dyDescent="0.35">
      <c r="A5777" s="41">
        <v>37320</v>
      </c>
      <c r="B5777">
        <v>759</v>
      </c>
      <c r="C5777">
        <f t="shared" si="98"/>
        <v>2002</v>
      </c>
    </row>
    <row r="5778" spans="1:3" x14ac:dyDescent="0.35">
      <c r="A5778" s="41">
        <v>37319</v>
      </c>
      <c r="B5778">
        <v>755</v>
      </c>
      <c r="C5778">
        <f t="shared" si="98"/>
        <v>2002</v>
      </c>
    </row>
    <row r="5779" spans="1:3" x14ac:dyDescent="0.35">
      <c r="A5779" s="41">
        <v>37316</v>
      </c>
      <c r="B5779">
        <v>769</v>
      </c>
      <c r="C5779">
        <f t="shared" si="98"/>
        <v>2002</v>
      </c>
    </row>
    <row r="5780" spans="1:3" x14ac:dyDescent="0.35">
      <c r="A5780" s="41">
        <v>37315</v>
      </c>
      <c r="B5780">
        <v>786</v>
      </c>
      <c r="C5780">
        <f t="shared" si="98"/>
        <v>2002</v>
      </c>
    </row>
    <row r="5781" spans="1:3" x14ac:dyDescent="0.35">
      <c r="A5781" s="41">
        <v>37314</v>
      </c>
      <c r="B5781">
        <v>782</v>
      </c>
      <c r="C5781">
        <f t="shared" si="98"/>
        <v>2002</v>
      </c>
    </row>
    <row r="5782" spans="1:3" x14ac:dyDescent="0.35">
      <c r="A5782" s="41">
        <v>37313</v>
      </c>
      <c r="B5782">
        <v>806</v>
      </c>
      <c r="C5782">
        <f t="shared" si="98"/>
        <v>2002</v>
      </c>
    </row>
    <row r="5783" spans="1:3" x14ac:dyDescent="0.35">
      <c r="A5783" s="41">
        <v>37312</v>
      </c>
      <c r="B5783">
        <v>808</v>
      </c>
      <c r="C5783">
        <f t="shared" si="98"/>
        <v>2002</v>
      </c>
    </row>
    <row r="5784" spans="1:3" x14ac:dyDescent="0.35">
      <c r="A5784" s="41">
        <v>37309</v>
      </c>
      <c r="B5784">
        <v>824</v>
      </c>
      <c r="C5784">
        <f t="shared" si="98"/>
        <v>2002</v>
      </c>
    </row>
    <row r="5785" spans="1:3" x14ac:dyDescent="0.35">
      <c r="A5785" s="41">
        <v>37308</v>
      </c>
      <c r="B5785">
        <v>829</v>
      </c>
      <c r="C5785">
        <f t="shared" si="98"/>
        <v>2002</v>
      </c>
    </row>
    <row r="5786" spans="1:3" x14ac:dyDescent="0.35">
      <c r="A5786" s="41">
        <v>37307</v>
      </c>
      <c r="B5786">
        <v>821</v>
      </c>
      <c r="C5786">
        <f t="shared" si="98"/>
        <v>2002</v>
      </c>
    </row>
    <row r="5787" spans="1:3" x14ac:dyDescent="0.35">
      <c r="A5787" s="41">
        <v>37306</v>
      </c>
      <c r="B5787">
        <v>836</v>
      </c>
      <c r="C5787">
        <f t="shared" si="98"/>
        <v>2002</v>
      </c>
    </row>
    <row r="5788" spans="1:3" x14ac:dyDescent="0.35">
      <c r="A5788" s="41">
        <v>37305</v>
      </c>
      <c r="B5788">
        <v>842</v>
      </c>
      <c r="C5788">
        <f t="shared" si="98"/>
        <v>2002</v>
      </c>
    </row>
    <row r="5789" spans="1:3" x14ac:dyDescent="0.35">
      <c r="A5789" s="41">
        <v>37302</v>
      </c>
      <c r="B5789">
        <v>843</v>
      </c>
      <c r="C5789">
        <f t="shared" si="98"/>
        <v>2002</v>
      </c>
    </row>
    <row r="5790" spans="1:3" x14ac:dyDescent="0.35">
      <c r="A5790" s="41">
        <v>37301</v>
      </c>
      <c r="B5790">
        <v>836</v>
      </c>
      <c r="C5790">
        <f t="shared" si="98"/>
        <v>2002</v>
      </c>
    </row>
    <row r="5791" spans="1:3" x14ac:dyDescent="0.35">
      <c r="A5791" s="41">
        <v>37300</v>
      </c>
      <c r="B5791">
        <v>828</v>
      </c>
      <c r="C5791">
        <f t="shared" si="98"/>
        <v>2002</v>
      </c>
    </row>
    <row r="5792" spans="1:3" x14ac:dyDescent="0.35">
      <c r="A5792" s="41">
        <v>37299</v>
      </c>
      <c r="B5792">
        <v>856</v>
      </c>
      <c r="C5792">
        <f t="shared" si="98"/>
        <v>2002</v>
      </c>
    </row>
    <row r="5793" spans="1:3" x14ac:dyDescent="0.35">
      <c r="A5793" s="41">
        <v>37298</v>
      </c>
      <c r="B5793">
        <v>874</v>
      </c>
      <c r="C5793">
        <f t="shared" si="98"/>
        <v>2002</v>
      </c>
    </row>
    <row r="5794" spans="1:3" x14ac:dyDescent="0.35">
      <c r="A5794" s="41">
        <v>37295</v>
      </c>
      <c r="B5794">
        <v>885</v>
      </c>
      <c r="C5794">
        <f t="shared" si="98"/>
        <v>2002</v>
      </c>
    </row>
    <row r="5795" spans="1:3" x14ac:dyDescent="0.35">
      <c r="A5795" s="41">
        <v>37294</v>
      </c>
      <c r="B5795">
        <v>884</v>
      </c>
      <c r="C5795">
        <f t="shared" si="98"/>
        <v>2002</v>
      </c>
    </row>
    <row r="5796" spans="1:3" x14ac:dyDescent="0.35">
      <c r="A5796" s="41">
        <v>37293</v>
      </c>
      <c r="B5796">
        <v>869</v>
      </c>
      <c r="C5796">
        <f t="shared" si="98"/>
        <v>2002</v>
      </c>
    </row>
    <row r="5797" spans="1:3" x14ac:dyDescent="0.35">
      <c r="A5797" s="41">
        <v>37292</v>
      </c>
      <c r="B5797">
        <v>876</v>
      </c>
      <c r="C5797">
        <f t="shared" si="98"/>
        <v>2002</v>
      </c>
    </row>
    <row r="5798" spans="1:3" x14ac:dyDescent="0.35">
      <c r="A5798" s="41">
        <v>37291</v>
      </c>
      <c r="B5798">
        <v>890</v>
      </c>
      <c r="C5798">
        <f t="shared" si="98"/>
        <v>2002</v>
      </c>
    </row>
    <row r="5799" spans="1:3" x14ac:dyDescent="0.35">
      <c r="A5799" s="41">
        <v>37288</v>
      </c>
      <c r="B5799">
        <v>881</v>
      </c>
      <c r="C5799">
        <f t="shared" si="98"/>
        <v>2002</v>
      </c>
    </row>
    <row r="5800" spans="1:3" x14ac:dyDescent="0.35">
      <c r="A5800" s="41">
        <v>37287</v>
      </c>
      <c r="B5800">
        <v>965</v>
      </c>
      <c r="C5800">
        <f t="shared" si="98"/>
        <v>2002</v>
      </c>
    </row>
    <row r="5801" spans="1:3" x14ac:dyDescent="0.35">
      <c r="A5801" s="41">
        <v>37286</v>
      </c>
      <c r="B5801">
        <v>858</v>
      </c>
      <c r="C5801">
        <f t="shared" si="98"/>
        <v>2002</v>
      </c>
    </row>
    <row r="5802" spans="1:3" x14ac:dyDescent="0.35">
      <c r="A5802" s="41">
        <v>37285</v>
      </c>
      <c r="B5802">
        <v>856</v>
      </c>
      <c r="C5802">
        <f t="shared" si="98"/>
        <v>2002</v>
      </c>
    </row>
    <row r="5803" spans="1:3" x14ac:dyDescent="0.35">
      <c r="A5803" s="41">
        <v>37284</v>
      </c>
      <c r="B5803">
        <v>833</v>
      </c>
      <c r="C5803">
        <f t="shared" si="98"/>
        <v>2002</v>
      </c>
    </row>
    <row r="5804" spans="1:3" x14ac:dyDescent="0.35">
      <c r="A5804" s="41">
        <v>37281</v>
      </c>
      <c r="B5804">
        <v>828</v>
      </c>
      <c r="C5804">
        <f t="shared" si="98"/>
        <v>2002</v>
      </c>
    </row>
    <row r="5805" spans="1:3" x14ac:dyDescent="0.35">
      <c r="A5805" s="41">
        <v>37280</v>
      </c>
      <c r="B5805">
        <v>827</v>
      </c>
      <c r="C5805">
        <f t="shared" si="98"/>
        <v>2002</v>
      </c>
    </row>
    <row r="5806" spans="1:3" x14ac:dyDescent="0.35">
      <c r="A5806" s="41">
        <v>37279</v>
      </c>
      <c r="B5806">
        <v>817</v>
      </c>
      <c r="C5806">
        <f t="shared" si="98"/>
        <v>2002</v>
      </c>
    </row>
    <row r="5807" spans="1:3" x14ac:dyDescent="0.35">
      <c r="A5807" s="41">
        <v>37278</v>
      </c>
      <c r="B5807">
        <v>828</v>
      </c>
      <c r="C5807">
        <f t="shared" si="98"/>
        <v>2002</v>
      </c>
    </row>
    <row r="5808" spans="1:3" x14ac:dyDescent="0.35">
      <c r="A5808" s="41">
        <v>37277</v>
      </c>
      <c r="B5808">
        <v>842</v>
      </c>
      <c r="C5808">
        <f t="shared" si="98"/>
        <v>2002</v>
      </c>
    </row>
    <row r="5809" spans="1:3" x14ac:dyDescent="0.35">
      <c r="A5809" s="41">
        <v>37274</v>
      </c>
      <c r="B5809">
        <v>839</v>
      </c>
      <c r="C5809">
        <f t="shared" si="98"/>
        <v>2002</v>
      </c>
    </row>
    <row r="5810" spans="1:3" x14ac:dyDescent="0.35">
      <c r="A5810" s="41">
        <v>37273</v>
      </c>
      <c r="B5810">
        <v>853</v>
      </c>
      <c r="C5810">
        <f t="shared" si="98"/>
        <v>2002</v>
      </c>
    </row>
    <row r="5811" spans="1:3" x14ac:dyDescent="0.35">
      <c r="A5811" s="41">
        <v>37272</v>
      </c>
      <c r="B5811">
        <v>867</v>
      </c>
      <c r="C5811">
        <f t="shared" si="98"/>
        <v>2002</v>
      </c>
    </row>
    <row r="5812" spans="1:3" x14ac:dyDescent="0.35">
      <c r="A5812" s="41">
        <v>37271</v>
      </c>
      <c r="B5812">
        <v>863</v>
      </c>
      <c r="C5812">
        <f t="shared" si="98"/>
        <v>2002</v>
      </c>
    </row>
    <row r="5813" spans="1:3" x14ac:dyDescent="0.35">
      <c r="A5813" s="41">
        <v>37270</v>
      </c>
      <c r="B5813">
        <v>869</v>
      </c>
      <c r="C5813">
        <f t="shared" si="98"/>
        <v>2002</v>
      </c>
    </row>
    <row r="5814" spans="1:3" x14ac:dyDescent="0.35">
      <c r="A5814" s="41">
        <v>37267</v>
      </c>
      <c r="B5814">
        <v>874</v>
      </c>
      <c r="C5814">
        <f t="shared" si="98"/>
        <v>2002</v>
      </c>
    </row>
    <row r="5815" spans="1:3" x14ac:dyDescent="0.35">
      <c r="A5815" s="41">
        <v>37266</v>
      </c>
      <c r="B5815">
        <v>857</v>
      </c>
      <c r="C5815">
        <f t="shared" si="98"/>
        <v>2002</v>
      </c>
    </row>
    <row r="5816" spans="1:3" x14ac:dyDescent="0.35">
      <c r="A5816" s="41">
        <v>37265</v>
      </c>
      <c r="B5816">
        <v>841</v>
      </c>
      <c r="C5816">
        <f t="shared" si="98"/>
        <v>2002</v>
      </c>
    </row>
    <row r="5817" spans="1:3" x14ac:dyDescent="0.35">
      <c r="A5817" s="41">
        <v>37264</v>
      </c>
      <c r="B5817">
        <v>826</v>
      </c>
      <c r="C5817">
        <f t="shared" si="98"/>
        <v>2002</v>
      </c>
    </row>
    <row r="5818" spans="1:3" x14ac:dyDescent="0.35">
      <c r="A5818" s="41">
        <v>37263</v>
      </c>
      <c r="B5818">
        <v>820</v>
      </c>
      <c r="C5818">
        <f t="shared" si="98"/>
        <v>2002</v>
      </c>
    </row>
    <row r="5819" spans="1:3" x14ac:dyDescent="0.35">
      <c r="A5819" s="41">
        <v>37260</v>
      </c>
      <c r="B5819">
        <v>806</v>
      </c>
      <c r="C5819">
        <f t="shared" si="98"/>
        <v>2002</v>
      </c>
    </row>
    <row r="5820" spans="1:3" x14ac:dyDescent="0.35">
      <c r="A5820" s="41">
        <v>37259</v>
      </c>
      <c r="B5820">
        <v>805</v>
      </c>
      <c r="C5820">
        <f t="shared" si="98"/>
        <v>2002</v>
      </c>
    </row>
    <row r="5821" spans="1:3" x14ac:dyDescent="0.35">
      <c r="A5821" s="41">
        <v>37258</v>
      </c>
      <c r="B5821">
        <v>824</v>
      </c>
      <c r="C5821">
        <f t="shared" si="98"/>
        <v>2002</v>
      </c>
    </row>
    <row r="5822" spans="1:3" x14ac:dyDescent="0.35">
      <c r="A5822" s="41">
        <v>37256</v>
      </c>
      <c r="B5822">
        <v>870</v>
      </c>
      <c r="C5822">
        <f t="shared" si="98"/>
        <v>2001</v>
      </c>
    </row>
    <row r="5823" spans="1:3" x14ac:dyDescent="0.35">
      <c r="A5823" s="41">
        <v>37253</v>
      </c>
      <c r="B5823">
        <v>859</v>
      </c>
      <c r="C5823">
        <f t="shared" si="98"/>
        <v>2001</v>
      </c>
    </row>
    <row r="5824" spans="1:3" x14ac:dyDescent="0.35">
      <c r="A5824" s="41">
        <v>37252</v>
      </c>
      <c r="B5824">
        <v>884</v>
      </c>
      <c r="C5824">
        <f t="shared" si="98"/>
        <v>2001</v>
      </c>
    </row>
    <row r="5825" spans="1:3" x14ac:dyDescent="0.35">
      <c r="A5825" s="41">
        <v>37251</v>
      </c>
      <c r="B5825">
        <v>896</v>
      </c>
      <c r="C5825">
        <f t="shared" si="98"/>
        <v>2001</v>
      </c>
    </row>
    <row r="5826" spans="1:3" x14ac:dyDescent="0.35">
      <c r="A5826" s="41">
        <v>37250</v>
      </c>
      <c r="B5826">
        <v>903</v>
      </c>
      <c r="C5826">
        <f t="shared" si="98"/>
        <v>2001</v>
      </c>
    </row>
    <row r="5827" spans="1:3" x14ac:dyDescent="0.35">
      <c r="A5827" s="41">
        <v>37249</v>
      </c>
      <c r="B5827">
        <v>898</v>
      </c>
      <c r="C5827">
        <f t="shared" ref="C5827:C5890" si="99">YEAR(A5827)</f>
        <v>2001</v>
      </c>
    </row>
    <row r="5828" spans="1:3" x14ac:dyDescent="0.35">
      <c r="A5828" s="41">
        <v>37246</v>
      </c>
      <c r="B5828">
        <v>892</v>
      </c>
      <c r="C5828">
        <f t="shared" si="99"/>
        <v>2001</v>
      </c>
    </row>
    <row r="5829" spans="1:3" x14ac:dyDescent="0.35">
      <c r="A5829" s="41">
        <v>37245</v>
      </c>
      <c r="B5829">
        <v>904</v>
      </c>
      <c r="C5829">
        <f t="shared" si="99"/>
        <v>2001</v>
      </c>
    </row>
    <row r="5830" spans="1:3" x14ac:dyDescent="0.35">
      <c r="A5830" s="41">
        <v>37244</v>
      </c>
      <c r="B5830">
        <v>887</v>
      </c>
      <c r="C5830">
        <f t="shared" si="99"/>
        <v>2001</v>
      </c>
    </row>
    <row r="5831" spans="1:3" x14ac:dyDescent="0.35">
      <c r="A5831" s="41">
        <v>37243</v>
      </c>
      <c r="B5831">
        <v>874</v>
      </c>
      <c r="C5831">
        <f t="shared" si="99"/>
        <v>2001</v>
      </c>
    </row>
    <row r="5832" spans="1:3" x14ac:dyDescent="0.35">
      <c r="A5832" s="41">
        <v>37242</v>
      </c>
      <c r="B5832">
        <v>878</v>
      </c>
      <c r="C5832">
        <f t="shared" si="99"/>
        <v>2001</v>
      </c>
    </row>
    <row r="5833" spans="1:3" x14ac:dyDescent="0.35">
      <c r="A5833" s="41">
        <v>37239</v>
      </c>
      <c r="B5833">
        <v>860</v>
      </c>
      <c r="C5833">
        <f t="shared" si="99"/>
        <v>2001</v>
      </c>
    </row>
    <row r="5834" spans="1:3" x14ac:dyDescent="0.35">
      <c r="A5834" s="41">
        <v>37238</v>
      </c>
      <c r="B5834">
        <v>864</v>
      </c>
      <c r="C5834">
        <f t="shared" si="99"/>
        <v>2001</v>
      </c>
    </row>
    <row r="5835" spans="1:3" x14ac:dyDescent="0.35">
      <c r="A5835" s="41">
        <v>37237</v>
      </c>
      <c r="B5835">
        <v>856</v>
      </c>
      <c r="C5835">
        <f t="shared" si="99"/>
        <v>2001</v>
      </c>
    </row>
    <row r="5836" spans="1:3" x14ac:dyDescent="0.35">
      <c r="A5836" s="41">
        <v>37236</v>
      </c>
      <c r="B5836">
        <v>875</v>
      </c>
      <c r="C5836">
        <f t="shared" si="99"/>
        <v>2001</v>
      </c>
    </row>
    <row r="5837" spans="1:3" x14ac:dyDescent="0.35">
      <c r="A5837" s="41">
        <v>37235</v>
      </c>
      <c r="B5837">
        <v>875</v>
      </c>
      <c r="C5837">
        <f t="shared" si="99"/>
        <v>2001</v>
      </c>
    </row>
    <row r="5838" spans="1:3" x14ac:dyDescent="0.35">
      <c r="A5838" s="41">
        <v>37232</v>
      </c>
      <c r="B5838">
        <v>878</v>
      </c>
      <c r="C5838">
        <f t="shared" si="99"/>
        <v>2001</v>
      </c>
    </row>
    <row r="5839" spans="1:3" x14ac:dyDescent="0.35">
      <c r="A5839" s="41">
        <v>37231</v>
      </c>
      <c r="B5839">
        <v>894</v>
      </c>
      <c r="C5839">
        <f t="shared" si="99"/>
        <v>2001</v>
      </c>
    </row>
    <row r="5840" spans="1:3" x14ac:dyDescent="0.35">
      <c r="A5840" s="41">
        <v>37230</v>
      </c>
      <c r="B5840">
        <v>885</v>
      </c>
      <c r="C5840">
        <f t="shared" si="99"/>
        <v>2001</v>
      </c>
    </row>
    <row r="5841" spans="1:3" x14ac:dyDescent="0.35">
      <c r="A5841" s="41">
        <v>37229</v>
      </c>
      <c r="B5841">
        <v>912</v>
      </c>
      <c r="C5841">
        <f t="shared" si="99"/>
        <v>2001</v>
      </c>
    </row>
    <row r="5842" spans="1:3" x14ac:dyDescent="0.35">
      <c r="A5842" s="41">
        <v>37228</v>
      </c>
      <c r="B5842">
        <v>928</v>
      </c>
      <c r="C5842">
        <f t="shared" si="99"/>
        <v>2001</v>
      </c>
    </row>
    <row r="5843" spans="1:3" x14ac:dyDescent="0.35">
      <c r="A5843" s="41">
        <v>37225</v>
      </c>
      <c r="B5843">
        <v>978</v>
      </c>
      <c r="C5843">
        <f t="shared" si="99"/>
        <v>2001</v>
      </c>
    </row>
    <row r="5844" spans="1:3" x14ac:dyDescent="0.35">
      <c r="A5844" s="41">
        <v>37224</v>
      </c>
      <c r="B5844">
        <v>983</v>
      </c>
      <c r="C5844">
        <f t="shared" si="99"/>
        <v>2001</v>
      </c>
    </row>
    <row r="5845" spans="1:3" x14ac:dyDescent="0.35">
      <c r="A5845" s="41">
        <v>37223</v>
      </c>
      <c r="B5845">
        <v>928</v>
      </c>
      <c r="C5845">
        <f t="shared" si="99"/>
        <v>2001</v>
      </c>
    </row>
    <row r="5846" spans="1:3" x14ac:dyDescent="0.35">
      <c r="A5846" s="41">
        <v>37222</v>
      </c>
      <c r="B5846">
        <v>894</v>
      </c>
      <c r="C5846">
        <f t="shared" si="99"/>
        <v>2001</v>
      </c>
    </row>
    <row r="5847" spans="1:3" x14ac:dyDescent="0.35">
      <c r="A5847" s="41">
        <v>37221</v>
      </c>
      <c r="B5847">
        <v>875</v>
      </c>
      <c r="C5847">
        <f t="shared" si="99"/>
        <v>2001</v>
      </c>
    </row>
    <row r="5848" spans="1:3" x14ac:dyDescent="0.35">
      <c r="A5848" s="41">
        <v>37218</v>
      </c>
      <c r="B5848">
        <v>907</v>
      </c>
      <c r="C5848">
        <f t="shared" si="99"/>
        <v>2001</v>
      </c>
    </row>
    <row r="5849" spans="1:3" x14ac:dyDescent="0.35">
      <c r="A5849" s="41">
        <v>37217</v>
      </c>
      <c r="B5849">
        <v>923</v>
      </c>
      <c r="C5849">
        <f t="shared" si="99"/>
        <v>2001</v>
      </c>
    </row>
    <row r="5850" spans="1:3" x14ac:dyDescent="0.35">
      <c r="A5850" s="41">
        <v>37216</v>
      </c>
      <c r="B5850">
        <v>915</v>
      </c>
      <c r="C5850">
        <f t="shared" si="99"/>
        <v>2001</v>
      </c>
    </row>
    <row r="5851" spans="1:3" x14ac:dyDescent="0.35">
      <c r="A5851" s="41">
        <v>37215</v>
      </c>
      <c r="B5851">
        <v>925</v>
      </c>
      <c r="C5851">
        <f t="shared" si="99"/>
        <v>2001</v>
      </c>
    </row>
    <row r="5852" spans="1:3" x14ac:dyDescent="0.35">
      <c r="A5852" s="41">
        <v>37214</v>
      </c>
      <c r="B5852">
        <v>919</v>
      </c>
      <c r="C5852">
        <f t="shared" si="99"/>
        <v>2001</v>
      </c>
    </row>
    <row r="5853" spans="1:3" x14ac:dyDescent="0.35">
      <c r="A5853" s="41">
        <v>37211</v>
      </c>
      <c r="B5853">
        <v>957</v>
      </c>
      <c r="C5853">
        <f t="shared" si="99"/>
        <v>2001</v>
      </c>
    </row>
    <row r="5854" spans="1:3" x14ac:dyDescent="0.35">
      <c r="A5854" s="41">
        <v>37210</v>
      </c>
      <c r="B5854">
        <v>963</v>
      </c>
      <c r="C5854">
        <f t="shared" si="99"/>
        <v>2001</v>
      </c>
    </row>
    <row r="5855" spans="1:3" x14ac:dyDescent="0.35">
      <c r="A5855" s="41">
        <v>37209</v>
      </c>
      <c r="B5855">
        <v>988</v>
      </c>
      <c r="C5855">
        <f t="shared" si="99"/>
        <v>2001</v>
      </c>
    </row>
    <row r="5856" spans="1:3" x14ac:dyDescent="0.35">
      <c r="A5856" s="41">
        <v>37208</v>
      </c>
      <c r="B5856" s="45">
        <v>1010</v>
      </c>
      <c r="C5856">
        <f t="shared" si="99"/>
        <v>2001</v>
      </c>
    </row>
    <row r="5857" spans="1:3" x14ac:dyDescent="0.35">
      <c r="A5857" s="41">
        <v>37207</v>
      </c>
      <c r="B5857" s="45">
        <v>1074</v>
      </c>
      <c r="C5857">
        <f t="shared" si="99"/>
        <v>2001</v>
      </c>
    </row>
    <row r="5858" spans="1:3" x14ac:dyDescent="0.35">
      <c r="A5858" s="41">
        <v>37204</v>
      </c>
      <c r="B5858" s="45">
        <v>1054</v>
      </c>
      <c r="C5858">
        <f t="shared" si="99"/>
        <v>2001</v>
      </c>
    </row>
    <row r="5859" spans="1:3" x14ac:dyDescent="0.35">
      <c r="A5859" s="41">
        <v>37203</v>
      </c>
      <c r="B5859" s="45">
        <v>1054</v>
      </c>
      <c r="C5859">
        <f t="shared" si="99"/>
        <v>2001</v>
      </c>
    </row>
    <row r="5860" spans="1:3" x14ac:dyDescent="0.35">
      <c r="A5860" s="41">
        <v>37202</v>
      </c>
      <c r="B5860" s="45">
        <v>1083</v>
      </c>
      <c r="C5860">
        <f t="shared" si="99"/>
        <v>2001</v>
      </c>
    </row>
    <row r="5861" spans="1:3" x14ac:dyDescent="0.35">
      <c r="A5861" s="41">
        <v>37201</v>
      </c>
      <c r="B5861" s="45">
        <v>1123</v>
      </c>
      <c r="C5861">
        <f t="shared" si="99"/>
        <v>2001</v>
      </c>
    </row>
    <row r="5862" spans="1:3" x14ac:dyDescent="0.35">
      <c r="A5862" s="41">
        <v>37200</v>
      </c>
      <c r="B5862" s="45">
        <v>1139</v>
      </c>
      <c r="C5862">
        <f t="shared" si="99"/>
        <v>2001</v>
      </c>
    </row>
    <row r="5863" spans="1:3" x14ac:dyDescent="0.35">
      <c r="A5863" s="41">
        <v>37197</v>
      </c>
      <c r="B5863" s="45">
        <v>1177</v>
      </c>
      <c r="C5863">
        <f t="shared" si="99"/>
        <v>2001</v>
      </c>
    </row>
    <row r="5864" spans="1:3" x14ac:dyDescent="0.35">
      <c r="A5864" s="41">
        <v>37196</v>
      </c>
      <c r="B5864" s="45">
        <v>1191</v>
      </c>
      <c r="C5864">
        <f t="shared" si="99"/>
        <v>2001</v>
      </c>
    </row>
    <row r="5865" spans="1:3" x14ac:dyDescent="0.35">
      <c r="A5865" s="41">
        <v>37195</v>
      </c>
      <c r="B5865" s="45">
        <v>1179</v>
      </c>
      <c r="C5865">
        <f t="shared" si="99"/>
        <v>2001</v>
      </c>
    </row>
    <row r="5866" spans="1:3" x14ac:dyDescent="0.35">
      <c r="A5866" s="41">
        <v>37194</v>
      </c>
      <c r="B5866" s="45">
        <v>1180</v>
      </c>
      <c r="C5866">
        <f t="shared" si="99"/>
        <v>2001</v>
      </c>
    </row>
    <row r="5867" spans="1:3" x14ac:dyDescent="0.35">
      <c r="A5867" s="41">
        <v>37193</v>
      </c>
      <c r="B5867" s="45">
        <v>1191</v>
      </c>
      <c r="C5867">
        <f t="shared" si="99"/>
        <v>2001</v>
      </c>
    </row>
    <row r="5868" spans="1:3" x14ac:dyDescent="0.35">
      <c r="A5868" s="41">
        <v>37190</v>
      </c>
      <c r="B5868" s="45">
        <v>1129</v>
      </c>
      <c r="C5868">
        <f t="shared" si="99"/>
        <v>2001</v>
      </c>
    </row>
    <row r="5869" spans="1:3" x14ac:dyDescent="0.35">
      <c r="A5869" s="41">
        <v>37189</v>
      </c>
      <c r="B5869" s="45">
        <v>1119</v>
      </c>
      <c r="C5869">
        <f t="shared" si="99"/>
        <v>2001</v>
      </c>
    </row>
    <row r="5870" spans="1:3" x14ac:dyDescent="0.35">
      <c r="A5870" s="41">
        <v>37188</v>
      </c>
      <c r="B5870" s="45">
        <v>1105</v>
      </c>
      <c r="C5870">
        <f t="shared" si="99"/>
        <v>2001</v>
      </c>
    </row>
    <row r="5871" spans="1:3" x14ac:dyDescent="0.35">
      <c r="A5871" s="41">
        <v>37187</v>
      </c>
      <c r="B5871" s="45">
        <v>1090</v>
      </c>
      <c r="C5871">
        <f t="shared" si="99"/>
        <v>2001</v>
      </c>
    </row>
    <row r="5872" spans="1:3" x14ac:dyDescent="0.35">
      <c r="A5872" s="41">
        <v>37186</v>
      </c>
      <c r="B5872" s="45">
        <v>1074</v>
      </c>
      <c r="C5872">
        <f t="shared" si="99"/>
        <v>2001</v>
      </c>
    </row>
    <row r="5873" spans="1:3" x14ac:dyDescent="0.35">
      <c r="A5873" s="41">
        <v>37183</v>
      </c>
      <c r="B5873" s="45">
        <v>1094</v>
      </c>
      <c r="C5873">
        <f t="shared" si="99"/>
        <v>2001</v>
      </c>
    </row>
    <row r="5874" spans="1:3" x14ac:dyDescent="0.35">
      <c r="A5874" s="41">
        <v>37182</v>
      </c>
      <c r="B5874" s="45">
        <v>1129</v>
      </c>
      <c r="C5874">
        <f t="shared" si="99"/>
        <v>2001</v>
      </c>
    </row>
    <row r="5875" spans="1:3" x14ac:dyDescent="0.35">
      <c r="A5875" s="41">
        <v>37181</v>
      </c>
      <c r="B5875" s="45">
        <v>1119</v>
      </c>
      <c r="C5875">
        <f t="shared" si="99"/>
        <v>2001</v>
      </c>
    </row>
    <row r="5876" spans="1:3" x14ac:dyDescent="0.35">
      <c r="A5876" s="41">
        <v>37180</v>
      </c>
      <c r="B5876" s="45">
        <v>1136</v>
      </c>
      <c r="C5876">
        <f t="shared" si="99"/>
        <v>2001</v>
      </c>
    </row>
    <row r="5877" spans="1:3" x14ac:dyDescent="0.35">
      <c r="A5877" s="41">
        <v>37179</v>
      </c>
      <c r="B5877" s="45">
        <v>1163</v>
      </c>
      <c r="C5877">
        <f t="shared" si="99"/>
        <v>2001</v>
      </c>
    </row>
    <row r="5878" spans="1:3" x14ac:dyDescent="0.35">
      <c r="A5878" s="41">
        <v>37176</v>
      </c>
      <c r="B5878" s="45">
        <v>1186</v>
      </c>
      <c r="C5878">
        <f t="shared" si="99"/>
        <v>2001</v>
      </c>
    </row>
    <row r="5879" spans="1:3" x14ac:dyDescent="0.35">
      <c r="A5879" s="41">
        <v>37175</v>
      </c>
      <c r="B5879" s="45">
        <v>1172</v>
      </c>
      <c r="C5879">
        <f t="shared" si="99"/>
        <v>2001</v>
      </c>
    </row>
    <row r="5880" spans="1:3" x14ac:dyDescent="0.35">
      <c r="A5880" s="41">
        <v>37174</v>
      </c>
      <c r="B5880" s="45">
        <v>1188</v>
      </c>
      <c r="C5880">
        <f t="shared" si="99"/>
        <v>2001</v>
      </c>
    </row>
    <row r="5881" spans="1:3" x14ac:dyDescent="0.35">
      <c r="A5881" s="41">
        <v>37173</v>
      </c>
      <c r="B5881" s="45">
        <v>1232</v>
      </c>
      <c r="C5881">
        <f t="shared" si="99"/>
        <v>2001</v>
      </c>
    </row>
    <row r="5882" spans="1:3" x14ac:dyDescent="0.35">
      <c r="A5882" s="41">
        <v>37172</v>
      </c>
      <c r="B5882" s="45">
        <v>1256</v>
      </c>
      <c r="C5882">
        <f t="shared" si="99"/>
        <v>2001</v>
      </c>
    </row>
    <row r="5883" spans="1:3" x14ac:dyDescent="0.35">
      <c r="A5883" s="41">
        <v>37169</v>
      </c>
      <c r="B5883" s="45">
        <v>1246</v>
      </c>
      <c r="C5883">
        <f t="shared" si="99"/>
        <v>2001</v>
      </c>
    </row>
    <row r="5884" spans="1:3" x14ac:dyDescent="0.35">
      <c r="A5884" s="41">
        <v>37168</v>
      </c>
      <c r="B5884" s="45">
        <v>1241</v>
      </c>
      <c r="C5884">
        <f t="shared" si="99"/>
        <v>2001</v>
      </c>
    </row>
    <row r="5885" spans="1:3" x14ac:dyDescent="0.35">
      <c r="A5885" s="41">
        <v>37167</v>
      </c>
      <c r="B5885" s="45">
        <v>1215</v>
      </c>
      <c r="C5885">
        <f t="shared" si="99"/>
        <v>2001</v>
      </c>
    </row>
    <row r="5886" spans="1:3" x14ac:dyDescent="0.35">
      <c r="A5886" s="41">
        <v>37166</v>
      </c>
      <c r="B5886" s="45">
        <v>1192</v>
      </c>
      <c r="C5886">
        <f t="shared" si="99"/>
        <v>2001</v>
      </c>
    </row>
    <row r="5887" spans="1:3" x14ac:dyDescent="0.35">
      <c r="A5887" s="41">
        <v>37165</v>
      </c>
      <c r="B5887" s="45">
        <v>1191</v>
      </c>
      <c r="C5887">
        <f t="shared" si="99"/>
        <v>2001</v>
      </c>
    </row>
    <row r="5888" spans="1:3" x14ac:dyDescent="0.35">
      <c r="A5888" s="41">
        <v>37162</v>
      </c>
      <c r="B5888" s="45">
        <v>1163</v>
      </c>
      <c r="C5888">
        <f t="shared" si="99"/>
        <v>2001</v>
      </c>
    </row>
    <row r="5889" spans="1:3" x14ac:dyDescent="0.35">
      <c r="A5889" s="41">
        <v>37161</v>
      </c>
      <c r="B5889" s="45">
        <v>1183</v>
      </c>
      <c r="C5889">
        <f t="shared" si="99"/>
        <v>2001</v>
      </c>
    </row>
    <row r="5890" spans="1:3" x14ac:dyDescent="0.35">
      <c r="A5890" s="41">
        <v>37160</v>
      </c>
      <c r="B5890" s="45">
        <v>1188</v>
      </c>
      <c r="C5890">
        <f t="shared" si="99"/>
        <v>2001</v>
      </c>
    </row>
    <row r="5891" spans="1:3" x14ac:dyDescent="0.35">
      <c r="A5891" s="41">
        <v>37159</v>
      </c>
      <c r="B5891" s="45">
        <v>1152</v>
      </c>
      <c r="C5891">
        <f t="shared" ref="C5891:C5954" si="100">YEAR(A5891)</f>
        <v>2001</v>
      </c>
    </row>
    <row r="5892" spans="1:3" x14ac:dyDescent="0.35">
      <c r="A5892" s="41">
        <v>37158</v>
      </c>
      <c r="B5892" s="45">
        <v>1145</v>
      </c>
      <c r="C5892">
        <f t="shared" si="100"/>
        <v>2001</v>
      </c>
    </row>
    <row r="5893" spans="1:3" x14ac:dyDescent="0.35">
      <c r="A5893" s="41">
        <v>37155</v>
      </c>
      <c r="B5893" s="45">
        <v>1151</v>
      </c>
      <c r="C5893">
        <f t="shared" si="100"/>
        <v>2001</v>
      </c>
    </row>
    <row r="5894" spans="1:3" x14ac:dyDescent="0.35">
      <c r="A5894" s="41">
        <v>37154</v>
      </c>
      <c r="B5894" s="45">
        <v>1102</v>
      </c>
      <c r="C5894">
        <f t="shared" si="100"/>
        <v>2001</v>
      </c>
    </row>
    <row r="5895" spans="1:3" x14ac:dyDescent="0.35">
      <c r="A5895" s="41">
        <v>37153</v>
      </c>
      <c r="B5895" s="45">
        <v>1076</v>
      </c>
      <c r="C5895">
        <f t="shared" si="100"/>
        <v>2001</v>
      </c>
    </row>
    <row r="5896" spans="1:3" x14ac:dyDescent="0.35">
      <c r="A5896" s="41">
        <v>37152</v>
      </c>
      <c r="B5896" s="45">
        <v>1073</v>
      </c>
      <c r="C5896">
        <f t="shared" si="100"/>
        <v>2001</v>
      </c>
    </row>
    <row r="5897" spans="1:3" x14ac:dyDescent="0.35">
      <c r="A5897" s="41">
        <v>37151</v>
      </c>
      <c r="B5897" s="45">
        <v>1090</v>
      </c>
      <c r="C5897">
        <f t="shared" si="100"/>
        <v>2001</v>
      </c>
    </row>
    <row r="5898" spans="1:3" x14ac:dyDescent="0.35">
      <c r="A5898" s="41">
        <v>37148</v>
      </c>
      <c r="B5898">
        <v>961</v>
      </c>
      <c r="C5898">
        <f t="shared" si="100"/>
        <v>2001</v>
      </c>
    </row>
    <row r="5899" spans="1:3" x14ac:dyDescent="0.35">
      <c r="A5899" s="41">
        <v>37147</v>
      </c>
      <c r="B5899">
        <v>961</v>
      </c>
      <c r="C5899">
        <f t="shared" si="100"/>
        <v>2001</v>
      </c>
    </row>
    <row r="5900" spans="1:3" x14ac:dyDescent="0.35">
      <c r="A5900" s="41">
        <v>37146</v>
      </c>
      <c r="B5900">
        <v>961</v>
      </c>
      <c r="C5900">
        <f t="shared" si="100"/>
        <v>2001</v>
      </c>
    </row>
    <row r="5901" spans="1:3" x14ac:dyDescent="0.35">
      <c r="A5901" s="41">
        <v>37145</v>
      </c>
      <c r="B5901">
        <v>961</v>
      </c>
      <c r="C5901">
        <f t="shared" si="100"/>
        <v>2001</v>
      </c>
    </row>
    <row r="5902" spans="1:3" x14ac:dyDescent="0.35">
      <c r="A5902" s="41">
        <v>37144</v>
      </c>
      <c r="B5902">
        <v>968</v>
      </c>
      <c r="C5902">
        <f t="shared" si="100"/>
        <v>2001</v>
      </c>
    </row>
    <row r="5903" spans="1:3" x14ac:dyDescent="0.35">
      <c r="A5903" s="41">
        <v>37141</v>
      </c>
      <c r="B5903">
        <v>971</v>
      </c>
      <c r="C5903">
        <f t="shared" si="100"/>
        <v>2001</v>
      </c>
    </row>
    <row r="5904" spans="1:3" x14ac:dyDescent="0.35">
      <c r="A5904" s="41">
        <v>37140</v>
      </c>
      <c r="B5904">
        <v>955</v>
      </c>
      <c r="C5904">
        <f t="shared" si="100"/>
        <v>2001</v>
      </c>
    </row>
    <row r="5905" spans="1:3" x14ac:dyDescent="0.35">
      <c r="A5905" s="41">
        <v>37139</v>
      </c>
      <c r="B5905">
        <v>931</v>
      </c>
      <c r="C5905">
        <f t="shared" si="100"/>
        <v>2001</v>
      </c>
    </row>
    <row r="5906" spans="1:3" x14ac:dyDescent="0.35">
      <c r="A5906" s="41">
        <v>37138</v>
      </c>
      <c r="B5906">
        <v>923</v>
      </c>
      <c r="C5906">
        <f t="shared" si="100"/>
        <v>2001</v>
      </c>
    </row>
    <row r="5907" spans="1:3" x14ac:dyDescent="0.35">
      <c r="A5907" s="41">
        <v>37137</v>
      </c>
      <c r="B5907">
        <v>952</v>
      </c>
      <c r="C5907">
        <f t="shared" si="100"/>
        <v>2001</v>
      </c>
    </row>
    <row r="5908" spans="1:3" x14ac:dyDescent="0.35">
      <c r="A5908" s="41">
        <v>37134</v>
      </c>
      <c r="B5908">
        <v>952</v>
      </c>
      <c r="C5908">
        <f t="shared" si="100"/>
        <v>2001</v>
      </c>
    </row>
    <row r="5909" spans="1:3" x14ac:dyDescent="0.35">
      <c r="A5909" s="41">
        <v>37133</v>
      </c>
      <c r="B5909">
        <v>950</v>
      </c>
      <c r="C5909">
        <f t="shared" si="100"/>
        <v>2001</v>
      </c>
    </row>
    <row r="5910" spans="1:3" x14ac:dyDescent="0.35">
      <c r="A5910" s="41">
        <v>37132</v>
      </c>
      <c r="B5910">
        <v>933</v>
      </c>
      <c r="C5910">
        <f t="shared" si="100"/>
        <v>2001</v>
      </c>
    </row>
    <row r="5911" spans="1:3" x14ac:dyDescent="0.35">
      <c r="A5911" s="41">
        <v>37131</v>
      </c>
      <c r="B5911">
        <v>941</v>
      </c>
      <c r="C5911">
        <f t="shared" si="100"/>
        <v>2001</v>
      </c>
    </row>
    <row r="5912" spans="1:3" x14ac:dyDescent="0.35">
      <c r="A5912" s="41">
        <v>37130</v>
      </c>
      <c r="B5912">
        <v>953</v>
      </c>
      <c r="C5912">
        <f t="shared" si="100"/>
        <v>2001</v>
      </c>
    </row>
    <row r="5913" spans="1:3" x14ac:dyDescent="0.35">
      <c r="A5913" s="41">
        <v>37127</v>
      </c>
      <c r="B5913">
        <v>946</v>
      </c>
      <c r="C5913">
        <f t="shared" si="100"/>
        <v>2001</v>
      </c>
    </row>
    <row r="5914" spans="1:3" x14ac:dyDescent="0.35">
      <c r="A5914" s="41">
        <v>37126</v>
      </c>
      <c r="B5914">
        <v>943</v>
      </c>
      <c r="C5914">
        <f t="shared" si="100"/>
        <v>2001</v>
      </c>
    </row>
    <row r="5915" spans="1:3" x14ac:dyDescent="0.35">
      <c r="A5915" s="41">
        <v>37125</v>
      </c>
      <c r="B5915">
        <v>939</v>
      </c>
      <c r="C5915">
        <f t="shared" si="100"/>
        <v>2001</v>
      </c>
    </row>
    <row r="5916" spans="1:3" x14ac:dyDescent="0.35">
      <c r="A5916" s="41">
        <v>37124</v>
      </c>
      <c r="B5916" s="45">
        <v>1010</v>
      </c>
      <c r="C5916">
        <f t="shared" si="100"/>
        <v>2001</v>
      </c>
    </row>
    <row r="5917" spans="1:3" x14ac:dyDescent="0.35">
      <c r="A5917" s="41">
        <v>37123</v>
      </c>
      <c r="B5917">
        <v>989</v>
      </c>
      <c r="C5917">
        <f t="shared" si="100"/>
        <v>2001</v>
      </c>
    </row>
    <row r="5918" spans="1:3" x14ac:dyDescent="0.35">
      <c r="A5918" s="41">
        <v>37120</v>
      </c>
      <c r="B5918">
        <v>982</v>
      </c>
      <c r="C5918">
        <f t="shared" si="100"/>
        <v>2001</v>
      </c>
    </row>
    <row r="5919" spans="1:3" x14ac:dyDescent="0.35">
      <c r="A5919" s="41">
        <v>37119</v>
      </c>
      <c r="B5919">
        <v>932</v>
      </c>
      <c r="C5919">
        <f t="shared" si="100"/>
        <v>2001</v>
      </c>
    </row>
    <row r="5920" spans="1:3" x14ac:dyDescent="0.35">
      <c r="A5920" s="41">
        <v>37118</v>
      </c>
      <c r="B5920">
        <v>937</v>
      </c>
      <c r="C5920">
        <f t="shared" si="100"/>
        <v>2001</v>
      </c>
    </row>
    <row r="5921" spans="1:3" x14ac:dyDescent="0.35">
      <c r="A5921" s="41">
        <v>37117</v>
      </c>
      <c r="B5921">
        <v>943</v>
      </c>
      <c r="C5921">
        <f t="shared" si="100"/>
        <v>2001</v>
      </c>
    </row>
    <row r="5922" spans="1:3" x14ac:dyDescent="0.35">
      <c r="A5922" s="41">
        <v>37116</v>
      </c>
      <c r="B5922">
        <v>927</v>
      </c>
      <c r="C5922">
        <f t="shared" si="100"/>
        <v>2001</v>
      </c>
    </row>
    <row r="5923" spans="1:3" x14ac:dyDescent="0.35">
      <c r="A5923" s="41">
        <v>37113</v>
      </c>
      <c r="B5923">
        <v>912</v>
      </c>
      <c r="C5923">
        <f t="shared" si="100"/>
        <v>2001</v>
      </c>
    </row>
    <row r="5924" spans="1:3" x14ac:dyDescent="0.35">
      <c r="A5924" s="41">
        <v>37112</v>
      </c>
      <c r="B5924">
        <v>920</v>
      </c>
      <c r="C5924">
        <f t="shared" si="100"/>
        <v>2001</v>
      </c>
    </row>
    <row r="5925" spans="1:3" x14ac:dyDescent="0.35">
      <c r="A5925" s="41">
        <v>37111</v>
      </c>
      <c r="B5925">
        <v>904</v>
      </c>
      <c r="C5925">
        <f t="shared" si="100"/>
        <v>2001</v>
      </c>
    </row>
    <row r="5926" spans="1:3" x14ac:dyDescent="0.35">
      <c r="A5926" s="41">
        <v>37110</v>
      </c>
      <c r="B5926">
        <v>925</v>
      </c>
      <c r="C5926">
        <f t="shared" si="100"/>
        <v>2001</v>
      </c>
    </row>
    <row r="5927" spans="1:3" x14ac:dyDescent="0.35">
      <c r="A5927" s="41">
        <v>37109</v>
      </c>
      <c r="B5927">
        <v>928</v>
      </c>
      <c r="C5927">
        <f t="shared" si="100"/>
        <v>2001</v>
      </c>
    </row>
    <row r="5928" spans="1:3" x14ac:dyDescent="0.35">
      <c r="A5928" s="41">
        <v>37106</v>
      </c>
      <c r="B5928">
        <v>954</v>
      </c>
      <c r="C5928">
        <f t="shared" si="100"/>
        <v>2001</v>
      </c>
    </row>
    <row r="5929" spans="1:3" x14ac:dyDescent="0.35">
      <c r="A5929" s="41">
        <v>37105</v>
      </c>
      <c r="B5929">
        <v>949</v>
      </c>
      <c r="C5929">
        <f t="shared" si="100"/>
        <v>2001</v>
      </c>
    </row>
    <row r="5930" spans="1:3" x14ac:dyDescent="0.35">
      <c r="A5930" s="41">
        <v>37104</v>
      </c>
      <c r="B5930">
        <v>975</v>
      </c>
      <c r="C5930">
        <f t="shared" si="100"/>
        <v>2001</v>
      </c>
    </row>
    <row r="5931" spans="1:3" x14ac:dyDescent="0.35">
      <c r="A5931" s="41">
        <v>37103</v>
      </c>
      <c r="B5931">
        <v>972</v>
      </c>
      <c r="C5931">
        <f t="shared" si="100"/>
        <v>2001</v>
      </c>
    </row>
    <row r="5932" spans="1:3" x14ac:dyDescent="0.35">
      <c r="A5932" s="41">
        <v>37102</v>
      </c>
      <c r="B5932">
        <v>972</v>
      </c>
      <c r="C5932">
        <f t="shared" si="100"/>
        <v>2001</v>
      </c>
    </row>
    <row r="5933" spans="1:3" x14ac:dyDescent="0.35">
      <c r="A5933" s="41">
        <v>37099</v>
      </c>
      <c r="B5933">
        <v>975</v>
      </c>
      <c r="C5933">
        <f t="shared" si="100"/>
        <v>2001</v>
      </c>
    </row>
    <row r="5934" spans="1:3" x14ac:dyDescent="0.35">
      <c r="A5934" s="41">
        <v>37098</v>
      </c>
      <c r="B5934">
        <v>959</v>
      </c>
      <c r="C5934">
        <f t="shared" si="100"/>
        <v>2001</v>
      </c>
    </row>
    <row r="5935" spans="1:3" x14ac:dyDescent="0.35">
      <c r="A5935" s="41">
        <v>37097</v>
      </c>
      <c r="B5935">
        <v>916</v>
      </c>
      <c r="C5935">
        <f t="shared" si="100"/>
        <v>2001</v>
      </c>
    </row>
    <row r="5936" spans="1:3" x14ac:dyDescent="0.35">
      <c r="A5936" s="41">
        <v>37096</v>
      </c>
      <c r="B5936">
        <v>932</v>
      </c>
      <c r="C5936">
        <f t="shared" si="100"/>
        <v>2001</v>
      </c>
    </row>
    <row r="5937" spans="1:3" x14ac:dyDescent="0.35">
      <c r="A5937" s="41">
        <v>37095</v>
      </c>
      <c r="B5937">
        <v>921</v>
      </c>
      <c r="C5937">
        <f t="shared" si="100"/>
        <v>2001</v>
      </c>
    </row>
    <row r="5938" spans="1:3" x14ac:dyDescent="0.35">
      <c r="A5938" s="41">
        <v>37092</v>
      </c>
      <c r="B5938">
        <v>944</v>
      </c>
      <c r="C5938">
        <f t="shared" si="100"/>
        <v>2001</v>
      </c>
    </row>
    <row r="5939" spans="1:3" x14ac:dyDescent="0.35">
      <c r="A5939" s="41">
        <v>37091</v>
      </c>
      <c r="B5939">
        <v>975</v>
      </c>
      <c r="C5939">
        <f t="shared" si="100"/>
        <v>2001</v>
      </c>
    </row>
    <row r="5940" spans="1:3" x14ac:dyDescent="0.35">
      <c r="A5940" s="41">
        <v>37090</v>
      </c>
      <c r="B5940">
        <v>980</v>
      </c>
      <c r="C5940">
        <f t="shared" si="100"/>
        <v>2001</v>
      </c>
    </row>
    <row r="5941" spans="1:3" x14ac:dyDescent="0.35">
      <c r="A5941" s="41">
        <v>37089</v>
      </c>
      <c r="B5941">
        <v>940</v>
      </c>
      <c r="C5941">
        <f t="shared" si="100"/>
        <v>2001</v>
      </c>
    </row>
    <row r="5942" spans="1:3" x14ac:dyDescent="0.35">
      <c r="A5942" s="41">
        <v>37088</v>
      </c>
      <c r="B5942" s="45">
        <v>1004</v>
      </c>
      <c r="C5942">
        <f t="shared" si="100"/>
        <v>2001</v>
      </c>
    </row>
    <row r="5943" spans="1:3" x14ac:dyDescent="0.35">
      <c r="A5943" s="41">
        <v>37085</v>
      </c>
      <c r="B5943">
        <v>999</v>
      </c>
      <c r="C5943">
        <f t="shared" si="100"/>
        <v>2001</v>
      </c>
    </row>
    <row r="5944" spans="1:3" x14ac:dyDescent="0.35">
      <c r="A5944" s="41">
        <v>37084</v>
      </c>
      <c r="B5944" s="45">
        <v>1028</v>
      </c>
      <c r="C5944">
        <f t="shared" si="100"/>
        <v>2001</v>
      </c>
    </row>
    <row r="5945" spans="1:3" x14ac:dyDescent="0.35">
      <c r="A5945" s="41">
        <v>37083</v>
      </c>
      <c r="B5945">
        <v>972</v>
      </c>
      <c r="C5945">
        <f t="shared" si="100"/>
        <v>2001</v>
      </c>
    </row>
    <row r="5946" spans="1:3" x14ac:dyDescent="0.35">
      <c r="A5946" s="41">
        <v>37082</v>
      </c>
      <c r="B5946">
        <v>903</v>
      </c>
      <c r="C5946">
        <f t="shared" si="100"/>
        <v>2001</v>
      </c>
    </row>
    <row r="5947" spans="1:3" x14ac:dyDescent="0.35">
      <c r="A5947" s="41">
        <v>37081</v>
      </c>
      <c r="B5947">
        <v>887</v>
      </c>
      <c r="C5947">
        <f t="shared" si="100"/>
        <v>2001</v>
      </c>
    </row>
    <row r="5948" spans="1:3" x14ac:dyDescent="0.35">
      <c r="A5948" s="41">
        <v>37078</v>
      </c>
      <c r="B5948">
        <v>889</v>
      </c>
      <c r="C5948">
        <f t="shared" si="100"/>
        <v>2001</v>
      </c>
    </row>
    <row r="5949" spans="1:3" x14ac:dyDescent="0.35">
      <c r="A5949" s="41">
        <v>37077</v>
      </c>
      <c r="B5949">
        <v>894</v>
      </c>
      <c r="C5949">
        <f t="shared" si="100"/>
        <v>2001</v>
      </c>
    </row>
    <row r="5950" spans="1:3" x14ac:dyDescent="0.35">
      <c r="A5950" s="41">
        <v>37076</v>
      </c>
      <c r="B5950">
        <v>869</v>
      </c>
      <c r="C5950">
        <f t="shared" si="100"/>
        <v>2001</v>
      </c>
    </row>
    <row r="5951" spans="1:3" x14ac:dyDescent="0.35">
      <c r="A5951" s="41">
        <v>37075</v>
      </c>
      <c r="B5951">
        <v>852</v>
      </c>
      <c r="C5951">
        <f t="shared" si="100"/>
        <v>2001</v>
      </c>
    </row>
    <row r="5952" spans="1:3" x14ac:dyDescent="0.35">
      <c r="A5952" s="41">
        <v>37074</v>
      </c>
      <c r="B5952">
        <v>853</v>
      </c>
      <c r="C5952">
        <f t="shared" si="100"/>
        <v>2001</v>
      </c>
    </row>
    <row r="5953" spans="1:3" x14ac:dyDescent="0.35">
      <c r="A5953" s="41">
        <v>37071</v>
      </c>
      <c r="B5953">
        <v>841</v>
      </c>
      <c r="C5953">
        <f t="shared" si="100"/>
        <v>2001</v>
      </c>
    </row>
    <row r="5954" spans="1:3" x14ac:dyDescent="0.35">
      <c r="A5954" s="41">
        <v>37070</v>
      </c>
      <c r="B5954">
        <v>844</v>
      </c>
      <c r="C5954">
        <f t="shared" si="100"/>
        <v>2001</v>
      </c>
    </row>
    <row r="5955" spans="1:3" x14ac:dyDescent="0.35">
      <c r="A5955" s="41">
        <v>37069</v>
      </c>
      <c r="B5955">
        <v>847</v>
      </c>
      <c r="C5955">
        <f t="shared" ref="C5955:C6018" si="101">YEAR(A5955)</f>
        <v>2001</v>
      </c>
    </row>
    <row r="5956" spans="1:3" x14ac:dyDescent="0.35">
      <c r="A5956" s="41">
        <v>37068</v>
      </c>
      <c r="B5956">
        <v>835</v>
      </c>
      <c r="C5956">
        <f t="shared" si="101"/>
        <v>2001</v>
      </c>
    </row>
    <row r="5957" spans="1:3" x14ac:dyDescent="0.35">
      <c r="A5957" s="41">
        <v>37067</v>
      </c>
      <c r="B5957">
        <v>829</v>
      </c>
      <c r="C5957">
        <f t="shared" si="101"/>
        <v>2001</v>
      </c>
    </row>
    <row r="5958" spans="1:3" x14ac:dyDescent="0.35">
      <c r="A5958" s="41">
        <v>37064</v>
      </c>
      <c r="B5958">
        <v>836</v>
      </c>
      <c r="C5958">
        <f t="shared" si="101"/>
        <v>2001</v>
      </c>
    </row>
    <row r="5959" spans="1:3" x14ac:dyDescent="0.35">
      <c r="A5959" s="41">
        <v>37063</v>
      </c>
      <c r="B5959">
        <v>843</v>
      </c>
      <c r="C5959">
        <f t="shared" si="101"/>
        <v>2001</v>
      </c>
    </row>
    <row r="5960" spans="1:3" x14ac:dyDescent="0.35">
      <c r="A5960" s="41">
        <v>37062</v>
      </c>
      <c r="B5960">
        <v>865</v>
      </c>
      <c r="C5960">
        <f t="shared" si="101"/>
        <v>2001</v>
      </c>
    </row>
    <row r="5961" spans="1:3" x14ac:dyDescent="0.35">
      <c r="A5961" s="41">
        <v>37061</v>
      </c>
      <c r="B5961">
        <v>878</v>
      </c>
      <c r="C5961">
        <f t="shared" si="101"/>
        <v>2001</v>
      </c>
    </row>
    <row r="5962" spans="1:3" x14ac:dyDescent="0.35">
      <c r="A5962" s="41">
        <v>37060</v>
      </c>
      <c r="B5962">
        <v>893</v>
      </c>
      <c r="C5962">
        <f t="shared" si="101"/>
        <v>2001</v>
      </c>
    </row>
    <row r="5963" spans="1:3" x14ac:dyDescent="0.35">
      <c r="A5963" s="41">
        <v>37057</v>
      </c>
      <c r="B5963">
        <v>842</v>
      </c>
      <c r="C5963">
        <f t="shared" si="101"/>
        <v>2001</v>
      </c>
    </row>
    <row r="5964" spans="1:3" x14ac:dyDescent="0.35">
      <c r="A5964" s="41">
        <v>37056</v>
      </c>
      <c r="B5964">
        <v>842</v>
      </c>
      <c r="C5964">
        <f t="shared" si="101"/>
        <v>2001</v>
      </c>
    </row>
    <row r="5965" spans="1:3" x14ac:dyDescent="0.35">
      <c r="A5965" s="41">
        <v>37055</v>
      </c>
      <c r="B5965">
        <v>825</v>
      </c>
      <c r="C5965">
        <f t="shared" si="101"/>
        <v>2001</v>
      </c>
    </row>
    <row r="5966" spans="1:3" x14ac:dyDescent="0.35">
      <c r="A5966" s="41">
        <v>37054</v>
      </c>
      <c r="B5966">
        <v>810</v>
      </c>
      <c r="C5966">
        <f t="shared" si="101"/>
        <v>2001</v>
      </c>
    </row>
    <row r="5967" spans="1:3" x14ac:dyDescent="0.35">
      <c r="A5967" s="41">
        <v>37053</v>
      </c>
      <c r="B5967">
        <v>794</v>
      </c>
      <c r="C5967">
        <f t="shared" si="101"/>
        <v>2001</v>
      </c>
    </row>
    <row r="5968" spans="1:3" x14ac:dyDescent="0.35">
      <c r="A5968" s="41">
        <v>37050</v>
      </c>
      <c r="B5968">
        <v>794</v>
      </c>
      <c r="C5968">
        <f t="shared" si="101"/>
        <v>2001</v>
      </c>
    </row>
    <row r="5969" spans="1:3" x14ac:dyDescent="0.35">
      <c r="A5969" s="41">
        <v>37049</v>
      </c>
      <c r="B5969">
        <v>803</v>
      </c>
      <c r="C5969">
        <f t="shared" si="101"/>
        <v>2001</v>
      </c>
    </row>
    <row r="5970" spans="1:3" x14ac:dyDescent="0.35">
      <c r="A5970" s="41">
        <v>37048</v>
      </c>
      <c r="B5970">
        <v>822</v>
      </c>
      <c r="C5970">
        <f t="shared" si="101"/>
        <v>2001</v>
      </c>
    </row>
    <row r="5971" spans="1:3" x14ac:dyDescent="0.35">
      <c r="A5971" s="41">
        <v>37047</v>
      </c>
      <c r="B5971">
        <v>804</v>
      </c>
      <c r="C5971">
        <f t="shared" si="101"/>
        <v>2001</v>
      </c>
    </row>
    <row r="5972" spans="1:3" x14ac:dyDescent="0.35">
      <c r="A5972" s="41">
        <v>37046</v>
      </c>
      <c r="B5972">
        <v>828</v>
      </c>
      <c r="C5972">
        <f t="shared" si="101"/>
        <v>2001</v>
      </c>
    </row>
    <row r="5973" spans="1:3" x14ac:dyDescent="0.35">
      <c r="A5973" s="41">
        <v>37043</v>
      </c>
      <c r="B5973">
        <v>860</v>
      </c>
      <c r="C5973">
        <f t="shared" si="101"/>
        <v>2001</v>
      </c>
    </row>
    <row r="5974" spans="1:3" x14ac:dyDescent="0.35">
      <c r="A5974" s="41">
        <v>37042</v>
      </c>
      <c r="B5974">
        <v>857</v>
      </c>
      <c r="C5974">
        <f t="shared" si="101"/>
        <v>2001</v>
      </c>
    </row>
    <row r="5975" spans="1:3" x14ac:dyDescent="0.35">
      <c r="A5975" s="41">
        <v>37041</v>
      </c>
      <c r="B5975">
        <v>860</v>
      </c>
      <c r="C5975">
        <f t="shared" si="101"/>
        <v>2001</v>
      </c>
    </row>
    <row r="5976" spans="1:3" x14ac:dyDescent="0.35">
      <c r="A5976" s="41">
        <v>37040</v>
      </c>
      <c r="B5976">
        <v>858</v>
      </c>
      <c r="C5976">
        <f t="shared" si="101"/>
        <v>2001</v>
      </c>
    </row>
    <row r="5977" spans="1:3" x14ac:dyDescent="0.35">
      <c r="A5977" s="41">
        <v>37039</v>
      </c>
      <c r="B5977">
        <v>853</v>
      </c>
      <c r="C5977">
        <f t="shared" si="101"/>
        <v>2001</v>
      </c>
    </row>
    <row r="5978" spans="1:3" x14ac:dyDescent="0.35">
      <c r="A5978" s="41">
        <v>37036</v>
      </c>
      <c r="B5978">
        <v>853</v>
      </c>
      <c r="C5978">
        <f t="shared" si="101"/>
        <v>2001</v>
      </c>
    </row>
    <row r="5979" spans="1:3" x14ac:dyDescent="0.35">
      <c r="A5979" s="41">
        <v>37035</v>
      </c>
      <c r="B5979">
        <v>836</v>
      </c>
      <c r="C5979">
        <f t="shared" si="101"/>
        <v>2001</v>
      </c>
    </row>
    <row r="5980" spans="1:3" x14ac:dyDescent="0.35">
      <c r="A5980" s="41">
        <v>37034</v>
      </c>
      <c r="B5980">
        <v>834</v>
      </c>
      <c r="C5980">
        <f t="shared" si="101"/>
        <v>2001</v>
      </c>
    </row>
    <row r="5981" spans="1:3" x14ac:dyDescent="0.35">
      <c r="A5981" s="41">
        <v>37033</v>
      </c>
      <c r="B5981">
        <v>817</v>
      </c>
      <c r="C5981">
        <f t="shared" si="101"/>
        <v>2001</v>
      </c>
    </row>
    <row r="5982" spans="1:3" x14ac:dyDescent="0.35">
      <c r="A5982" s="41">
        <v>37032</v>
      </c>
      <c r="B5982">
        <v>817</v>
      </c>
      <c r="C5982">
        <f t="shared" si="101"/>
        <v>2001</v>
      </c>
    </row>
    <row r="5983" spans="1:3" x14ac:dyDescent="0.35">
      <c r="A5983" s="41">
        <v>37029</v>
      </c>
      <c r="B5983">
        <v>820</v>
      </c>
      <c r="C5983">
        <f t="shared" si="101"/>
        <v>2001</v>
      </c>
    </row>
    <row r="5984" spans="1:3" x14ac:dyDescent="0.35">
      <c r="A5984" s="41">
        <v>37028</v>
      </c>
      <c r="B5984">
        <v>827</v>
      </c>
      <c r="C5984">
        <f t="shared" si="101"/>
        <v>2001</v>
      </c>
    </row>
    <row r="5985" spans="1:3" x14ac:dyDescent="0.35">
      <c r="A5985" s="41">
        <v>37027</v>
      </c>
      <c r="B5985">
        <v>830</v>
      </c>
      <c r="C5985">
        <f t="shared" si="101"/>
        <v>2001</v>
      </c>
    </row>
    <row r="5986" spans="1:3" x14ac:dyDescent="0.35">
      <c r="A5986" s="41">
        <v>37026</v>
      </c>
      <c r="B5986">
        <v>856</v>
      </c>
      <c r="C5986">
        <f t="shared" si="101"/>
        <v>2001</v>
      </c>
    </row>
    <row r="5987" spans="1:3" x14ac:dyDescent="0.35">
      <c r="A5987" s="41">
        <v>37025</v>
      </c>
      <c r="B5987">
        <v>859</v>
      </c>
      <c r="C5987">
        <f t="shared" si="101"/>
        <v>2001</v>
      </c>
    </row>
    <row r="5988" spans="1:3" x14ac:dyDescent="0.35">
      <c r="A5988" s="41">
        <v>37022</v>
      </c>
      <c r="B5988">
        <v>836</v>
      </c>
      <c r="C5988">
        <f t="shared" si="101"/>
        <v>2001</v>
      </c>
    </row>
    <row r="5989" spans="1:3" x14ac:dyDescent="0.35">
      <c r="A5989" s="41">
        <v>37021</v>
      </c>
      <c r="B5989">
        <v>827</v>
      </c>
      <c r="C5989">
        <f t="shared" si="101"/>
        <v>2001</v>
      </c>
    </row>
    <row r="5990" spans="1:3" x14ac:dyDescent="0.35">
      <c r="A5990" s="41">
        <v>37020</v>
      </c>
      <c r="B5990">
        <v>833</v>
      </c>
      <c r="C5990">
        <f t="shared" si="101"/>
        <v>2001</v>
      </c>
    </row>
    <row r="5991" spans="1:3" x14ac:dyDescent="0.35">
      <c r="A5991" s="41">
        <v>37019</v>
      </c>
      <c r="B5991">
        <v>819</v>
      </c>
      <c r="C5991">
        <f t="shared" si="101"/>
        <v>2001</v>
      </c>
    </row>
    <row r="5992" spans="1:3" x14ac:dyDescent="0.35">
      <c r="A5992" s="41">
        <v>37018</v>
      </c>
      <c r="B5992">
        <v>812</v>
      </c>
      <c r="C5992">
        <f t="shared" si="101"/>
        <v>2001</v>
      </c>
    </row>
    <row r="5993" spans="1:3" x14ac:dyDescent="0.35">
      <c r="A5993" s="41">
        <v>37015</v>
      </c>
      <c r="B5993">
        <v>812</v>
      </c>
      <c r="C5993">
        <f t="shared" si="101"/>
        <v>2001</v>
      </c>
    </row>
    <row r="5994" spans="1:3" x14ac:dyDescent="0.35">
      <c r="A5994" s="41">
        <v>37014</v>
      </c>
      <c r="B5994">
        <v>824</v>
      </c>
      <c r="C5994">
        <f t="shared" si="101"/>
        <v>2001</v>
      </c>
    </row>
    <row r="5995" spans="1:3" x14ac:dyDescent="0.35">
      <c r="A5995" s="41">
        <v>37013</v>
      </c>
      <c r="B5995">
        <v>837</v>
      </c>
      <c r="C5995">
        <f t="shared" si="101"/>
        <v>2001</v>
      </c>
    </row>
    <row r="5996" spans="1:3" x14ac:dyDescent="0.35">
      <c r="A5996" s="41">
        <v>37012</v>
      </c>
      <c r="B5996">
        <v>823</v>
      </c>
      <c r="C5996">
        <f t="shared" si="101"/>
        <v>2001</v>
      </c>
    </row>
    <row r="5997" spans="1:3" x14ac:dyDescent="0.35">
      <c r="A5997" s="41">
        <v>37011</v>
      </c>
      <c r="B5997">
        <v>821</v>
      </c>
      <c r="C5997">
        <f t="shared" si="101"/>
        <v>2001</v>
      </c>
    </row>
    <row r="5998" spans="1:3" x14ac:dyDescent="0.35">
      <c r="A5998" s="41">
        <v>37008</v>
      </c>
      <c r="B5998">
        <v>810</v>
      </c>
      <c r="C5998">
        <f t="shared" si="101"/>
        <v>2001</v>
      </c>
    </row>
    <row r="5999" spans="1:3" x14ac:dyDescent="0.35">
      <c r="A5999" s="41">
        <v>37007</v>
      </c>
      <c r="B5999">
        <v>853</v>
      </c>
      <c r="C5999">
        <f t="shared" si="101"/>
        <v>2001</v>
      </c>
    </row>
    <row r="6000" spans="1:3" x14ac:dyDescent="0.35">
      <c r="A6000" s="41">
        <v>37006</v>
      </c>
      <c r="B6000">
        <v>864</v>
      </c>
      <c r="C6000">
        <f t="shared" si="101"/>
        <v>2001</v>
      </c>
    </row>
    <row r="6001" spans="1:3" x14ac:dyDescent="0.35">
      <c r="A6001" s="41">
        <v>37005</v>
      </c>
      <c r="B6001">
        <v>880</v>
      </c>
      <c r="C6001">
        <f t="shared" si="101"/>
        <v>2001</v>
      </c>
    </row>
    <row r="6002" spans="1:3" x14ac:dyDescent="0.35">
      <c r="A6002" s="41">
        <v>37004</v>
      </c>
      <c r="B6002">
        <v>898</v>
      </c>
      <c r="C6002">
        <f t="shared" si="101"/>
        <v>2001</v>
      </c>
    </row>
    <row r="6003" spans="1:3" x14ac:dyDescent="0.35">
      <c r="A6003" s="41">
        <v>37001</v>
      </c>
      <c r="B6003">
        <v>839</v>
      </c>
      <c r="C6003">
        <f t="shared" si="101"/>
        <v>2001</v>
      </c>
    </row>
    <row r="6004" spans="1:3" x14ac:dyDescent="0.35">
      <c r="A6004" s="41">
        <v>37000</v>
      </c>
      <c r="B6004">
        <v>800</v>
      </c>
      <c r="C6004">
        <f t="shared" si="101"/>
        <v>2001</v>
      </c>
    </row>
    <row r="6005" spans="1:3" x14ac:dyDescent="0.35">
      <c r="A6005" s="41">
        <v>36999</v>
      </c>
      <c r="B6005">
        <v>780</v>
      </c>
      <c r="C6005">
        <f t="shared" si="101"/>
        <v>2001</v>
      </c>
    </row>
    <row r="6006" spans="1:3" x14ac:dyDescent="0.35">
      <c r="A6006" s="41">
        <v>36998</v>
      </c>
      <c r="B6006">
        <v>784</v>
      </c>
      <c r="C6006">
        <f t="shared" si="101"/>
        <v>2001</v>
      </c>
    </row>
    <row r="6007" spans="1:3" x14ac:dyDescent="0.35">
      <c r="A6007" s="41">
        <v>36997</v>
      </c>
      <c r="B6007">
        <v>786</v>
      </c>
      <c r="C6007">
        <f t="shared" si="101"/>
        <v>2001</v>
      </c>
    </row>
    <row r="6008" spans="1:3" x14ac:dyDescent="0.35">
      <c r="A6008" s="41">
        <v>36993</v>
      </c>
      <c r="B6008">
        <v>761</v>
      </c>
      <c r="C6008">
        <f t="shared" si="101"/>
        <v>2001</v>
      </c>
    </row>
    <row r="6009" spans="1:3" x14ac:dyDescent="0.35">
      <c r="A6009" s="41">
        <v>36992</v>
      </c>
      <c r="B6009">
        <v>761</v>
      </c>
      <c r="C6009">
        <f t="shared" si="101"/>
        <v>2001</v>
      </c>
    </row>
    <row r="6010" spans="1:3" x14ac:dyDescent="0.35">
      <c r="A6010" s="41">
        <v>36991</v>
      </c>
      <c r="B6010">
        <v>764</v>
      </c>
      <c r="C6010">
        <f t="shared" si="101"/>
        <v>2001</v>
      </c>
    </row>
    <row r="6011" spans="1:3" x14ac:dyDescent="0.35">
      <c r="A6011" s="41">
        <v>36990</v>
      </c>
      <c r="B6011">
        <v>774</v>
      </c>
      <c r="C6011">
        <f t="shared" si="101"/>
        <v>2001</v>
      </c>
    </row>
    <row r="6012" spans="1:3" x14ac:dyDescent="0.35">
      <c r="A6012" s="41">
        <v>36987</v>
      </c>
      <c r="B6012">
        <v>792</v>
      </c>
      <c r="C6012">
        <f t="shared" si="101"/>
        <v>2001</v>
      </c>
    </row>
    <row r="6013" spans="1:3" x14ac:dyDescent="0.35">
      <c r="A6013" s="41">
        <v>36986</v>
      </c>
      <c r="B6013">
        <v>793</v>
      </c>
      <c r="C6013">
        <f t="shared" si="101"/>
        <v>2001</v>
      </c>
    </row>
    <row r="6014" spans="1:3" x14ac:dyDescent="0.35">
      <c r="A6014" s="41">
        <v>36985</v>
      </c>
      <c r="B6014">
        <v>807</v>
      </c>
      <c r="C6014">
        <f t="shared" si="101"/>
        <v>2001</v>
      </c>
    </row>
    <row r="6015" spans="1:3" x14ac:dyDescent="0.35">
      <c r="A6015" s="41">
        <v>36984</v>
      </c>
      <c r="B6015">
        <v>813</v>
      </c>
      <c r="C6015">
        <f t="shared" si="101"/>
        <v>2001</v>
      </c>
    </row>
    <row r="6016" spans="1:3" x14ac:dyDescent="0.35">
      <c r="A6016" s="41">
        <v>36983</v>
      </c>
      <c r="B6016">
        <v>810</v>
      </c>
      <c r="C6016">
        <f t="shared" si="101"/>
        <v>2001</v>
      </c>
    </row>
    <row r="6017" spans="1:3" x14ac:dyDescent="0.35">
      <c r="A6017" s="41">
        <v>36980</v>
      </c>
      <c r="B6017">
        <v>814</v>
      </c>
      <c r="C6017">
        <f t="shared" si="101"/>
        <v>2001</v>
      </c>
    </row>
    <row r="6018" spans="1:3" x14ac:dyDescent="0.35">
      <c r="A6018" s="41">
        <v>36979</v>
      </c>
      <c r="B6018">
        <v>808</v>
      </c>
      <c r="C6018">
        <f t="shared" si="101"/>
        <v>2001</v>
      </c>
    </row>
    <row r="6019" spans="1:3" x14ac:dyDescent="0.35">
      <c r="A6019" s="41">
        <v>36978</v>
      </c>
      <c r="B6019">
        <v>788</v>
      </c>
      <c r="C6019">
        <f t="shared" ref="C6019:C6082" si="102">YEAR(A6019)</f>
        <v>2001</v>
      </c>
    </row>
    <row r="6020" spans="1:3" x14ac:dyDescent="0.35">
      <c r="A6020" s="41">
        <v>36977</v>
      </c>
      <c r="B6020">
        <v>788</v>
      </c>
      <c r="C6020">
        <f t="shared" si="102"/>
        <v>2001</v>
      </c>
    </row>
    <row r="6021" spans="1:3" x14ac:dyDescent="0.35">
      <c r="A6021" s="41">
        <v>36976</v>
      </c>
      <c r="B6021">
        <v>810</v>
      </c>
      <c r="C6021">
        <f t="shared" si="102"/>
        <v>2001</v>
      </c>
    </row>
    <row r="6022" spans="1:3" x14ac:dyDescent="0.35">
      <c r="A6022" s="41">
        <v>36973</v>
      </c>
      <c r="B6022">
        <v>853</v>
      </c>
      <c r="C6022">
        <f t="shared" si="102"/>
        <v>2001</v>
      </c>
    </row>
    <row r="6023" spans="1:3" x14ac:dyDescent="0.35">
      <c r="A6023" s="41">
        <v>36972</v>
      </c>
      <c r="B6023">
        <v>831</v>
      </c>
      <c r="C6023">
        <f t="shared" si="102"/>
        <v>2001</v>
      </c>
    </row>
    <row r="6024" spans="1:3" x14ac:dyDescent="0.35">
      <c r="A6024" s="41">
        <v>36971</v>
      </c>
      <c r="B6024">
        <v>785</v>
      </c>
      <c r="C6024">
        <f t="shared" si="102"/>
        <v>2001</v>
      </c>
    </row>
    <row r="6025" spans="1:3" x14ac:dyDescent="0.35">
      <c r="A6025" s="41">
        <v>36970</v>
      </c>
      <c r="B6025">
        <v>790</v>
      </c>
      <c r="C6025">
        <f t="shared" si="102"/>
        <v>2001</v>
      </c>
    </row>
    <row r="6026" spans="1:3" x14ac:dyDescent="0.35">
      <c r="A6026" s="41">
        <v>36969</v>
      </c>
      <c r="B6026">
        <v>797</v>
      </c>
      <c r="C6026">
        <f t="shared" si="102"/>
        <v>2001</v>
      </c>
    </row>
    <row r="6027" spans="1:3" x14ac:dyDescent="0.35">
      <c r="A6027" s="41">
        <v>36966</v>
      </c>
      <c r="B6027">
        <v>775</v>
      </c>
      <c r="C6027">
        <f t="shared" si="102"/>
        <v>2001</v>
      </c>
    </row>
    <row r="6028" spans="1:3" x14ac:dyDescent="0.35">
      <c r="A6028" s="41">
        <v>36965</v>
      </c>
      <c r="B6028">
        <v>758</v>
      </c>
      <c r="C6028">
        <f t="shared" si="102"/>
        <v>2001</v>
      </c>
    </row>
    <row r="6029" spans="1:3" x14ac:dyDescent="0.35">
      <c r="A6029" s="41">
        <v>36964</v>
      </c>
      <c r="B6029">
        <v>744</v>
      </c>
      <c r="C6029">
        <f t="shared" si="102"/>
        <v>2001</v>
      </c>
    </row>
    <row r="6030" spans="1:3" x14ac:dyDescent="0.35">
      <c r="A6030" s="41">
        <v>36963</v>
      </c>
      <c r="B6030">
        <v>734</v>
      </c>
      <c r="C6030">
        <f t="shared" si="102"/>
        <v>2001</v>
      </c>
    </row>
    <row r="6031" spans="1:3" x14ac:dyDescent="0.35">
      <c r="A6031" s="41">
        <v>36962</v>
      </c>
      <c r="B6031">
        <v>728</v>
      </c>
      <c r="C6031">
        <f t="shared" si="102"/>
        <v>2001</v>
      </c>
    </row>
    <row r="6032" spans="1:3" x14ac:dyDescent="0.35">
      <c r="A6032" s="41">
        <v>36959</v>
      </c>
      <c r="B6032">
        <v>711</v>
      </c>
      <c r="C6032">
        <f t="shared" si="102"/>
        <v>2001</v>
      </c>
    </row>
    <row r="6033" spans="1:3" x14ac:dyDescent="0.35">
      <c r="A6033" s="41">
        <v>36958</v>
      </c>
      <c r="B6033">
        <v>721</v>
      </c>
      <c r="C6033">
        <f t="shared" si="102"/>
        <v>2001</v>
      </c>
    </row>
    <row r="6034" spans="1:3" x14ac:dyDescent="0.35">
      <c r="A6034" s="41">
        <v>36957</v>
      </c>
      <c r="B6034">
        <v>713</v>
      </c>
      <c r="C6034">
        <f t="shared" si="102"/>
        <v>2001</v>
      </c>
    </row>
    <row r="6035" spans="1:3" x14ac:dyDescent="0.35">
      <c r="A6035" s="41">
        <v>36956</v>
      </c>
      <c r="B6035">
        <v>714</v>
      </c>
      <c r="C6035">
        <f t="shared" si="102"/>
        <v>2001</v>
      </c>
    </row>
    <row r="6036" spans="1:3" x14ac:dyDescent="0.35">
      <c r="A6036" s="41">
        <v>36955</v>
      </c>
      <c r="B6036">
        <v>718</v>
      </c>
      <c r="C6036">
        <f t="shared" si="102"/>
        <v>2001</v>
      </c>
    </row>
    <row r="6037" spans="1:3" x14ac:dyDescent="0.35">
      <c r="A6037" s="41">
        <v>36952</v>
      </c>
      <c r="B6037">
        <v>729</v>
      </c>
      <c r="C6037">
        <f t="shared" si="102"/>
        <v>2001</v>
      </c>
    </row>
    <row r="6038" spans="1:3" x14ac:dyDescent="0.35">
      <c r="A6038" s="41">
        <v>36951</v>
      </c>
      <c r="B6038">
        <v>742</v>
      </c>
      <c r="C6038">
        <f t="shared" si="102"/>
        <v>2001</v>
      </c>
    </row>
    <row r="6039" spans="1:3" x14ac:dyDescent="0.35">
      <c r="A6039" s="41">
        <v>36950</v>
      </c>
      <c r="B6039">
        <v>753</v>
      </c>
      <c r="C6039">
        <f t="shared" si="102"/>
        <v>2001</v>
      </c>
    </row>
    <row r="6040" spans="1:3" x14ac:dyDescent="0.35">
      <c r="A6040" s="41">
        <v>36949</v>
      </c>
      <c r="B6040">
        <v>745</v>
      </c>
      <c r="C6040">
        <f t="shared" si="102"/>
        <v>2001</v>
      </c>
    </row>
    <row r="6041" spans="1:3" x14ac:dyDescent="0.35">
      <c r="A6041" s="41">
        <v>36948</v>
      </c>
      <c r="B6041">
        <v>728</v>
      </c>
      <c r="C6041">
        <f t="shared" si="102"/>
        <v>2001</v>
      </c>
    </row>
    <row r="6042" spans="1:3" x14ac:dyDescent="0.35">
      <c r="A6042" s="41">
        <v>36945</v>
      </c>
      <c r="B6042">
        <v>731</v>
      </c>
      <c r="C6042">
        <f t="shared" si="102"/>
        <v>2001</v>
      </c>
    </row>
    <row r="6043" spans="1:3" x14ac:dyDescent="0.35">
      <c r="A6043" s="41">
        <v>36944</v>
      </c>
      <c r="B6043">
        <v>728</v>
      </c>
      <c r="C6043">
        <f t="shared" si="102"/>
        <v>2001</v>
      </c>
    </row>
    <row r="6044" spans="1:3" x14ac:dyDescent="0.35">
      <c r="A6044" s="41">
        <v>36943</v>
      </c>
      <c r="B6044">
        <v>735</v>
      </c>
      <c r="C6044">
        <f t="shared" si="102"/>
        <v>2001</v>
      </c>
    </row>
    <row r="6045" spans="1:3" x14ac:dyDescent="0.35">
      <c r="A6045" s="41">
        <v>36942</v>
      </c>
      <c r="B6045">
        <v>715</v>
      </c>
      <c r="C6045">
        <f t="shared" si="102"/>
        <v>2001</v>
      </c>
    </row>
    <row r="6046" spans="1:3" x14ac:dyDescent="0.35">
      <c r="A6046" s="41">
        <v>36941</v>
      </c>
      <c r="B6046">
        <v>698</v>
      </c>
      <c r="C6046">
        <f t="shared" si="102"/>
        <v>2001</v>
      </c>
    </row>
    <row r="6047" spans="1:3" x14ac:dyDescent="0.35">
      <c r="A6047" s="41">
        <v>36938</v>
      </c>
      <c r="B6047">
        <v>692</v>
      </c>
      <c r="C6047">
        <f t="shared" si="102"/>
        <v>2001</v>
      </c>
    </row>
    <row r="6048" spans="1:3" x14ac:dyDescent="0.35">
      <c r="A6048" s="41">
        <v>36937</v>
      </c>
      <c r="B6048">
        <v>680</v>
      </c>
      <c r="C6048">
        <f t="shared" si="102"/>
        <v>2001</v>
      </c>
    </row>
    <row r="6049" spans="1:3" x14ac:dyDescent="0.35">
      <c r="A6049" s="41">
        <v>36936</v>
      </c>
      <c r="B6049">
        <v>689</v>
      </c>
      <c r="C6049">
        <f t="shared" si="102"/>
        <v>2001</v>
      </c>
    </row>
    <row r="6050" spans="1:3" x14ac:dyDescent="0.35">
      <c r="A6050" s="41">
        <v>36935</v>
      </c>
      <c r="B6050">
        <v>693</v>
      </c>
      <c r="C6050">
        <f t="shared" si="102"/>
        <v>2001</v>
      </c>
    </row>
    <row r="6051" spans="1:3" x14ac:dyDescent="0.35">
      <c r="A6051" s="41">
        <v>36934</v>
      </c>
      <c r="B6051">
        <v>694</v>
      </c>
      <c r="C6051">
        <f t="shared" si="102"/>
        <v>2001</v>
      </c>
    </row>
    <row r="6052" spans="1:3" x14ac:dyDescent="0.35">
      <c r="A6052" s="41">
        <v>36931</v>
      </c>
      <c r="B6052">
        <v>696</v>
      </c>
      <c r="C6052">
        <f t="shared" si="102"/>
        <v>2001</v>
      </c>
    </row>
    <row r="6053" spans="1:3" x14ac:dyDescent="0.35">
      <c r="A6053" s="41">
        <v>36930</v>
      </c>
      <c r="B6053">
        <v>689</v>
      </c>
      <c r="C6053">
        <f t="shared" si="102"/>
        <v>2001</v>
      </c>
    </row>
    <row r="6054" spans="1:3" x14ac:dyDescent="0.35">
      <c r="A6054" s="41">
        <v>36929</v>
      </c>
      <c r="B6054">
        <v>700</v>
      </c>
      <c r="C6054">
        <f t="shared" si="102"/>
        <v>2001</v>
      </c>
    </row>
    <row r="6055" spans="1:3" x14ac:dyDescent="0.35">
      <c r="A6055" s="41">
        <v>36928</v>
      </c>
      <c r="B6055">
        <v>693</v>
      </c>
      <c r="C6055">
        <f t="shared" si="102"/>
        <v>2001</v>
      </c>
    </row>
    <row r="6056" spans="1:3" x14ac:dyDescent="0.35">
      <c r="A6056" s="41">
        <v>36927</v>
      </c>
      <c r="B6056">
        <v>702</v>
      </c>
      <c r="C6056">
        <f t="shared" si="102"/>
        <v>2001</v>
      </c>
    </row>
    <row r="6057" spans="1:3" x14ac:dyDescent="0.35">
      <c r="A6057" s="41">
        <v>36924</v>
      </c>
      <c r="B6057">
        <v>687</v>
      </c>
      <c r="C6057">
        <f t="shared" si="102"/>
        <v>2001</v>
      </c>
    </row>
    <row r="6058" spans="1:3" x14ac:dyDescent="0.35">
      <c r="A6058" s="41">
        <v>36923</v>
      </c>
      <c r="B6058">
        <v>687</v>
      </c>
      <c r="C6058">
        <f t="shared" si="102"/>
        <v>2001</v>
      </c>
    </row>
    <row r="6059" spans="1:3" x14ac:dyDescent="0.35">
      <c r="A6059" s="41">
        <v>36922</v>
      </c>
      <c r="B6059">
        <v>677</v>
      </c>
      <c r="C6059">
        <f t="shared" si="102"/>
        <v>2001</v>
      </c>
    </row>
    <row r="6060" spans="1:3" x14ac:dyDescent="0.35">
      <c r="A6060" s="41">
        <v>36921</v>
      </c>
      <c r="B6060">
        <v>680</v>
      </c>
      <c r="C6060">
        <f t="shared" si="102"/>
        <v>2001</v>
      </c>
    </row>
    <row r="6061" spans="1:3" x14ac:dyDescent="0.35">
      <c r="A6061" s="41">
        <v>36920</v>
      </c>
      <c r="B6061">
        <v>668</v>
      </c>
      <c r="C6061">
        <f t="shared" si="102"/>
        <v>2001</v>
      </c>
    </row>
    <row r="6062" spans="1:3" x14ac:dyDescent="0.35">
      <c r="A6062" s="41">
        <v>36917</v>
      </c>
      <c r="B6062">
        <v>683</v>
      </c>
      <c r="C6062">
        <f t="shared" si="102"/>
        <v>2001</v>
      </c>
    </row>
    <row r="6063" spans="1:3" x14ac:dyDescent="0.35">
      <c r="A6063" s="41">
        <v>36916</v>
      </c>
      <c r="B6063">
        <v>699</v>
      </c>
      <c r="C6063">
        <f t="shared" si="102"/>
        <v>2001</v>
      </c>
    </row>
    <row r="6064" spans="1:3" x14ac:dyDescent="0.35">
      <c r="A6064" s="41">
        <v>36915</v>
      </c>
      <c r="B6064">
        <v>694</v>
      </c>
      <c r="C6064">
        <f t="shared" si="102"/>
        <v>2001</v>
      </c>
    </row>
    <row r="6065" spans="1:3" x14ac:dyDescent="0.35">
      <c r="A6065" s="41">
        <v>36914</v>
      </c>
      <c r="B6065">
        <v>697</v>
      </c>
      <c r="C6065">
        <f t="shared" si="102"/>
        <v>2001</v>
      </c>
    </row>
    <row r="6066" spans="1:3" x14ac:dyDescent="0.35">
      <c r="A6066" s="41">
        <v>36913</v>
      </c>
      <c r="B6066">
        <v>708</v>
      </c>
      <c r="C6066">
        <f t="shared" si="102"/>
        <v>2001</v>
      </c>
    </row>
    <row r="6067" spans="1:3" x14ac:dyDescent="0.35">
      <c r="A6067" s="41">
        <v>36910</v>
      </c>
      <c r="B6067">
        <v>717</v>
      </c>
      <c r="C6067">
        <f t="shared" si="102"/>
        <v>2001</v>
      </c>
    </row>
    <row r="6068" spans="1:3" x14ac:dyDescent="0.35">
      <c r="A6068" s="41">
        <v>36909</v>
      </c>
      <c r="B6068">
        <v>726</v>
      </c>
      <c r="C6068">
        <f t="shared" si="102"/>
        <v>2001</v>
      </c>
    </row>
    <row r="6069" spans="1:3" x14ac:dyDescent="0.35">
      <c r="A6069" s="41">
        <v>36908</v>
      </c>
      <c r="B6069">
        <v>729</v>
      </c>
      <c r="C6069">
        <f t="shared" si="102"/>
        <v>2001</v>
      </c>
    </row>
    <row r="6070" spans="1:3" x14ac:dyDescent="0.35">
      <c r="A6070" s="41">
        <v>36907</v>
      </c>
      <c r="B6070">
        <v>732</v>
      </c>
      <c r="C6070">
        <f t="shared" si="102"/>
        <v>2001</v>
      </c>
    </row>
    <row r="6071" spans="1:3" x14ac:dyDescent="0.35">
      <c r="A6071" s="41">
        <v>36906</v>
      </c>
      <c r="B6071">
        <v>723</v>
      </c>
      <c r="C6071">
        <f t="shared" si="102"/>
        <v>2001</v>
      </c>
    </row>
    <row r="6072" spans="1:3" x14ac:dyDescent="0.35">
      <c r="A6072" s="41">
        <v>36903</v>
      </c>
      <c r="B6072">
        <v>728</v>
      </c>
      <c r="C6072">
        <f t="shared" si="102"/>
        <v>2001</v>
      </c>
    </row>
    <row r="6073" spans="1:3" x14ac:dyDescent="0.35">
      <c r="A6073" s="41">
        <v>36902</v>
      </c>
      <c r="B6073">
        <v>739</v>
      </c>
      <c r="C6073">
        <f t="shared" si="102"/>
        <v>2001</v>
      </c>
    </row>
    <row r="6074" spans="1:3" x14ac:dyDescent="0.35">
      <c r="A6074" s="41">
        <v>36901</v>
      </c>
      <c r="B6074">
        <v>748</v>
      </c>
      <c r="C6074">
        <f t="shared" si="102"/>
        <v>2001</v>
      </c>
    </row>
    <row r="6075" spans="1:3" x14ac:dyDescent="0.35">
      <c r="A6075" s="41">
        <v>36900</v>
      </c>
      <c r="B6075">
        <v>750</v>
      </c>
      <c r="C6075">
        <f t="shared" si="102"/>
        <v>2001</v>
      </c>
    </row>
    <row r="6076" spans="1:3" x14ac:dyDescent="0.35">
      <c r="A6076" s="41">
        <v>36899</v>
      </c>
      <c r="B6076">
        <v>751</v>
      </c>
      <c r="C6076">
        <f t="shared" si="102"/>
        <v>2001</v>
      </c>
    </row>
    <row r="6077" spans="1:3" x14ac:dyDescent="0.35">
      <c r="A6077" s="41">
        <v>36896</v>
      </c>
      <c r="B6077">
        <v>740</v>
      </c>
      <c r="C6077">
        <f t="shared" si="102"/>
        <v>2001</v>
      </c>
    </row>
    <row r="6078" spans="1:3" x14ac:dyDescent="0.35">
      <c r="A6078" s="41">
        <v>36895</v>
      </c>
      <c r="B6078">
        <v>737</v>
      </c>
      <c r="C6078">
        <f t="shared" si="102"/>
        <v>2001</v>
      </c>
    </row>
    <row r="6079" spans="1:3" x14ac:dyDescent="0.35">
      <c r="A6079" s="41">
        <v>36894</v>
      </c>
      <c r="B6079">
        <v>738</v>
      </c>
      <c r="C6079">
        <f t="shared" si="102"/>
        <v>2001</v>
      </c>
    </row>
    <row r="6080" spans="1:3" x14ac:dyDescent="0.35">
      <c r="A6080" s="41">
        <v>36893</v>
      </c>
      <c r="B6080">
        <v>762</v>
      </c>
      <c r="C6080">
        <f t="shared" si="102"/>
        <v>2001</v>
      </c>
    </row>
    <row r="6081" spans="1:3" x14ac:dyDescent="0.35">
      <c r="A6081" s="41">
        <v>36889</v>
      </c>
      <c r="B6081">
        <v>749</v>
      </c>
      <c r="C6081">
        <f t="shared" si="102"/>
        <v>2000</v>
      </c>
    </row>
    <row r="6082" spans="1:3" x14ac:dyDescent="0.35">
      <c r="A6082" s="41">
        <v>36888</v>
      </c>
      <c r="B6082">
        <v>744</v>
      </c>
      <c r="C6082">
        <f t="shared" si="102"/>
        <v>2000</v>
      </c>
    </row>
    <row r="6083" spans="1:3" x14ac:dyDescent="0.35">
      <c r="A6083" s="41">
        <v>36887</v>
      </c>
      <c r="B6083">
        <v>754</v>
      </c>
      <c r="C6083">
        <f t="shared" ref="C6083:C6146" si="103">YEAR(A6083)</f>
        <v>2000</v>
      </c>
    </row>
    <row r="6084" spans="1:3" x14ac:dyDescent="0.35">
      <c r="A6084" s="41">
        <v>36886</v>
      </c>
      <c r="B6084">
        <v>760</v>
      </c>
      <c r="C6084">
        <f t="shared" si="103"/>
        <v>2000</v>
      </c>
    </row>
    <row r="6085" spans="1:3" x14ac:dyDescent="0.35">
      <c r="A6085" s="41">
        <v>36882</v>
      </c>
      <c r="B6085">
        <v>765</v>
      </c>
      <c r="C6085">
        <f t="shared" si="103"/>
        <v>2000</v>
      </c>
    </row>
    <row r="6086" spans="1:3" x14ac:dyDescent="0.35">
      <c r="A6086" s="41">
        <v>36881</v>
      </c>
      <c r="B6086">
        <v>773</v>
      </c>
      <c r="C6086">
        <f t="shared" si="103"/>
        <v>2000</v>
      </c>
    </row>
    <row r="6087" spans="1:3" x14ac:dyDescent="0.35">
      <c r="A6087" s="41">
        <v>36880</v>
      </c>
      <c r="B6087">
        <v>778</v>
      </c>
      <c r="C6087">
        <f t="shared" si="103"/>
        <v>2000</v>
      </c>
    </row>
    <row r="6088" spans="1:3" x14ac:dyDescent="0.35">
      <c r="A6088" s="41">
        <v>36879</v>
      </c>
      <c r="B6088">
        <v>761</v>
      </c>
      <c r="C6088">
        <f t="shared" si="103"/>
        <v>2000</v>
      </c>
    </row>
    <row r="6089" spans="1:3" x14ac:dyDescent="0.35">
      <c r="A6089" s="41">
        <v>36878</v>
      </c>
      <c r="B6089">
        <v>779</v>
      </c>
      <c r="C6089">
        <f t="shared" si="103"/>
        <v>2000</v>
      </c>
    </row>
    <row r="6090" spans="1:3" x14ac:dyDescent="0.35">
      <c r="A6090" s="41">
        <v>36875</v>
      </c>
      <c r="B6090">
        <v>781</v>
      </c>
      <c r="C6090">
        <f t="shared" si="103"/>
        <v>2000</v>
      </c>
    </row>
    <row r="6091" spans="1:3" x14ac:dyDescent="0.35">
      <c r="A6091" s="41">
        <v>36874</v>
      </c>
      <c r="B6091">
        <v>778</v>
      </c>
      <c r="C6091">
        <f t="shared" si="103"/>
        <v>2000</v>
      </c>
    </row>
    <row r="6092" spans="1:3" x14ac:dyDescent="0.35">
      <c r="A6092" s="41">
        <v>36873</v>
      </c>
      <c r="B6092">
        <v>771</v>
      </c>
      <c r="C6092">
        <f t="shared" si="103"/>
        <v>2000</v>
      </c>
    </row>
    <row r="6093" spans="1:3" x14ac:dyDescent="0.35">
      <c r="A6093" s="41">
        <v>36872</v>
      </c>
      <c r="B6093">
        <v>768</v>
      </c>
      <c r="C6093">
        <f t="shared" si="103"/>
        <v>2000</v>
      </c>
    </row>
    <row r="6094" spans="1:3" x14ac:dyDescent="0.35">
      <c r="A6094" s="41">
        <v>36871</v>
      </c>
      <c r="B6094">
        <v>759</v>
      </c>
      <c r="C6094">
        <f t="shared" si="103"/>
        <v>2000</v>
      </c>
    </row>
    <row r="6095" spans="1:3" x14ac:dyDescent="0.35">
      <c r="A6095" s="41">
        <v>36868</v>
      </c>
      <c r="B6095">
        <v>763</v>
      </c>
      <c r="C6095">
        <f t="shared" si="103"/>
        <v>2000</v>
      </c>
    </row>
    <row r="6096" spans="1:3" x14ac:dyDescent="0.35">
      <c r="A6096" s="41">
        <v>36867</v>
      </c>
      <c r="B6096">
        <v>782</v>
      </c>
      <c r="C6096">
        <f t="shared" si="103"/>
        <v>2000</v>
      </c>
    </row>
    <row r="6097" spans="1:3" x14ac:dyDescent="0.35">
      <c r="A6097" s="41">
        <v>36866</v>
      </c>
      <c r="B6097">
        <v>789</v>
      </c>
      <c r="C6097">
        <f t="shared" si="103"/>
        <v>2000</v>
      </c>
    </row>
    <row r="6098" spans="1:3" x14ac:dyDescent="0.35">
      <c r="A6098" s="41">
        <v>36865</v>
      </c>
      <c r="B6098">
        <v>794</v>
      </c>
      <c r="C6098">
        <f t="shared" si="103"/>
        <v>2000</v>
      </c>
    </row>
    <row r="6099" spans="1:3" x14ac:dyDescent="0.35">
      <c r="A6099" s="41">
        <v>36864</v>
      </c>
      <c r="B6099">
        <v>810</v>
      </c>
      <c r="C6099">
        <f t="shared" si="103"/>
        <v>2000</v>
      </c>
    </row>
    <row r="6100" spans="1:3" x14ac:dyDescent="0.35">
      <c r="A6100" s="41">
        <v>36861</v>
      </c>
      <c r="B6100">
        <v>810</v>
      </c>
      <c r="C6100">
        <f t="shared" si="103"/>
        <v>2000</v>
      </c>
    </row>
    <row r="6101" spans="1:3" x14ac:dyDescent="0.35">
      <c r="A6101" s="41">
        <v>36860</v>
      </c>
      <c r="B6101">
        <v>829</v>
      </c>
      <c r="C6101">
        <f t="shared" si="103"/>
        <v>2000</v>
      </c>
    </row>
    <row r="6102" spans="1:3" x14ac:dyDescent="0.35">
      <c r="A6102" s="41">
        <v>36859</v>
      </c>
      <c r="B6102">
        <v>800</v>
      </c>
      <c r="C6102">
        <f t="shared" si="103"/>
        <v>2000</v>
      </c>
    </row>
    <row r="6103" spans="1:3" x14ac:dyDescent="0.35">
      <c r="A6103" s="41">
        <v>36858</v>
      </c>
      <c r="B6103">
        <v>808</v>
      </c>
      <c r="C6103">
        <f t="shared" si="103"/>
        <v>2000</v>
      </c>
    </row>
    <row r="6104" spans="1:3" x14ac:dyDescent="0.35">
      <c r="A6104" s="41">
        <v>36857</v>
      </c>
      <c r="B6104">
        <v>794</v>
      </c>
      <c r="C6104">
        <f t="shared" si="103"/>
        <v>2000</v>
      </c>
    </row>
    <row r="6105" spans="1:3" x14ac:dyDescent="0.35">
      <c r="A6105" s="41">
        <v>36854</v>
      </c>
      <c r="B6105">
        <v>796</v>
      </c>
      <c r="C6105">
        <f t="shared" si="103"/>
        <v>2000</v>
      </c>
    </row>
    <row r="6106" spans="1:3" x14ac:dyDescent="0.35">
      <c r="A6106" s="41">
        <v>36853</v>
      </c>
      <c r="B6106">
        <v>795</v>
      </c>
      <c r="C6106">
        <f t="shared" si="103"/>
        <v>2000</v>
      </c>
    </row>
    <row r="6107" spans="1:3" x14ac:dyDescent="0.35">
      <c r="A6107" s="41">
        <v>36852</v>
      </c>
      <c r="B6107">
        <v>798</v>
      </c>
      <c r="C6107">
        <f t="shared" si="103"/>
        <v>2000</v>
      </c>
    </row>
    <row r="6108" spans="1:3" x14ac:dyDescent="0.35">
      <c r="A6108" s="41">
        <v>36851</v>
      </c>
      <c r="B6108">
        <v>775</v>
      </c>
      <c r="C6108">
        <f t="shared" si="103"/>
        <v>2000</v>
      </c>
    </row>
    <row r="6109" spans="1:3" x14ac:dyDescent="0.35">
      <c r="A6109" s="41">
        <v>36850</v>
      </c>
      <c r="B6109">
        <v>776</v>
      </c>
      <c r="C6109">
        <f t="shared" si="103"/>
        <v>2000</v>
      </c>
    </row>
    <row r="6110" spans="1:3" x14ac:dyDescent="0.35">
      <c r="A6110" s="41">
        <v>36847</v>
      </c>
      <c r="B6110">
        <v>794</v>
      </c>
      <c r="C6110">
        <f t="shared" si="103"/>
        <v>2000</v>
      </c>
    </row>
    <row r="6111" spans="1:3" x14ac:dyDescent="0.35">
      <c r="A6111" s="41">
        <v>36846</v>
      </c>
      <c r="B6111">
        <v>792</v>
      </c>
      <c r="C6111">
        <f t="shared" si="103"/>
        <v>2000</v>
      </c>
    </row>
    <row r="6112" spans="1:3" x14ac:dyDescent="0.35">
      <c r="A6112" s="41">
        <v>36845</v>
      </c>
      <c r="B6112">
        <v>794</v>
      </c>
      <c r="C6112">
        <f t="shared" si="103"/>
        <v>2000</v>
      </c>
    </row>
    <row r="6113" spans="1:3" x14ac:dyDescent="0.35">
      <c r="A6113" s="41">
        <v>36844</v>
      </c>
      <c r="B6113">
        <v>800</v>
      </c>
      <c r="C6113">
        <f t="shared" si="103"/>
        <v>2000</v>
      </c>
    </row>
    <row r="6114" spans="1:3" x14ac:dyDescent="0.35">
      <c r="A6114" s="41">
        <v>36843</v>
      </c>
      <c r="B6114">
        <v>810</v>
      </c>
      <c r="C6114">
        <f t="shared" si="103"/>
        <v>2000</v>
      </c>
    </row>
    <row r="6115" spans="1:3" x14ac:dyDescent="0.35">
      <c r="A6115" s="41">
        <v>36840</v>
      </c>
      <c r="B6115">
        <v>812</v>
      </c>
      <c r="C6115">
        <f t="shared" si="103"/>
        <v>2000</v>
      </c>
    </row>
    <row r="6116" spans="1:3" x14ac:dyDescent="0.35">
      <c r="A6116" s="41">
        <v>36839</v>
      </c>
      <c r="B6116">
        <v>833</v>
      </c>
      <c r="C6116">
        <f t="shared" si="103"/>
        <v>2000</v>
      </c>
    </row>
    <row r="6117" spans="1:3" x14ac:dyDescent="0.35">
      <c r="A6117" s="41">
        <v>36838</v>
      </c>
      <c r="B6117">
        <v>818</v>
      </c>
      <c r="C6117">
        <f t="shared" si="103"/>
        <v>2000</v>
      </c>
    </row>
    <row r="6118" spans="1:3" x14ac:dyDescent="0.35">
      <c r="A6118" s="41">
        <v>36837</v>
      </c>
      <c r="B6118">
        <v>799</v>
      </c>
      <c r="C6118">
        <f t="shared" si="103"/>
        <v>2000</v>
      </c>
    </row>
    <row r="6119" spans="1:3" x14ac:dyDescent="0.35">
      <c r="A6119" s="41">
        <v>36836</v>
      </c>
      <c r="B6119">
        <v>776</v>
      </c>
      <c r="C6119">
        <f t="shared" si="103"/>
        <v>2000</v>
      </c>
    </row>
    <row r="6120" spans="1:3" x14ac:dyDescent="0.35">
      <c r="A6120" s="41">
        <v>36833</v>
      </c>
      <c r="B6120">
        <v>775</v>
      </c>
      <c r="C6120">
        <f t="shared" si="103"/>
        <v>2000</v>
      </c>
    </row>
    <row r="6121" spans="1:3" x14ac:dyDescent="0.35">
      <c r="A6121" s="41">
        <v>36832</v>
      </c>
      <c r="B6121">
        <v>753</v>
      </c>
      <c r="C6121">
        <f t="shared" si="103"/>
        <v>2000</v>
      </c>
    </row>
    <row r="6122" spans="1:3" x14ac:dyDescent="0.35">
      <c r="A6122" s="41">
        <v>36831</v>
      </c>
      <c r="B6122">
        <v>772</v>
      </c>
      <c r="C6122">
        <f t="shared" si="103"/>
        <v>2000</v>
      </c>
    </row>
    <row r="6123" spans="1:3" x14ac:dyDescent="0.35">
      <c r="A6123" s="41">
        <v>36830</v>
      </c>
      <c r="B6123">
        <v>758</v>
      </c>
      <c r="C6123">
        <f t="shared" si="103"/>
        <v>2000</v>
      </c>
    </row>
    <row r="6124" spans="1:3" x14ac:dyDescent="0.35">
      <c r="A6124" s="41">
        <v>36829</v>
      </c>
      <c r="B6124">
        <v>776</v>
      </c>
      <c r="C6124">
        <f t="shared" si="103"/>
        <v>2000</v>
      </c>
    </row>
    <row r="6125" spans="1:3" x14ac:dyDescent="0.35">
      <c r="A6125" s="41">
        <v>36826</v>
      </c>
      <c r="B6125">
        <v>792</v>
      </c>
      <c r="C6125">
        <f t="shared" si="103"/>
        <v>2000</v>
      </c>
    </row>
    <row r="6126" spans="1:3" x14ac:dyDescent="0.35">
      <c r="A6126" s="41">
        <v>36825</v>
      </c>
      <c r="B6126">
        <v>811</v>
      </c>
      <c r="C6126">
        <f t="shared" si="103"/>
        <v>2000</v>
      </c>
    </row>
    <row r="6127" spans="1:3" x14ac:dyDescent="0.35">
      <c r="A6127" s="41">
        <v>36824</v>
      </c>
      <c r="B6127">
        <v>807</v>
      </c>
      <c r="C6127">
        <f t="shared" si="103"/>
        <v>2000</v>
      </c>
    </row>
    <row r="6128" spans="1:3" x14ac:dyDescent="0.35">
      <c r="A6128" s="41">
        <v>36823</v>
      </c>
      <c r="B6128">
        <v>792</v>
      </c>
      <c r="C6128">
        <f t="shared" si="103"/>
        <v>2000</v>
      </c>
    </row>
    <row r="6129" spans="1:3" x14ac:dyDescent="0.35">
      <c r="A6129" s="41">
        <v>36822</v>
      </c>
      <c r="B6129">
        <v>791</v>
      </c>
      <c r="C6129">
        <f t="shared" si="103"/>
        <v>2000</v>
      </c>
    </row>
    <row r="6130" spans="1:3" x14ac:dyDescent="0.35">
      <c r="A6130" s="41">
        <v>36819</v>
      </c>
      <c r="B6130">
        <v>771</v>
      </c>
      <c r="C6130">
        <f t="shared" si="103"/>
        <v>2000</v>
      </c>
    </row>
    <row r="6131" spans="1:3" x14ac:dyDescent="0.35">
      <c r="A6131" s="41">
        <v>36818</v>
      </c>
      <c r="B6131">
        <v>772</v>
      </c>
      <c r="C6131">
        <f t="shared" si="103"/>
        <v>2000</v>
      </c>
    </row>
    <row r="6132" spans="1:3" x14ac:dyDescent="0.35">
      <c r="A6132" s="41">
        <v>36817</v>
      </c>
      <c r="B6132">
        <v>779</v>
      </c>
      <c r="C6132">
        <f t="shared" si="103"/>
        <v>2000</v>
      </c>
    </row>
    <row r="6133" spans="1:3" x14ac:dyDescent="0.35">
      <c r="A6133" s="41">
        <v>36816</v>
      </c>
      <c r="B6133">
        <v>776</v>
      </c>
      <c r="C6133">
        <f t="shared" si="103"/>
        <v>2000</v>
      </c>
    </row>
    <row r="6134" spans="1:3" x14ac:dyDescent="0.35">
      <c r="A6134" s="41">
        <v>36815</v>
      </c>
      <c r="B6134">
        <v>742</v>
      </c>
      <c r="C6134">
        <f t="shared" si="103"/>
        <v>2000</v>
      </c>
    </row>
    <row r="6135" spans="1:3" x14ac:dyDescent="0.35">
      <c r="A6135" s="41">
        <v>36812</v>
      </c>
      <c r="B6135">
        <v>744</v>
      </c>
      <c r="C6135">
        <f t="shared" si="103"/>
        <v>2000</v>
      </c>
    </row>
    <row r="6136" spans="1:3" x14ac:dyDescent="0.35">
      <c r="A6136" s="41">
        <v>36811</v>
      </c>
      <c r="B6136">
        <v>741</v>
      </c>
      <c r="C6136">
        <f t="shared" si="103"/>
        <v>2000</v>
      </c>
    </row>
    <row r="6137" spans="1:3" x14ac:dyDescent="0.35">
      <c r="A6137" s="41">
        <v>36810</v>
      </c>
      <c r="B6137">
        <v>712</v>
      </c>
      <c r="C6137">
        <f t="shared" si="103"/>
        <v>2000</v>
      </c>
    </row>
    <row r="6138" spans="1:3" x14ac:dyDescent="0.35">
      <c r="A6138" s="41">
        <v>36809</v>
      </c>
      <c r="B6138">
        <v>701</v>
      </c>
      <c r="C6138">
        <f t="shared" si="103"/>
        <v>2000</v>
      </c>
    </row>
    <row r="6139" spans="1:3" x14ac:dyDescent="0.35">
      <c r="A6139" s="41">
        <v>36808</v>
      </c>
      <c r="B6139">
        <v>704</v>
      </c>
      <c r="C6139">
        <f t="shared" si="103"/>
        <v>2000</v>
      </c>
    </row>
    <row r="6140" spans="1:3" x14ac:dyDescent="0.35">
      <c r="A6140" s="41">
        <v>36805</v>
      </c>
      <c r="B6140">
        <v>701</v>
      </c>
      <c r="C6140">
        <f t="shared" si="103"/>
        <v>2000</v>
      </c>
    </row>
    <row r="6141" spans="1:3" x14ac:dyDescent="0.35">
      <c r="A6141" s="41">
        <v>36804</v>
      </c>
      <c r="B6141">
        <v>687</v>
      </c>
      <c r="C6141">
        <f t="shared" si="103"/>
        <v>2000</v>
      </c>
    </row>
    <row r="6142" spans="1:3" x14ac:dyDescent="0.35">
      <c r="A6142" s="41">
        <v>36803</v>
      </c>
      <c r="B6142">
        <v>687</v>
      </c>
      <c r="C6142">
        <f t="shared" si="103"/>
        <v>2000</v>
      </c>
    </row>
    <row r="6143" spans="1:3" x14ac:dyDescent="0.35">
      <c r="A6143" s="41">
        <v>36802</v>
      </c>
      <c r="B6143">
        <v>694</v>
      </c>
      <c r="C6143">
        <f t="shared" si="103"/>
        <v>2000</v>
      </c>
    </row>
    <row r="6144" spans="1:3" x14ac:dyDescent="0.35">
      <c r="A6144" s="41">
        <v>36801</v>
      </c>
      <c r="B6144">
        <v>714</v>
      </c>
      <c r="C6144">
        <f t="shared" si="103"/>
        <v>2000</v>
      </c>
    </row>
    <row r="6145" spans="1:3" x14ac:dyDescent="0.35">
      <c r="A6145" s="41">
        <v>36798</v>
      </c>
      <c r="B6145">
        <v>705</v>
      </c>
      <c r="C6145">
        <f t="shared" si="103"/>
        <v>2000</v>
      </c>
    </row>
    <row r="6146" spans="1:3" x14ac:dyDescent="0.35">
      <c r="A6146" s="41">
        <v>36797</v>
      </c>
      <c r="B6146">
        <v>705</v>
      </c>
      <c r="C6146">
        <f t="shared" si="103"/>
        <v>2000</v>
      </c>
    </row>
    <row r="6147" spans="1:3" x14ac:dyDescent="0.35">
      <c r="A6147" s="41">
        <v>36796</v>
      </c>
      <c r="B6147">
        <v>711</v>
      </c>
      <c r="C6147">
        <f t="shared" ref="C6147:C6210" si="104">YEAR(A6147)</f>
        <v>2000</v>
      </c>
    </row>
    <row r="6148" spans="1:3" x14ac:dyDescent="0.35">
      <c r="A6148" s="41">
        <v>36795</v>
      </c>
      <c r="B6148">
        <v>721</v>
      </c>
      <c r="C6148">
        <f t="shared" si="104"/>
        <v>2000</v>
      </c>
    </row>
    <row r="6149" spans="1:3" x14ac:dyDescent="0.35">
      <c r="A6149" s="41">
        <v>36794</v>
      </c>
      <c r="B6149">
        <v>716</v>
      </c>
      <c r="C6149">
        <f t="shared" si="104"/>
        <v>2000</v>
      </c>
    </row>
    <row r="6150" spans="1:3" x14ac:dyDescent="0.35">
      <c r="A6150" s="41">
        <v>36791</v>
      </c>
      <c r="B6150">
        <v>723</v>
      </c>
      <c r="C6150">
        <f t="shared" si="104"/>
        <v>2000</v>
      </c>
    </row>
    <row r="6151" spans="1:3" x14ac:dyDescent="0.35">
      <c r="A6151" s="41">
        <v>36790</v>
      </c>
      <c r="B6151">
        <v>726</v>
      </c>
      <c r="C6151">
        <f t="shared" si="104"/>
        <v>2000</v>
      </c>
    </row>
    <row r="6152" spans="1:3" x14ac:dyDescent="0.35">
      <c r="A6152" s="41">
        <v>36789</v>
      </c>
      <c r="B6152">
        <v>730</v>
      </c>
      <c r="C6152">
        <f t="shared" si="104"/>
        <v>2000</v>
      </c>
    </row>
    <row r="6153" spans="1:3" x14ac:dyDescent="0.35">
      <c r="A6153" s="41">
        <v>36788</v>
      </c>
      <c r="B6153">
        <v>717</v>
      </c>
      <c r="C6153">
        <f t="shared" si="104"/>
        <v>2000</v>
      </c>
    </row>
    <row r="6154" spans="1:3" x14ac:dyDescent="0.35">
      <c r="A6154" s="41">
        <v>36787</v>
      </c>
      <c r="B6154">
        <v>727</v>
      </c>
      <c r="C6154">
        <f t="shared" si="104"/>
        <v>2000</v>
      </c>
    </row>
    <row r="6155" spans="1:3" x14ac:dyDescent="0.35">
      <c r="A6155" s="41">
        <v>36784</v>
      </c>
      <c r="B6155">
        <v>702</v>
      </c>
      <c r="C6155">
        <f t="shared" si="104"/>
        <v>2000</v>
      </c>
    </row>
    <row r="6156" spans="1:3" x14ac:dyDescent="0.35">
      <c r="A6156" s="41">
        <v>36783</v>
      </c>
      <c r="B6156">
        <v>693</v>
      </c>
      <c r="C6156">
        <f t="shared" si="104"/>
        <v>2000</v>
      </c>
    </row>
    <row r="6157" spans="1:3" x14ac:dyDescent="0.35">
      <c r="A6157" s="41">
        <v>36782</v>
      </c>
      <c r="B6157">
        <v>696</v>
      </c>
      <c r="C6157">
        <f t="shared" si="104"/>
        <v>2000</v>
      </c>
    </row>
    <row r="6158" spans="1:3" x14ac:dyDescent="0.35">
      <c r="A6158" s="41">
        <v>36781</v>
      </c>
      <c r="B6158">
        <v>689</v>
      </c>
      <c r="C6158">
        <f t="shared" si="104"/>
        <v>2000</v>
      </c>
    </row>
    <row r="6159" spans="1:3" x14ac:dyDescent="0.35">
      <c r="A6159" s="41">
        <v>36780</v>
      </c>
      <c r="B6159">
        <v>679</v>
      </c>
      <c r="C6159">
        <f t="shared" si="104"/>
        <v>2000</v>
      </c>
    </row>
    <row r="6160" spans="1:3" x14ac:dyDescent="0.35">
      <c r="A6160" s="41">
        <v>36777</v>
      </c>
      <c r="B6160">
        <v>675</v>
      </c>
      <c r="C6160">
        <f t="shared" si="104"/>
        <v>2000</v>
      </c>
    </row>
    <row r="6161" spans="1:3" x14ac:dyDescent="0.35">
      <c r="A6161" s="41">
        <v>36776</v>
      </c>
      <c r="B6161">
        <v>670</v>
      </c>
      <c r="C6161">
        <f t="shared" si="104"/>
        <v>2000</v>
      </c>
    </row>
    <row r="6162" spans="1:3" x14ac:dyDescent="0.35">
      <c r="A6162" s="41">
        <v>36775</v>
      </c>
      <c r="B6162">
        <v>662</v>
      </c>
      <c r="C6162">
        <f t="shared" si="104"/>
        <v>2000</v>
      </c>
    </row>
    <row r="6163" spans="1:3" x14ac:dyDescent="0.35">
      <c r="A6163" s="41">
        <v>36774</v>
      </c>
      <c r="B6163">
        <v>669</v>
      </c>
      <c r="C6163">
        <f t="shared" si="104"/>
        <v>2000</v>
      </c>
    </row>
    <row r="6164" spans="1:3" x14ac:dyDescent="0.35">
      <c r="A6164" s="41">
        <v>36773</v>
      </c>
      <c r="B6164">
        <v>665</v>
      </c>
      <c r="C6164">
        <f t="shared" si="104"/>
        <v>2000</v>
      </c>
    </row>
    <row r="6165" spans="1:3" x14ac:dyDescent="0.35">
      <c r="A6165" s="41">
        <v>36770</v>
      </c>
      <c r="B6165">
        <v>663</v>
      </c>
      <c r="C6165">
        <f t="shared" si="104"/>
        <v>2000</v>
      </c>
    </row>
    <row r="6166" spans="1:3" x14ac:dyDescent="0.35">
      <c r="A6166" s="41">
        <v>36769</v>
      </c>
      <c r="B6166">
        <v>672</v>
      </c>
      <c r="C6166">
        <f t="shared" si="104"/>
        <v>2000</v>
      </c>
    </row>
    <row r="6167" spans="1:3" x14ac:dyDescent="0.35">
      <c r="A6167" s="41">
        <v>36768</v>
      </c>
      <c r="B6167">
        <v>660</v>
      </c>
      <c r="C6167">
        <f t="shared" si="104"/>
        <v>2000</v>
      </c>
    </row>
    <row r="6168" spans="1:3" x14ac:dyDescent="0.35">
      <c r="A6168" s="41">
        <v>36767</v>
      </c>
      <c r="B6168">
        <v>661</v>
      </c>
      <c r="C6168">
        <f t="shared" si="104"/>
        <v>2000</v>
      </c>
    </row>
    <row r="6169" spans="1:3" x14ac:dyDescent="0.35">
      <c r="A6169" s="41">
        <v>36766</v>
      </c>
      <c r="B6169">
        <v>663</v>
      </c>
      <c r="C6169">
        <f t="shared" si="104"/>
        <v>2000</v>
      </c>
    </row>
    <row r="6170" spans="1:3" x14ac:dyDescent="0.35">
      <c r="A6170" s="41">
        <v>36763</v>
      </c>
      <c r="B6170">
        <v>664</v>
      </c>
      <c r="C6170">
        <f t="shared" si="104"/>
        <v>2000</v>
      </c>
    </row>
    <row r="6171" spans="1:3" x14ac:dyDescent="0.35">
      <c r="A6171" s="41">
        <v>36762</v>
      </c>
      <c r="B6171">
        <v>674</v>
      </c>
      <c r="C6171">
        <f t="shared" si="104"/>
        <v>2000</v>
      </c>
    </row>
    <row r="6172" spans="1:3" x14ac:dyDescent="0.35">
      <c r="A6172" s="41">
        <v>36761</v>
      </c>
      <c r="B6172">
        <v>680</v>
      </c>
      <c r="C6172">
        <f t="shared" si="104"/>
        <v>2000</v>
      </c>
    </row>
    <row r="6173" spans="1:3" x14ac:dyDescent="0.35">
      <c r="A6173" s="41">
        <v>36760</v>
      </c>
      <c r="B6173">
        <v>679</v>
      </c>
      <c r="C6173">
        <f t="shared" si="104"/>
        <v>2000</v>
      </c>
    </row>
    <row r="6174" spans="1:3" x14ac:dyDescent="0.35">
      <c r="A6174" s="41">
        <v>36759</v>
      </c>
      <c r="B6174">
        <v>694</v>
      </c>
      <c r="C6174">
        <f t="shared" si="104"/>
        <v>2000</v>
      </c>
    </row>
    <row r="6175" spans="1:3" x14ac:dyDescent="0.35">
      <c r="A6175" s="41">
        <v>36756</v>
      </c>
      <c r="B6175">
        <v>685</v>
      </c>
      <c r="C6175">
        <f t="shared" si="104"/>
        <v>2000</v>
      </c>
    </row>
    <row r="6176" spans="1:3" x14ac:dyDescent="0.35">
      <c r="A6176" s="41">
        <v>36755</v>
      </c>
      <c r="B6176">
        <v>672</v>
      </c>
      <c r="C6176">
        <f t="shared" si="104"/>
        <v>2000</v>
      </c>
    </row>
    <row r="6177" spans="1:3" x14ac:dyDescent="0.35">
      <c r="A6177" s="41">
        <v>36754</v>
      </c>
      <c r="B6177">
        <v>689</v>
      </c>
      <c r="C6177">
        <f t="shared" si="104"/>
        <v>2000</v>
      </c>
    </row>
    <row r="6178" spans="1:3" x14ac:dyDescent="0.35">
      <c r="A6178" s="41">
        <v>36753</v>
      </c>
      <c r="B6178">
        <v>675</v>
      </c>
      <c r="C6178">
        <f t="shared" si="104"/>
        <v>2000</v>
      </c>
    </row>
    <row r="6179" spans="1:3" x14ac:dyDescent="0.35">
      <c r="A6179" s="41">
        <v>36752</v>
      </c>
      <c r="B6179">
        <v>672</v>
      </c>
      <c r="C6179">
        <f t="shared" si="104"/>
        <v>2000</v>
      </c>
    </row>
    <row r="6180" spans="1:3" x14ac:dyDescent="0.35">
      <c r="A6180" s="41">
        <v>36749</v>
      </c>
      <c r="B6180">
        <v>678</v>
      </c>
      <c r="C6180">
        <f t="shared" si="104"/>
        <v>2000</v>
      </c>
    </row>
    <row r="6181" spans="1:3" x14ac:dyDescent="0.35">
      <c r="A6181" s="41">
        <v>36748</v>
      </c>
      <c r="B6181">
        <v>698</v>
      </c>
      <c r="C6181">
        <f t="shared" si="104"/>
        <v>2000</v>
      </c>
    </row>
    <row r="6182" spans="1:3" x14ac:dyDescent="0.35">
      <c r="A6182" s="41">
        <v>36747</v>
      </c>
      <c r="B6182">
        <v>692</v>
      </c>
      <c r="C6182">
        <f t="shared" si="104"/>
        <v>2000</v>
      </c>
    </row>
    <row r="6183" spans="1:3" x14ac:dyDescent="0.35">
      <c r="A6183" s="41">
        <v>36746</v>
      </c>
      <c r="B6183">
        <v>697</v>
      </c>
      <c r="C6183">
        <f t="shared" si="104"/>
        <v>2000</v>
      </c>
    </row>
    <row r="6184" spans="1:3" x14ac:dyDescent="0.35">
      <c r="A6184" s="41">
        <v>36745</v>
      </c>
      <c r="B6184">
        <v>694</v>
      </c>
      <c r="C6184">
        <f t="shared" si="104"/>
        <v>2000</v>
      </c>
    </row>
    <row r="6185" spans="1:3" x14ac:dyDescent="0.35">
      <c r="A6185" s="41">
        <v>36742</v>
      </c>
      <c r="B6185">
        <v>700</v>
      </c>
      <c r="C6185">
        <f t="shared" si="104"/>
        <v>2000</v>
      </c>
    </row>
    <row r="6186" spans="1:3" x14ac:dyDescent="0.35">
      <c r="A6186" s="41">
        <v>36741</v>
      </c>
      <c r="B6186">
        <v>701</v>
      </c>
      <c r="C6186">
        <f t="shared" si="104"/>
        <v>2000</v>
      </c>
    </row>
    <row r="6187" spans="1:3" x14ac:dyDescent="0.35">
      <c r="A6187" s="41">
        <v>36740</v>
      </c>
      <c r="B6187">
        <v>708</v>
      </c>
      <c r="C6187">
        <f t="shared" si="104"/>
        <v>2000</v>
      </c>
    </row>
    <row r="6188" spans="1:3" x14ac:dyDescent="0.35">
      <c r="A6188" s="41">
        <v>36739</v>
      </c>
      <c r="B6188">
        <v>719</v>
      </c>
      <c r="C6188">
        <f t="shared" si="104"/>
        <v>2000</v>
      </c>
    </row>
    <row r="6189" spans="1:3" x14ac:dyDescent="0.35">
      <c r="A6189" s="41">
        <v>36738</v>
      </c>
      <c r="B6189">
        <v>712</v>
      </c>
      <c r="C6189">
        <f t="shared" si="104"/>
        <v>2000</v>
      </c>
    </row>
    <row r="6190" spans="1:3" x14ac:dyDescent="0.35">
      <c r="A6190" s="41">
        <v>36735</v>
      </c>
      <c r="B6190">
        <v>716</v>
      </c>
      <c r="C6190">
        <f t="shared" si="104"/>
        <v>2000</v>
      </c>
    </row>
    <row r="6191" spans="1:3" x14ac:dyDescent="0.35">
      <c r="A6191" s="41">
        <v>36734</v>
      </c>
      <c r="B6191">
        <v>716</v>
      </c>
      <c r="C6191">
        <f t="shared" si="104"/>
        <v>2000</v>
      </c>
    </row>
    <row r="6192" spans="1:3" x14ac:dyDescent="0.35">
      <c r="A6192" s="41">
        <v>36733</v>
      </c>
      <c r="B6192">
        <v>705</v>
      </c>
      <c r="C6192">
        <f t="shared" si="104"/>
        <v>2000</v>
      </c>
    </row>
    <row r="6193" spans="1:3" x14ac:dyDescent="0.35">
      <c r="A6193" s="41">
        <v>36732</v>
      </c>
      <c r="B6193">
        <v>699</v>
      </c>
      <c r="C6193">
        <f t="shared" si="104"/>
        <v>2000</v>
      </c>
    </row>
    <row r="6194" spans="1:3" x14ac:dyDescent="0.35">
      <c r="A6194" s="41">
        <v>36731</v>
      </c>
      <c r="B6194">
        <v>695</v>
      </c>
      <c r="C6194">
        <f t="shared" si="104"/>
        <v>2000</v>
      </c>
    </row>
    <row r="6195" spans="1:3" x14ac:dyDescent="0.35">
      <c r="A6195" s="41">
        <v>36728</v>
      </c>
      <c r="B6195">
        <v>702</v>
      </c>
      <c r="C6195">
        <f t="shared" si="104"/>
        <v>2000</v>
      </c>
    </row>
    <row r="6196" spans="1:3" x14ac:dyDescent="0.35">
      <c r="A6196" s="41">
        <v>36727</v>
      </c>
      <c r="B6196">
        <v>704</v>
      </c>
      <c r="C6196">
        <f t="shared" si="104"/>
        <v>2000</v>
      </c>
    </row>
    <row r="6197" spans="1:3" x14ac:dyDescent="0.35">
      <c r="A6197" s="41">
        <v>36726</v>
      </c>
      <c r="B6197">
        <v>710</v>
      </c>
      <c r="C6197">
        <f t="shared" si="104"/>
        <v>2000</v>
      </c>
    </row>
    <row r="6198" spans="1:3" x14ac:dyDescent="0.35">
      <c r="A6198" s="41">
        <v>36725</v>
      </c>
      <c r="B6198">
        <v>699</v>
      </c>
      <c r="C6198">
        <f t="shared" si="104"/>
        <v>2000</v>
      </c>
    </row>
    <row r="6199" spans="1:3" x14ac:dyDescent="0.35">
      <c r="A6199" s="41">
        <v>36724</v>
      </c>
      <c r="B6199">
        <v>700</v>
      </c>
      <c r="C6199">
        <f t="shared" si="104"/>
        <v>2000</v>
      </c>
    </row>
    <row r="6200" spans="1:3" x14ac:dyDescent="0.35">
      <c r="A6200" s="41">
        <v>36721</v>
      </c>
      <c r="B6200">
        <v>705</v>
      </c>
      <c r="C6200">
        <f t="shared" si="104"/>
        <v>2000</v>
      </c>
    </row>
    <row r="6201" spans="1:3" x14ac:dyDescent="0.35">
      <c r="A6201" s="41">
        <v>36720</v>
      </c>
      <c r="B6201">
        <v>709</v>
      </c>
      <c r="C6201">
        <f t="shared" si="104"/>
        <v>2000</v>
      </c>
    </row>
    <row r="6202" spans="1:3" x14ac:dyDescent="0.35">
      <c r="A6202" s="41">
        <v>36719</v>
      </c>
      <c r="B6202">
        <v>705</v>
      </c>
      <c r="C6202">
        <f t="shared" si="104"/>
        <v>2000</v>
      </c>
    </row>
    <row r="6203" spans="1:3" x14ac:dyDescent="0.35">
      <c r="A6203" s="41">
        <v>36718</v>
      </c>
      <c r="B6203">
        <v>710</v>
      </c>
      <c r="C6203">
        <f t="shared" si="104"/>
        <v>2000</v>
      </c>
    </row>
    <row r="6204" spans="1:3" x14ac:dyDescent="0.35">
      <c r="A6204" s="41">
        <v>36717</v>
      </c>
      <c r="B6204">
        <v>698</v>
      </c>
      <c r="C6204">
        <f t="shared" si="104"/>
        <v>2000</v>
      </c>
    </row>
    <row r="6205" spans="1:3" x14ac:dyDescent="0.35">
      <c r="A6205" s="41">
        <v>36714</v>
      </c>
      <c r="B6205">
        <v>697</v>
      </c>
      <c r="C6205">
        <f t="shared" si="104"/>
        <v>2000</v>
      </c>
    </row>
    <row r="6206" spans="1:3" x14ac:dyDescent="0.35">
      <c r="A6206" s="41">
        <v>36713</v>
      </c>
      <c r="B6206">
        <v>694</v>
      </c>
      <c r="C6206">
        <f t="shared" si="104"/>
        <v>2000</v>
      </c>
    </row>
    <row r="6207" spans="1:3" x14ac:dyDescent="0.35">
      <c r="A6207" s="41">
        <v>36712</v>
      </c>
      <c r="B6207">
        <v>694</v>
      </c>
      <c r="C6207">
        <f t="shared" si="104"/>
        <v>2000</v>
      </c>
    </row>
    <row r="6208" spans="1:3" x14ac:dyDescent="0.35">
      <c r="A6208" s="41">
        <v>36711</v>
      </c>
      <c r="B6208">
        <v>706</v>
      </c>
      <c r="C6208">
        <f t="shared" si="104"/>
        <v>2000</v>
      </c>
    </row>
    <row r="6209" spans="1:3" x14ac:dyDescent="0.35">
      <c r="A6209" s="41">
        <v>36710</v>
      </c>
      <c r="B6209">
        <v>705</v>
      </c>
      <c r="C6209">
        <f t="shared" si="104"/>
        <v>2000</v>
      </c>
    </row>
    <row r="6210" spans="1:3" x14ac:dyDescent="0.35">
      <c r="A6210" s="41">
        <v>36707</v>
      </c>
      <c r="B6210">
        <v>722</v>
      </c>
      <c r="C6210">
        <f t="shared" si="104"/>
        <v>2000</v>
      </c>
    </row>
    <row r="6211" spans="1:3" x14ac:dyDescent="0.35">
      <c r="A6211" s="41">
        <v>36706</v>
      </c>
      <c r="B6211">
        <v>719</v>
      </c>
      <c r="C6211">
        <f t="shared" ref="C6211:C6274" si="105">YEAR(A6211)</f>
        <v>2000</v>
      </c>
    </row>
    <row r="6212" spans="1:3" x14ac:dyDescent="0.35">
      <c r="A6212" s="41">
        <v>36705</v>
      </c>
      <c r="B6212">
        <v>709</v>
      </c>
      <c r="C6212">
        <f t="shared" si="105"/>
        <v>2000</v>
      </c>
    </row>
    <row r="6213" spans="1:3" x14ac:dyDescent="0.35">
      <c r="A6213" s="41">
        <v>36704</v>
      </c>
      <c r="B6213">
        <v>716</v>
      </c>
      <c r="C6213">
        <f t="shared" si="105"/>
        <v>2000</v>
      </c>
    </row>
    <row r="6214" spans="1:3" x14ac:dyDescent="0.35">
      <c r="A6214" s="41">
        <v>36703</v>
      </c>
      <c r="B6214">
        <v>722</v>
      </c>
      <c r="C6214">
        <f t="shared" si="105"/>
        <v>2000</v>
      </c>
    </row>
    <row r="6215" spans="1:3" x14ac:dyDescent="0.35">
      <c r="A6215" s="41">
        <v>36700</v>
      </c>
      <c r="B6215">
        <v>725</v>
      </c>
      <c r="C6215">
        <f t="shared" si="105"/>
        <v>2000</v>
      </c>
    </row>
    <row r="6216" spans="1:3" x14ac:dyDescent="0.35">
      <c r="A6216" s="41">
        <v>36699</v>
      </c>
      <c r="B6216">
        <v>709</v>
      </c>
      <c r="C6216">
        <f t="shared" si="105"/>
        <v>2000</v>
      </c>
    </row>
    <row r="6217" spans="1:3" x14ac:dyDescent="0.35">
      <c r="A6217" s="41">
        <v>36698</v>
      </c>
      <c r="B6217">
        <v>706</v>
      </c>
      <c r="C6217">
        <f t="shared" si="105"/>
        <v>2000</v>
      </c>
    </row>
    <row r="6218" spans="1:3" x14ac:dyDescent="0.35">
      <c r="A6218" s="41">
        <v>36697</v>
      </c>
      <c r="B6218">
        <v>715</v>
      </c>
      <c r="C6218">
        <f t="shared" si="105"/>
        <v>2000</v>
      </c>
    </row>
    <row r="6219" spans="1:3" x14ac:dyDescent="0.35">
      <c r="A6219" s="41">
        <v>36696</v>
      </c>
      <c r="B6219">
        <v>719</v>
      </c>
      <c r="C6219">
        <f t="shared" si="105"/>
        <v>2000</v>
      </c>
    </row>
    <row r="6220" spans="1:3" x14ac:dyDescent="0.35">
      <c r="A6220" s="41">
        <v>36693</v>
      </c>
      <c r="B6220">
        <v>723</v>
      </c>
      <c r="C6220">
        <f t="shared" si="105"/>
        <v>2000</v>
      </c>
    </row>
    <row r="6221" spans="1:3" x14ac:dyDescent="0.35">
      <c r="A6221" s="41">
        <v>36692</v>
      </c>
      <c r="B6221">
        <v>719</v>
      </c>
      <c r="C6221">
        <f t="shared" si="105"/>
        <v>2000</v>
      </c>
    </row>
    <row r="6222" spans="1:3" x14ac:dyDescent="0.35">
      <c r="A6222" s="41">
        <v>36691</v>
      </c>
      <c r="B6222">
        <v>708</v>
      </c>
      <c r="C6222">
        <f t="shared" si="105"/>
        <v>2000</v>
      </c>
    </row>
    <row r="6223" spans="1:3" x14ac:dyDescent="0.35">
      <c r="A6223" s="41">
        <v>36690</v>
      </c>
      <c r="B6223">
        <v>706</v>
      </c>
      <c r="C6223">
        <f t="shared" si="105"/>
        <v>2000</v>
      </c>
    </row>
    <row r="6224" spans="1:3" x14ac:dyDescent="0.35">
      <c r="A6224" s="41">
        <v>36689</v>
      </c>
      <c r="B6224">
        <v>718</v>
      </c>
      <c r="C6224">
        <f t="shared" si="105"/>
        <v>2000</v>
      </c>
    </row>
    <row r="6225" spans="1:3" x14ac:dyDescent="0.35">
      <c r="A6225" s="41">
        <v>36686</v>
      </c>
      <c r="B6225">
        <v>711</v>
      </c>
      <c r="C6225">
        <f t="shared" si="105"/>
        <v>2000</v>
      </c>
    </row>
    <row r="6226" spans="1:3" x14ac:dyDescent="0.35">
      <c r="A6226" s="41">
        <v>36685</v>
      </c>
      <c r="B6226">
        <v>725</v>
      </c>
      <c r="C6226">
        <f t="shared" si="105"/>
        <v>2000</v>
      </c>
    </row>
    <row r="6227" spans="1:3" x14ac:dyDescent="0.35">
      <c r="A6227" s="41">
        <v>36684</v>
      </c>
      <c r="B6227">
        <v>730</v>
      </c>
      <c r="C6227">
        <f t="shared" si="105"/>
        <v>2000</v>
      </c>
    </row>
    <row r="6228" spans="1:3" x14ac:dyDescent="0.35">
      <c r="A6228" s="41">
        <v>36683</v>
      </c>
      <c r="B6228">
        <v>741</v>
      </c>
      <c r="C6228">
        <f t="shared" si="105"/>
        <v>2000</v>
      </c>
    </row>
    <row r="6229" spans="1:3" x14ac:dyDescent="0.35">
      <c r="A6229" s="41">
        <v>36682</v>
      </c>
      <c r="B6229">
        <v>743</v>
      </c>
      <c r="C6229">
        <f t="shared" si="105"/>
        <v>2000</v>
      </c>
    </row>
    <row r="6230" spans="1:3" x14ac:dyDescent="0.35">
      <c r="A6230" s="41">
        <v>36679</v>
      </c>
      <c r="B6230">
        <v>731</v>
      </c>
      <c r="C6230">
        <f t="shared" si="105"/>
        <v>2000</v>
      </c>
    </row>
    <row r="6231" spans="1:3" x14ac:dyDescent="0.35">
      <c r="A6231" s="41">
        <v>36678</v>
      </c>
      <c r="B6231">
        <v>770</v>
      </c>
      <c r="C6231">
        <f t="shared" si="105"/>
        <v>2000</v>
      </c>
    </row>
    <row r="6232" spans="1:3" x14ac:dyDescent="0.35">
      <c r="A6232" s="41">
        <v>36677</v>
      </c>
      <c r="B6232">
        <v>792</v>
      </c>
      <c r="C6232">
        <f t="shared" si="105"/>
        <v>2000</v>
      </c>
    </row>
    <row r="6233" spans="1:3" x14ac:dyDescent="0.35">
      <c r="A6233" s="41">
        <v>36676</v>
      </c>
      <c r="B6233">
        <v>797</v>
      </c>
      <c r="C6233">
        <f t="shared" si="105"/>
        <v>2000</v>
      </c>
    </row>
    <row r="6234" spans="1:3" x14ac:dyDescent="0.35">
      <c r="A6234" s="41">
        <v>36672</v>
      </c>
      <c r="B6234">
        <v>823</v>
      </c>
      <c r="C6234">
        <f t="shared" si="105"/>
        <v>2000</v>
      </c>
    </row>
    <row r="6235" spans="1:3" x14ac:dyDescent="0.35">
      <c r="A6235" s="41">
        <v>36671</v>
      </c>
      <c r="B6235">
        <v>821</v>
      </c>
      <c r="C6235">
        <f t="shared" si="105"/>
        <v>2000</v>
      </c>
    </row>
    <row r="6236" spans="1:3" x14ac:dyDescent="0.35">
      <c r="A6236" s="41">
        <v>36670</v>
      </c>
      <c r="B6236">
        <v>831</v>
      </c>
      <c r="C6236">
        <f t="shared" si="105"/>
        <v>2000</v>
      </c>
    </row>
    <row r="6237" spans="1:3" x14ac:dyDescent="0.35">
      <c r="A6237" s="41">
        <v>36669</v>
      </c>
      <c r="B6237">
        <v>839</v>
      </c>
      <c r="C6237">
        <f t="shared" si="105"/>
        <v>2000</v>
      </c>
    </row>
    <row r="6238" spans="1:3" x14ac:dyDescent="0.35">
      <c r="A6238" s="41">
        <v>36668</v>
      </c>
      <c r="B6238">
        <v>854</v>
      </c>
      <c r="C6238">
        <f t="shared" si="105"/>
        <v>2000</v>
      </c>
    </row>
    <row r="6239" spans="1:3" x14ac:dyDescent="0.35">
      <c r="A6239" s="41">
        <v>36665</v>
      </c>
      <c r="B6239">
        <v>833</v>
      </c>
      <c r="C6239">
        <f t="shared" si="105"/>
        <v>2000</v>
      </c>
    </row>
    <row r="6240" spans="1:3" x14ac:dyDescent="0.35">
      <c r="A6240" s="41">
        <v>36664</v>
      </c>
      <c r="B6240">
        <v>809</v>
      </c>
      <c r="C6240">
        <f t="shared" si="105"/>
        <v>2000</v>
      </c>
    </row>
    <row r="6241" spans="1:3" x14ac:dyDescent="0.35">
      <c r="A6241" s="41">
        <v>36663</v>
      </c>
      <c r="B6241">
        <v>815</v>
      </c>
      <c r="C6241">
        <f t="shared" si="105"/>
        <v>2000</v>
      </c>
    </row>
    <row r="6242" spans="1:3" x14ac:dyDescent="0.35">
      <c r="A6242" s="41">
        <v>36662</v>
      </c>
      <c r="B6242">
        <v>826</v>
      </c>
      <c r="C6242">
        <f t="shared" si="105"/>
        <v>2000</v>
      </c>
    </row>
    <row r="6243" spans="1:3" x14ac:dyDescent="0.35">
      <c r="A6243" s="41">
        <v>36661</v>
      </c>
      <c r="B6243">
        <v>823</v>
      </c>
      <c r="C6243">
        <f t="shared" si="105"/>
        <v>2000</v>
      </c>
    </row>
    <row r="6244" spans="1:3" x14ac:dyDescent="0.35">
      <c r="A6244" s="41">
        <v>36658</v>
      </c>
      <c r="B6244">
        <v>838</v>
      </c>
      <c r="C6244">
        <f t="shared" si="105"/>
        <v>2000</v>
      </c>
    </row>
    <row r="6245" spans="1:3" x14ac:dyDescent="0.35">
      <c r="A6245" s="41">
        <v>36657</v>
      </c>
      <c r="B6245">
        <v>823</v>
      </c>
      <c r="C6245">
        <f t="shared" si="105"/>
        <v>2000</v>
      </c>
    </row>
    <row r="6246" spans="1:3" x14ac:dyDescent="0.35">
      <c r="A6246" s="41">
        <v>36656</v>
      </c>
      <c r="B6246">
        <v>835</v>
      </c>
      <c r="C6246">
        <f t="shared" si="105"/>
        <v>2000</v>
      </c>
    </row>
    <row r="6247" spans="1:3" x14ac:dyDescent="0.35">
      <c r="A6247" s="41">
        <v>36655</v>
      </c>
      <c r="B6247">
        <v>809</v>
      </c>
      <c r="C6247">
        <f t="shared" si="105"/>
        <v>2000</v>
      </c>
    </row>
    <row r="6248" spans="1:3" x14ac:dyDescent="0.35">
      <c r="A6248" s="41">
        <v>36654</v>
      </c>
      <c r="B6248">
        <v>810</v>
      </c>
      <c r="C6248">
        <f t="shared" si="105"/>
        <v>2000</v>
      </c>
    </row>
    <row r="6249" spans="1:3" x14ac:dyDescent="0.35">
      <c r="A6249" s="41">
        <v>36651</v>
      </c>
      <c r="B6249">
        <v>795</v>
      </c>
      <c r="C6249">
        <f t="shared" si="105"/>
        <v>2000</v>
      </c>
    </row>
    <row r="6250" spans="1:3" x14ac:dyDescent="0.35">
      <c r="A6250" s="41">
        <v>36650</v>
      </c>
      <c r="B6250">
        <v>782</v>
      </c>
      <c r="C6250">
        <f t="shared" si="105"/>
        <v>2000</v>
      </c>
    </row>
    <row r="6251" spans="1:3" x14ac:dyDescent="0.35">
      <c r="A6251" s="41">
        <v>36649</v>
      </c>
      <c r="B6251">
        <v>770</v>
      </c>
      <c r="C6251">
        <f t="shared" si="105"/>
        <v>2000</v>
      </c>
    </row>
    <row r="6252" spans="1:3" x14ac:dyDescent="0.35">
      <c r="A6252" s="41">
        <v>36648</v>
      </c>
      <c r="B6252">
        <v>736</v>
      </c>
      <c r="C6252">
        <f t="shared" si="105"/>
        <v>2000</v>
      </c>
    </row>
    <row r="6253" spans="1:3" x14ac:dyDescent="0.35">
      <c r="A6253" s="41">
        <v>36647</v>
      </c>
      <c r="B6253">
        <v>729</v>
      </c>
      <c r="C6253">
        <f t="shared" si="105"/>
        <v>2000</v>
      </c>
    </row>
    <row r="6254" spans="1:3" x14ac:dyDescent="0.35">
      <c r="A6254" s="41">
        <v>36644</v>
      </c>
      <c r="B6254">
        <v>742</v>
      </c>
      <c r="C6254">
        <f t="shared" si="105"/>
        <v>2000</v>
      </c>
    </row>
    <row r="6255" spans="1:3" x14ac:dyDescent="0.35">
      <c r="A6255" s="41">
        <v>36643</v>
      </c>
      <c r="B6255">
        <v>753</v>
      </c>
      <c r="C6255">
        <f t="shared" si="105"/>
        <v>2000</v>
      </c>
    </row>
    <row r="6256" spans="1:3" x14ac:dyDescent="0.35">
      <c r="A6256" s="41">
        <v>36642</v>
      </c>
      <c r="B6256">
        <v>751</v>
      </c>
      <c r="C6256">
        <f t="shared" si="105"/>
        <v>2000</v>
      </c>
    </row>
    <row r="6257" spans="1:3" x14ac:dyDescent="0.35">
      <c r="A6257" s="41">
        <v>36641</v>
      </c>
      <c r="B6257">
        <v>741</v>
      </c>
      <c r="C6257">
        <f t="shared" si="105"/>
        <v>2000</v>
      </c>
    </row>
    <row r="6258" spans="1:3" x14ac:dyDescent="0.35">
      <c r="A6258" s="41">
        <v>36640</v>
      </c>
      <c r="B6258">
        <v>784</v>
      </c>
      <c r="C6258">
        <f t="shared" si="105"/>
        <v>2000</v>
      </c>
    </row>
    <row r="6259" spans="1:3" x14ac:dyDescent="0.35">
      <c r="A6259" s="41">
        <v>36637</v>
      </c>
      <c r="B6259">
        <v>758</v>
      </c>
      <c r="C6259">
        <f t="shared" si="105"/>
        <v>2000</v>
      </c>
    </row>
    <row r="6260" spans="1:3" x14ac:dyDescent="0.35">
      <c r="A6260" s="41">
        <v>36636</v>
      </c>
      <c r="B6260">
        <v>764</v>
      </c>
      <c r="C6260">
        <f t="shared" si="105"/>
        <v>2000</v>
      </c>
    </row>
    <row r="6261" spans="1:3" x14ac:dyDescent="0.35">
      <c r="A6261" s="41">
        <v>36635</v>
      </c>
      <c r="B6261">
        <v>766</v>
      </c>
      <c r="C6261">
        <f t="shared" si="105"/>
        <v>2000</v>
      </c>
    </row>
    <row r="6262" spans="1:3" x14ac:dyDescent="0.35">
      <c r="A6262" s="41">
        <v>36634</v>
      </c>
      <c r="B6262">
        <v>772</v>
      </c>
      <c r="C6262">
        <f t="shared" si="105"/>
        <v>2000</v>
      </c>
    </row>
    <row r="6263" spans="1:3" x14ac:dyDescent="0.35">
      <c r="A6263" s="41">
        <v>36633</v>
      </c>
      <c r="B6263">
        <v>801</v>
      </c>
      <c r="C6263">
        <f t="shared" si="105"/>
        <v>2000</v>
      </c>
    </row>
    <row r="6264" spans="1:3" x14ac:dyDescent="0.35">
      <c r="A6264" s="41">
        <v>36630</v>
      </c>
      <c r="B6264">
        <v>780</v>
      </c>
      <c r="C6264">
        <f t="shared" si="105"/>
        <v>2000</v>
      </c>
    </row>
    <row r="6265" spans="1:3" x14ac:dyDescent="0.35">
      <c r="A6265" s="41">
        <v>36629</v>
      </c>
      <c r="B6265">
        <v>754</v>
      </c>
      <c r="C6265">
        <f t="shared" si="105"/>
        <v>2000</v>
      </c>
    </row>
    <row r="6266" spans="1:3" x14ac:dyDescent="0.35">
      <c r="A6266" s="41">
        <v>36628</v>
      </c>
      <c r="B6266">
        <v>739</v>
      </c>
      <c r="C6266">
        <f t="shared" si="105"/>
        <v>2000</v>
      </c>
    </row>
    <row r="6267" spans="1:3" x14ac:dyDescent="0.35">
      <c r="A6267" s="41">
        <v>36627</v>
      </c>
      <c r="B6267">
        <v>739</v>
      </c>
      <c r="C6267">
        <f t="shared" si="105"/>
        <v>2000</v>
      </c>
    </row>
    <row r="6268" spans="1:3" x14ac:dyDescent="0.35">
      <c r="A6268" s="41">
        <v>36626</v>
      </c>
      <c r="B6268">
        <v>735</v>
      </c>
      <c r="C6268">
        <f t="shared" si="105"/>
        <v>2000</v>
      </c>
    </row>
    <row r="6269" spans="1:3" x14ac:dyDescent="0.35">
      <c r="A6269" s="41">
        <v>36623</v>
      </c>
      <c r="B6269">
        <v>730</v>
      </c>
      <c r="C6269">
        <f t="shared" si="105"/>
        <v>2000</v>
      </c>
    </row>
    <row r="6270" spans="1:3" x14ac:dyDescent="0.35">
      <c r="A6270" s="41">
        <v>36622</v>
      </c>
      <c r="B6270">
        <v>726</v>
      </c>
      <c r="C6270">
        <f t="shared" si="105"/>
        <v>2000</v>
      </c>
    </row>
    <row r="6271" spans="1:3" x14ac:dyDescent="0.35">
      <c r="A6271" s="41">
        <v>36621</v>
      </c>
      <c r="B6271">
        <v>736</v>
      </c>
      <c r="C6271">
        <f t="shared" si="105"/>
        <v>2000</v>
      </c>
    </row>
    <row r="6272" spans="1:3" x14ac:dyDescent="0.35">
      <c r="A6272" s="41">
        <v>36620</v>
      </c>
      <c r="B6272">
        <v>722</v>
      </c>
      <c r="C6272">
        <f t="shared" si="105"/>
        <v>2000</v>
      </c>
    </row>
    <row r="6273" spans="1:3" x14ac:dyDescent="0.35">
      <c r="A6273" s="41">
        <v>36619</v>
      </c>
      <c r="B6273">
        <v>695</v>
      </c>
      <c r="C6273">
        <f t="shared" si="105"/>
        <v>2000</v>
      </c>
    </row>
    <row r="6274" spans="1:3" x14ac:dyDescent="0.35">
      <c r="A6274" s="41">
        <v>36616</v>
      </c>
      <c r="B6274">
        <v>679</v>
      </c>
      <c r="C6274">
        <f t="shared" si="105"/>
        <v>2000</v>
      </c>
    </row>
    <row r="6275" spans="1:3" x14ac:dyDescent="0.35">
      <c r="A6275" s="41">
        <v>36615</v>
      </c>
      <c r="B6275">
        <v>679</v>
      </c>
      <c r="C6275">
        <f t="shared" ref="C6275:C6338" si="106">YEAR(A6275)</f>
        <v>2000</v>
      </c>
    </row>
    <row r="6276" spans="1:3" x14ac:dyDescent="0.35">
      <c r="A6276" s="41">
        <v>36614</v>
      </c>
      <c r="B6276">
        <v>643</v>
      </c>
      <c r="C6276">
        <f t="shared" si="106"/>
        <v>2000</v>
      </c>
    </row>
    <row r="6277" spans="1:3" x14ac:dyDescent="0.35">
      <c r="A6277" s="41">
        <v>36613</v>
      </c>
      <c r="B6277">
        <v>632</v>
      </c>
      <c r="C6277">
        <f t="shared" si="106"/>
        <v>2000</v>
      </c>
    </row>
    <row r="6278" spans="1:3" x14ac:dyDescent="0.35">
      <c r="A6278" s="41">
        <v>36612</v>
      </c>
      <c r="B6278">
        <v>630</v>
      </c>
      <c r="C6278">
        <f t="shared" si="106"/>
        <v>2000</v>
      </c>
    </row>
    <row r="6279" spans="1:3" x14ac:dyDescent="0.35">
      <c r="A6279" s="41">
        <v>36609</v>
      </c>
      <c r="B6279">
        <v>633</v>
      </c>
      <c r="C6279">
        <f t="shared" si="106"/>
        <v>2000</v>
      </c>
    </row>
    <row r="6280" spans="1:3" x14ac:dyDescent="0.35">
      <c r="A6280" s="41">
        <v>36608</v>
      </c>
      <c r="B6280">
        <v>650</v>
      </c>
      <c r="C6280">
        <f t="shared" si="106"/>
        <v>2000</v>
      </c>
    </row>
    <row r="6281" spans="1:3" x14ac:dyDescent="0.35">
      <c r="A6281" s="41">
        <v>36607</v>
      </c>
      <c r="B6281">
        <v>633</v>
      </c>
      <c r="C6281">
        <f t="shared" si="106"/>
        <v>2000</v>
      </c>
    </row>
    <row r="6282" spans="1:3" x14ac:dyDescent="0.35">
      <c r="A6282" s="41">
        <v>36606</v>
      </c>
      <c r="B6282">
        <v>651</v>
      </c>
      <c r="C6282">
        <f t="shared" si="106"/>
        <v>2000</v>
      </c>
    </row>
    <row r="6283" spans="1:3" x14ac:dyDescent="0.35">
      <c r="A6283" s="41">
        <v>36605</v>
      </c>
      <c r="B6283">
        <v>658</v>
      </c>
      <c r="C6283">
        <f t="shared" si="106"/>
        <v>2000</v>
      </c>
    </row>
    <row r="6284" spans="1:3" x14ac:dyDescent="0.35">
      <c r="A6284" s="41">
        <v>36602</v>
      </c>
      <c r="B6284">
        <v>657</v>
      </c>
      <c r="C6284">
        <f t="shared" si="106"/>
        <v>2000</v>
      </c>
    </row>
    <row r="6285" spans="1:3" x14ac:dyDescent="0.35">
      <c r="A6285" s="41">
        <v>36601</v>
      </c>
      <c r="B6285">
        <v>665</v>
      </c>
      <c r="C6285">
        <f t="shared" si="106"/>
        <v>2000</v>
      </c>
    </row>
    <row r="6286" spans="1:3" x14ac:dyDescent="0.35">
      <c r="A6286" s="41">
        <v>36600</v>
      </c>
      <c r="B6286">
        <v>680</v>
      </c>
      <c r="C6286">
        <f t="shared" si="106"/>
        <v>2000</v>
      </c>
    </row>
    <row r="6287" spans="1:3" x14ac:dyDescent="0.35">
      <c r="A6287" s="41">
        <v>36599</v>
      </c>
      <c r="B6287">
        <v>663</v>
      </c>
      <c r="C6287">
        <f t="shared" si="106"/>
        <v>2000</v>
      </c>
    </row>
    <row r="6288" spans="1:3" x14ac:dyDescent="0.35">
      <c r="A6288" s="41">
        <v>36598</v>
      </c>
      <c r="B6288">
        <v>663</v>
      </c>
      <c r="C6288">
        <f t="shared" si="106"/>
        <v>2000</v>
      </c>
    </row>
    <row r="6289" spans="1:3" x14ac:dyDescent="0.35">
      <c r="A6289" s="41">
        <v>36595</v>
      </c>
      <c r="B6289">
        <v>643</v>
      </c>
      <c r="C6289">
        <f t="shared" si="106"/>
        <v>2000</v>
      </c>
    </row>
    <row r="6290" spans="1:3" x14ac:dyDescent="0.35">
      <c r="A6290" s="41">
        <v>36594</v>
      </c>
      <c r="B6290">
        <v>638</v>
      </c>
      <c r="C6290">
        <f t="shared" si="106"/>
        <v>2000</v>
      </c>
    </row>
    <row r="6291" spans="1:3" x14ac:dyDescent="0.35">
      <c r="A6291" s="41">
        <v>36593</v>
      </c>
      <c r="B6291">
        <v>638</v>
      </c>
      <c r="C6291">
        <f t="shared" si="106"/>
        <v>2000</v>
      </c>
    </row>
    <row r="6292" spans="1:3" x14ac:dyDescent="0.35">
      <c r="A6292" s="41">
        <v>36592</v>
      </c>
      <c r="B6292">
        <v>638</v>
      </c>
      <c r="C6292">
        <f t="shared" si="106"/>
        <v>2000</v>
      </c>
    </row>
    <row r="6293" spans="1:3" x14ac:dyDescent="0.35">
      <c r="A6293" s="41">
        <v>36591</v>
      </c>
      <c r="B6293">
        <v>646</v>
      </c>
      <c r="C6293">
        <f t="shared" si="106"/>
        <v>2000</v>
      </c>
    </row>
    <row r="6294" spans="1:3" x14ac:dyDescent="0.35">
      <c r="A6294" s="41">
        <v>36588</v>
      </c>
      <c r="B6294">
        <v>647</v>
      </c>
      <c r="C6294">
        <f t="shared" si="106"/>
        <v>2000</v>
      </c>
    </row>
    <row r="6295" spans="1:3" x14ac:dyDescent="0.35">
      <c r="A6295" s="41">
        <v>36587</v>
      </c>
      <c r="B6295">
        <v>665</v>
      </c>
      <c r="C6295">
        <f t="shared" si="106"/>
        <v>2000</v>
      </c>
    </row>
    <row r="6296" spans="1:3" x14ac:dyDescent="0.35">
      <c r="A6296" s="41">
        <v>36586</v>
      </c>
      <c r="B6296">
        <v>685</v>
      </c>
      <c r="C6296">
        <f t="shared" si="106"/>
        <v>2000</v>
      </c>
    </row>
    <row r="6297" spans="1:3" x14ac:dyDescent="0.35">
      <c r="A6297" s="41">
        <v>36585</v>
      </c>
      <c r="B6297">
        <v>688</v>
      </c>
      <c r="C6297">
        <f t="shared" si="106"/>
        <v>2000</v>
      </c>
    </row>
    <row r="6298" spans="1:3" x14ac:dyDescent="0.35">
      <c r="A6298" s="41">
        <v>36584</v>
      </c>
      <c r="B6298">
        <v>694</v>
      </c>
      <c r="C6298">
        <f t="shared" si="106"/>
        <v>2000</v>
      </c>
    </row>
    <row r="6299" spans="1:3" x14ac:dyDescent="0.35">
      <c r="A6299" s="41">
        <v>36581</v>
      </c>
      <c r="B6299">
        <v>702</v>
      </c>
      <c r="C6299">
        <f t="shared" si="106"/>
        <v>2000</v>
      </c>
    </row>
    <row r="6300" spans="1:3" x14ac:dyDescent="0.35">
      <c r="A6300" s="41">
        <v>36580</v>
      </c>
      <c r="B6300">
        <v>716</v>
      </c>
      <c r="C6300">
        <f t="shared" si="106"/>
        <v>2000</v>
      </c>
    </row>
    <row r="6301" spans="1:3" x14ac:dyDescent="0.35">
      <c r="A6301" s="41">
        <v>36579</v>
      </c>
      <c r="B6301">
        <v>699</v>
      </c>
      <c r="C6301">
        <f t="shared" si="106"/>
        <v>2000</v>
      </c>
    </row>
    <row r="6302" spans="1:3" x14ac:dyDescent="0.35">
      <c r="A6302" s="41">
        <v>36578</v>
      </c>
      <c r="B6302">
        <v>727</v>
      </c>
      <c r="C6302">
        <f t="shared" si="106"/>
        <v>2000</v>
      </c>
    </row>
    <row r="6303" spans="1:3" x14ac:dyDescent="0.35">
      <c r="A6303" s="41">
        <v>36574</v>
      </c>
      <c r="B6303">
        <v>707</v>
      </c>
      <c r="C6303">
        <f t="shared" si="106"/>
        <v>2000</v>
      </c>
    </row>
    <row r="6304" spans="1:3" x14ac:dyDescent="0.35">
      <c r="A6304" s="41">
        <v>36573</v>
      </c>
      <c r="B6304">
        <v>689</v>
      </c>
      <c r="C6304">
        <f t="shared" si="106"/>
        <v>2000</v>
      </c>
    </row>
    <row r="6305" spans="1:3" x14ac:dyDescent="0.35">
      <c r="A6305" s="41">
        <v>36572</v>
      </c>
      <c r="B6305">
        <v>691</v>
      </c>
      <c r="C6305">
        <f t="shared" si="106"/>
        <v>2000</v>
      </c>
    </row>
    <row r="6306" spans="1:3" x14ac:dyDescent="0.35">
      <c r="A6306" s="41">
        <v>36571</v>
      </c>
      <c r="B6306">
        <v>680</v>
      </c>
      <c r="C6306">
        <f t="shared" si="106"/>
        <v>2000</v>
      </c>
    </row>
    <row r="6307" spans="1:3" x14ac:dyDescent="0.35">
      <c r="A6307" s="41">
        <v>36570</v>
      </c>
      <c r="B6307">
        <v>686</v>
      </c>
      <c r="C6307">
        <f t="shared" si="106"/>
        <v>2000</v>
      </c>
    </row>
    <row r="6308" spans="1:3" x14ac:dyDescent="0.35">
      <c r="A6308" s="41">
        <v>36567</v>
      </c>
      <c r="B6308">
        <v>673</v>
      </c>
      <c r="C6308">
        <f t="shared" si="106"/>
        <v>2000</v>
      </c>
    </row>
    <row r="6309" spans="1:3" x14ac:dyDescent="0.35">
      <c r="A6309" s="41">
        <v>36566</v>
      </c>
      <c r="B6309">
        <v>668</v>
      </c>
      <c r="C6309">
        <f t="shared" si="106"/>
        <v>2000</v>
      </c>
    </row>
    <row r="6310" spans="1:3" x14ac:dyDescent="0.35">
      <c r="A6310" s="41">
        <v>36565</v>
      </c>
      <c r="B6310">
        <v>683</v>
      </c>
      <c r="C6310">
        <f t="shared" si="106"/>
        <v>2000</v>
      </c>
    </row>
    <row r="6311" spans="1:3" x14ac:dyDescent="0.35">
      <c r="A6311" s="41">
        <v>36564</v>
      </c>
      <c r="B6311">
        <v>677</v>
      </c>
      <c r="C6311">
        <f t="shared" si="106"/>
        <v>2000</v>
      </c>
    </row>
    <row r="6312" spans="1:3" x14ac:dyDescent="0.35">
      <c r="A6312" s="41">
        <v>36563</v>
      </c>
      <c r="B6312">
        <v>691</v>
      </c>
      <c r="C6312">
        <f t="shared" si="106"/>
        <v>2000</v>
      </c>
    </row>
    <row r="6313" spans="1:3" x14ac:dyDescent="0.35">
      <c r="A6313" s="41">
        <v>36560</v>
      </c>
      <c r="B6313">
        <v>719</v>
      </c>
      <c r="C6313">
        <f t="shared" si="106"/>
        <v>2000</v>
      </c>
    </row>
    <row r="6314" spans="1:3" x14ac:dyDescent="0.35">
      <c r="A6314" s="41">
        <v>36559</v>
      </c>
      <c r="B6314">
        <v>772</v>
      </c>
      <c r="C6314">
        <f t="shared" si="106"/>
        <v>2000</v>
      </c>
    </row>
    <row r="6315" spans="1:3" x14ac:dyDescent="0.35">
      <c r="A6315" s="41">
        <v>36558</v>
      </c>
      <c r="B6315">
        <v>763</v>
      </c>
      <c r="C6315">
        <f t="shared" si="106"/>
        <v>2000</v>
      </c>
    </row>
    <row r="6316" spans="1:3" x14ac:dyDescent="0.35">
      <c r="A6316" s="41">
        <v>36557</v>
      </c>
      <c r="B6316">
        <v>756</v>
      </c>
      <c r="C6316">
        <f t="shared" si="106"/>
        <v>2000</v>
      </c>
    </row>
    <row r="6317" spans="1:3" x14ac:dyDescent="0.35">
      <c r="A6317" s="41">
        <v>36556</v>
      </c>
      <c r="B6317">
        <v>758</v>
      </c>
      <c r="C6317">
        <f t="shared" si="106"/>
        <v>2000</v>
      </c>
    </row>
    <row r="6318" spans="1:3" x14ac:dyDescent="0.35">
      <c r="A6318" s="41">
        <v>36553</v>
      </c>
      <c r="B6318">
        <v>750</v>
      </c>
      <c r="C6318">
        <f t="shared" si="106"/>
        <v>2000</v>
      </c>
    </row>
    <row r="6319" spans="1:3" x14ac:dyDescent="0.35">
      <c r="A6319" s="41">
        <v>36552</v>
      </c>
      <c r="B6319">
        <v>706</v>
      </c>
      <c r="C6319">
        <f t="shared" si="106"/>
        <v>2000</v>
      </c>
    </row>
    <row r="6320" spans="1:3" x14ac:dyDescent="0.35">
      <c r="A6320" s="41">
        <v>36551</v>
      </c>
      <c r="B6320">
        <v>703</v>
      </c>
      <c r="C6320">
        <f t="shared" si="106"/>
        <v>2000</v>
      </c>
    </row>
    <row r="6321" spans="1:3" x14ac:dyDescent="0.35">
      <c r="A6321" s="41">
        <v>36550</v>
      </c>
      <c r="B6321">
        <v>706</v>
      </c>
      <c r="C6321">
        <f t="shared" si="106"/>
        <v>2000</v>
      </c>
    </row>
    <row r="6322" spans="1:3" x14ac:dyDescent="0.35">
      <c r="A6322" s="41">
        <v>36549</v>
      </c>
      <c r="B6322">
        <v>688</v>
      </c>
      <c r="C6322">
        <f t="shared" si="106"/>
        <v>2000</v>
      </c>
    </row>
    <row r="6323" spans="1:3" x14ac:dyDescent="0.35">
      <c r="A6323" s="41">
        <v>36546</v>
      </c>
      <c r="B6323">
        <v>685</v>
      </c>
      <c r="C6323">
        <f t="shared" si="106"/>
        <v>2000</v>
      </c>
    </row>
    <row r="6324" spans="1:3" x14ac:dyDescent="0.35">
      <c r="A6324" s="41">
        <v>36545</v>
      </c>
      <c r="B6324">
        <v>687</v>
      </c>
      <c r="C6324">
        <f t="shared" si="106"/>
        <v>2000</v>
      </c>
    </row>
    <row r="6325" spans="1:3" x14ac:dyDescent="0.35">
      <c r="A6325" s="41">
        <v>36544</v>
      </c>
      <c r="B6325">
        <v>683</v>
      </c>
      <c r="C6325">
        <f t="shared" si="106"/>
        <v>2000</v>
      </c>
    </row>
    <row r="6326" spans="1:3" x14ac:dyDescent="0.35">
      <c r="A6326" s="41">
        <v>36543</v>
      </c>
      <c r="B6326">
        <v>687</v>
      </c>
      <c r="C6326">
        <f t="shared" si="106"/>
        <v>2000</v>
      </c>
    </row>
    <row r="6327" spans="1:3" x14ac:dyDescent="0.35">
      <c r="A6327" s="41">
        <v>36539</v>
      </c>
      <c r="B6327">
        <v>693</v>
      </c>
      <c r="C6327">
        <f t="shared" si="106"/>
        <v>2000</v>
      </c>
    </row>
    <row r="6328" spans="1:3" x14ac:dyDescent="0.35">
      <c r="A6328" s="41">
        <v>36538</v>
      </c>
      <c r="B6328">
        <v>702</v>
      </c>
      <c r="C6328">
        <f t="shared" si="106"/>
        <v>2000</v>
      </c>
    </row>
    <row r="6329" spans="1:3" x14ac:dyDescent="0.35">
      <c r="A6329" s="41">
        <v>36537</v>
      </c>
      <c r="B6329">
        <v>708</v>
      </c>
      <c r="C6329">
        <f t="shared" si="106"/>
        <v>2000</v>
      </c>
    </row>
    <row r="6330" spans="1:3" x14ac:dyDescent="0.35">
      <c r="A6330" s="41">
        <v>36536</v>
      </c>
      <c r="B6330">
        <v>698</v>
      </c>
      <c r="C6330">
        <f t="shared" si="106"/>
        <v>2000</v>
      </c>
    </row>
    <row r="6331" spans="1:3" x14ac:dyDescent="0.35">
      <c r="A6331" s="41">
        <v>36535</v>
      </c>
      <c r="B6331">
        <v>668</v>
      </c>
      <c r="C6331">
        <f t="shared" si="106"/>
        <v>2000</v>
      </c>
    </row>
    <row r="6332" spans="1:3" x14ac:dyDescent="0.35">
      <c r="A6332" s="41">
        <v>36532</v>
      </c>
      <c r="B6332">
        <v>677</v>
      </c>
      <c r="C6332">
        <f t="shared" si="106"/>
        <v>2000</v>
      </c>
    </row>
    <row r="6333" spans="1:3" x14ac:dyDescent="0.35">
      <c r="A6333" s="41">
        <v>36531</v>
      </c>
      <c r="B6333">
        <v>688</v>
      </c>
      <c r="C6333">
        <f t="shared" si="106"/>
        <v>2000</v>
      </c>
    </row>
    <row r="6334" spans="1:3" x14ac:dyDescent="0.35">
      <c r="A6334" s="41">
        <v>36530</v>
      </c>
      <c r="B6334">
        <v>677</v>
      </c>
      <c r="C6334">
        <f t="shared" si="106"/>
        <v>2000</v>
      </c>
    </row>
    <row r="6335" spans="1:3" x14ac:dyDescent="0.35">
      <c r="A6335" s="41">
        <v>36529</v>
      </c>
      <c r="B6335">
        <v>675</v>
      </c>
      <c r="C6335">
        <f t="shared" si="106"/>
        <v>2000</v>
      </c>
    </row>
    <row r="6336" spans="1:3" x14ac:dyDescent="0.35">
      <c r="A6336" s="41">
        <v>36528</v>
      </c>
      <c r="B6336">
        <v>626</v>
      </c>
      <c r="C6336">
        <f t="shared" si="106"/>
        <v>2000</v>
      </c>
    </row>
    <row r="6337" spans="1:3" x14ac:dyDescent="0.35">
      <c r="A6337" s="41">
        <v>36525</v>
      </c>
      <c r="B6337">
        <v>636</v>
      </c>
      <c r="C6337">
        <f t="shared" si="106"/>
        <v>1999</v>
      </c>
    </row>
    <row r="6338" spans="1:3" x14ac:dyDescent="0.35">
      <c r="A6338" s="41">
        <v>36524</v>
      </c>
      <c r="B6338">
        <v>640</v>
      </c>
      <c r="C6338">
        <f t="shared" si="106"/>
        <v>1999</v>
      </c>
    </row>
    <row r="6339" spans="1:3" x14ac:dyDescent="0.35">
      <c r="A6339" s="41">
        <v>36523</v>
      </c>
      <c r="B6339">
        <v>645</v>
      </c>
      <c r="C6339">
        <f t="shared" ref="C6339:C6402" si="107">YEAR(A6339)</f>
        <v>1999</v>
      </c>
    </row>
    <row r="6340" spans="1:3" x14ac:dyDescent="0.35">
      <c r="A6340" s="41">
        <v>36522</v>
      </c>
      <c r="B6340">
        <v>642</v>
      </c>
      <c r="C6340">
        <f t="shared" si="107"/>
        <v>1999</v>
      </c>
    </row>
    <row r="6341" spans="1:3" x14ac:dyDescent="0.35">
      <c r="A6341" s="41">
        <v>36521</v>
      </c>
      <c r="B6341">
        <v>643</v>
      </c>
      <c r="C6341">
        <f t="shared" si="107"/>
        <v>1999</v>
      </c>
    </row>
    <row r="6342" spans="1:3" x14ac:dyDescent="0.35">
      <c r="A6342" s="41">
        <v>36518</v>
      </c>
      <c r="B6342">
        <v>641</v>
      </c>
      <c r="C6342">
        <f t="shared" si="107"/>
        <v>1999</v>
      </c>
    </row>
    <row r="6343" spans="1:3" x14ac:dyDescent="0.35">
      <c r="A6343" s="41">
        <v>36517</v>
      </c>
      <c r="B6343">
        <v>640</v>
      </c>
      <c r="C6343">
        <f t="shared" si="107"/>
        <v>1999</v>
      </c>
    </row>
    <row r="6344" spans="1:3" x14ac:dyDescent="0.35">
      <c r="A6344" s="41">
        <v>36516</v>
      </c>
      <c r="B6344">
        <v>643</v>
      </c>
      <c r="C6344">
        <f t="shared" si="107"/>
        <v>1999</v>
      </c>
    </row>
    <row r="6345" spans="1:3" x14ac:dyDescent="0.35">
      <c r="A6345" s="41">
        <v>36515</v>
      </c>
      <c r="B6345">
        <v>639</v>
      </c>
      <c r="C6345">
        <f t="shared" si="107"/>
        <v>1999</v>
      </c>
    </row>
    <row r="6346" spans="1:3" x14ac:dyDescent="0.35">
      <c r="A6346" s="41">
        <v>36514</v>
      </c>
      <c r="B6346">
        <v>643</v>
      </c>
      <c r="C6346">
        <f t="shared" si="107"/>
        <v>1999</v>
      </c>
    </row>
    <row r="6347" spans="1:3" x14ac:dyDescent="0.35">
      <c r="A6347" s="41">
        <v>36511</v>
      </c>
      <c r="B6347">
        <v>655</v>
      </c>
      <c r="C6347">
        <f t="shared" si="107"/>
        <v>1999</v>
      </c>
    </row>
    <row r="6348" spans="1:3" x14ac:dyDescent="0.35">
      <c r="A6348" s="41">
        <v>36510</v>
      </c>
      <c r="B6348">
        <v>656</v>
      </c>
      <c r="C6348">
        <f t="shared" si="107"/>
        <v>1999</v>
      </c>
    </row>
    <row r="6349" spans="1:3" x14ac:dyDescent="0.35">
      <c r="A6349" s="41">
        <v>36509</v>
      </c>
      <c r="B6349">
        <v>674</v>
      </c>
      <c r="C6349">
        <f t="shared" si="107"/>
        <v>1999</v>
      </c>
    </row>
    <row r="6350" spans="1:3" x14ac:dyDescent="0.35">
      <c r="A6350" s="41">
        <v>36508</v>
      </c>
      <c r="B6350">
        <v>689</v>
      </c>
      <c r="C6350">
        <f t="shared" si="107"/>
        <v>1999</v>
      </c>
    </row>
    <row r="6351" spans="1:3" x14ac:dyDescent="0.35">
      <c r="A6351" s="41">
        <v>36507</v>
      </c>
      <c r="B6351">
        <v>692</v>
      </c>
      <c r="C6351">
        <f t="shared" si="107"/>
        <v>1999</v>
      </c>
    </row>
    <row r="6352" spans="1:3" x14ac:dyDescent="0.35">
      <c r="A6352" s="41">
        <v>36504</v>
      </c>
      <c r="B6352">
        <v>732</v>
      </c>
      <c r="C6352">
        <f t="shared" si="107"/>
        <v>1999</v>
      </c>
    </row>
    <row r="6353" spans="1:3" x14ac:dyDescent="0.35">
      <c r="A6353" s="41">
        <v>36503</v>
      </c>
      <c r="B6353">
        <v>756</v>
      </c>
      <c r="C6353">
        <f t="shared" si="107"/>
        <v>1999</v>
      </c>
    </row>
    <row r="6354" spans="1:3" x14ac:dyDescent="0.35">
      <c r="A6354" s="41">
        <v>36502</v>
      </c>
      <c r="B6354">
        <v>759</v>
      </c>
      <c r="C6354">
        <f t="shared" si="107"/>
        <v>1999</v>
      </c>
    </row>
    <row r="6355" spans="1:3" x14ac:dyDescent="0.35">
      <c r="A6355" s="41">
        <v>36501</v>
      </c>
      <c r="B6355">
        <v>761</v>
      </c>
      <c r="C6355">
        <f t="shared" si="107"/>
        <v>1999</v>
      </c>
    </row>
    <row r="6356" spans="1:3" x14ac:dyDescent="0.35">
      <c r="A6356" s="41">
        <v>36500</v>
      </c>
      <c r="B6356">
        <v>762</v>
      </c>
      <c r="C6356">
        <f t="shared" si="107"/>
        <v>1999</v>
      </c>
    </row>
    <row r="6357" spans="1:3" x14ac:dyDescent="0.35">
      <c r="A6357" s="41">
        <v>36497</v>
      </c>
      <c r="B6357">
        <v>768</v>
      </c>
      <c r="C6357">
        <f t="shared" si="107"/>
        <v>1999</v>
      </c>
    </row>
    <row r="6358" spans="1:3" x14ac:dyDescent="0.35">
      <c r="A6358" s="41">
        <v>36496</v>
      </c>
      <c r="B6358">
        <v>797</v>
      </c>
      <c r="C6358">
        <f t="shared" si="107"/>
        <v>1999</v>
      </c>
    </row>
    <row r="6359" spans="1:3" x14ac:dyDescent="0.35">
      <c r="A6359" s="41">
        <v>36495</v>
      </c>
      <c r="B6359">
        <v>811</v>
      </c>
      <c r="C6359">
        <f t="shared" si="107"/>
        <v>1999</v>
      </c>
    </row>
    <row r="6360" spans="1:3" x14ac:dyDescent="0.35">
      <c r="A6360" s="41">
        <v>36494</v>
      </c>
      <c r="B6360">
        <v>806</v>
      </c>
      <c r="C6360">
        <f t="shared" si="107"/>
        <v>1999</v>
      </c>
    </row>
    <row r="6361" spans="1:3" x14ac:dyDescent="0.35">
      <c r="A6361" s="41">
        <v>36493</v>
      </c>
      <c r="B6361">
        <v>783</v>
      </c>
      <c r="C6361">
        <f t="shared" si="107"/>
        <v>1999</v>
      </c>
    </row>
    <row r="6362" spans="1:3" x14ac:dyDescent="0.35">
      <c r="A6362" s="41">
        <v>36490</v>
      </c>
      <c r="B6362">
        <v>782</v>
      </c>
      <c r="C6362">
        <f t="shared" si="107"/>
        <v>1999</v>
      </c>
    </row>
    <row r="6363" spans="1:3" x14ac:dyDescent="0.35">
      <c r="A6363" s="41">
        <v>36488</v>
      </c>
      <c r="B6363">
        <v>788</v>
      </c>
      <c r="C6363">
        <f t="shared" si="107"/>
        <v>1999</v>
      </c>
    </row>
    <row r="6364" spans="1:3" x14ac:dyDescent="0.35">
      <c r="A6364" s="41">
        <v>36487</v>
      </c>
      <c r="B6364">
        <v>793</v>
      </c>
      <c r="C6364">
        <f t="shared" si="107"/>
        <v>1999</v>
      </c>
    </row>
    <row r="6365" spans="1:3" x14ac:dyDescent="0.35">
      <c r="A6365" s="41">
        <v>36486</v>
      </c>
      <c r="B6365">
        <v>800</v>
      </c>
      <c r="C6365">
        <f t="shared" si="107"/>
        <v>1999</v>
      </c>
    </row>
    <row r="6366" spans="1:3" x14ac:dyDescent="0.35">
      <c r="A6366" s="41">
        <v>36483</v>
      </c>
      <c r="B6366">
        <v>803</v>
      </c>
      <c r="C6366">
        <f t="shared" si="107"/>
        <v>1999</v>
      </c>
    </row>
    <row r="6367" spans="1:3" x14ac:dyDescent="0.35">
      <c r="A6367" s="41">
        <v>36482</v>
      </c>
      <c r="B6367">
        <v>790</v>
      </c>
      <c r="C6367">
        <f t="shared" si="107"/>
        <v>1999</v>
      </c>
    </row>
    <row r="6368" spans="1:3" x14ac:dyDescent="0.35">
      <c r="A6368" s="41">
        <v>36481</v>
      </c>
      <c r="B6368">
        <v>798</v>
      </c>
      <c r="C6368">
        <f t="shared" si="107"/>
        <v>1999</v>
      </c>
    </row>
    <row r="6369" spans="1:3" x14ac:dyDescent="0.35">
      <c r="A6369" s="41">
        <v>36480</v>
      </c>
      <c r="B6369">
        <v>769</v>
      </c>
      <c r="C6369">
        <f t="shared" si="107"/>
        <v>1999</v>
      </c>
    </row>
    <row r="6370" spans="1:3" x14ac:dyDescent="0.35">
      <c r="A6370" s="41">
        <v>36479</v>
      </c>
      <c r="B6370">
        <v>774</v>
      </c>
      <c r="C6370">
        <f t="shared" si="107"/>
        <v>1999</v>
      </c>
    </row>
    <row r="6371" spans="1:3" x14ac:dyDescent="0.35">
      <c r="A6371" s="41">
        <v>36476</v>
      </c>
      <c r="B6371">
        <v>772</v>
      </c>
      <c r="C6371">
        <f t="shared" si="107"/>
        <v>1999</v>
      </c>
    </row>
    <row r="6372" spans="1:3" x14ac:dyDescent="0.35">
      <c r="A6372" s="41">
        <v>36474</v>
      </c>
      <c r="B6372">
        <v>781</v>
      </c>
      <c r="C6372">
        <f t="shared" si="107"/>
        <v>1999</v>
      </c>
    </row>
    <row r="6373" spans="1:3" x14ac:dyDescent="0.35">
      <c r="A6373" s="41">
        <v>36473</v>
      </c>
      <c r="B6373">
        <v>778</v>
      </c>
      <c r="C6373">
        <f t="shared" si="107"/>
        <v>1999</v>
      </c>
    </row>
    <row r="6374" spans="1:3" x14ac:dyDescent="0.35">
      <c r="A6374" s="41">
        <v>36472</v>
      </c>
      <c r="B6374">
        <v>788</v>
      </c>
      <c r="C6374">
        <f t="shared" si="107"/>
        <v>1999</v>
      </c>
    </row>
    <row r="6375" spans="1:3" x14ac:dyDescent="0.35">
      <c r="A6375" s="41">
        <v>36469</v>
      </c>
      <c r="B6375">
        <v>812</v>
      </c>
      <c r="C6375">
        <f t="shared" si="107"/>
        <v>1999</v>
      </c>
    </row>
    <row r="6376" spans="1:3" x14ac:dyDescent="0.35">
      <c r="A6376" s="41">
        <v>36468</v>
      </c>
      <c r="B6376">
        <v>811</v>
      </c>
      <c r="C6376">
        <f t="shared" si="107"/>
        <v>1999</v>
      </c>
    </row>
    <row r="6377" spans="1:3" x14ac:dyDescent="0.35">
      <c r="A6377" s="41">
        <v>36467</v>
      </c>
      <c r="B6377">
        <v>816</v>
      </c>
      <c r="C6377">
        <f t="shared" si="107"/>
        <v>1999</v>
      </c>
    </row>
    <row r="6378" spans="1:3" x14ac:dyDescent="0.35">
      <c r="A6378" s="41">
        <v>36466</v>
      </c>
      <c r="B6378">
        <v>821</v>
      </c>
      <c r="C6378">
        <f t="shared" si="107"/>
        <v>1999</v>
      </c>
    </row>
    <row r="6379" spans="1:3" x14ac:dyDescent="0.35">
      <c r="A6379" s="41">
        <v>36465</v>
      </c>
      <c r="B6379">
        <v>845</v>
      </c>
      <c r="C6379">
        <f t="shared" si="107"/>
        <v>1999</v>
      </c>
    </row>
    <row r="6380" spans="1:3" x14ac:dyDescent="0.35">
      <c r="A6380" s="41">
        <v>36462</v>
      </c>
      <c r="B6380">
        <v>851</v>
      </c>
      <c r="C6380">
        <f t="shared" si="107"/>
        <v>1999</v>
      </c>
    </row>
    <row r="6381" spans="1:3" x14ac:dyDescent="0.35">
      <c r="A6381" s="41">
        <v>36461</v>
      </c>
      <c r="B6381">
        <v>867</v>
      </c>
      <c r="C6381">
        <f t="shared" si="107"/>
        <v>1999</v>
      </c>
    </row>
    <row r="6382" spans="1:3" x14ac:dyDescent="0.35">
      <c r="A6382" s="41">
        <v>36460</v>
      </c>
      <c r="B6382">
        <v>885</v>
      </c>
      <c r="C6382">
        <f t="shared" si="107"/>
        <v>1999</v>
      </c>
    </row>
    <row r="6383" spans="1:3" x14ac:dyDescent="0.35">
      <c r="A6383" s="41">
        <v>36459</v>
      </c>
      <c r="B6383">
        <v>872</v>
      </c>
      <c r="C6383">
        <f t="shared" si="107"/>
        <v>1999</v>
      </c>
    </row>
    <row r="6384" spans="1:3" x14ac:dyDescent="0.35">
      <c r="A6384" s="41">
        <v>36458</v>
      </c>
      <c r="B6384">
        <v>891</v>
      </c>
      <c r="C6384">
        <f t="shared" si="107"/>
        <v>1999</v>
      </c>
    </row>
    <row r="6385" spans="1:3" x14ac:dyDescent="0.35">
      <c r="A6385" s="41">
        <v>36455</v>
      </c>
      <c r="B6385">
        <v>877</v>
      </c>
      <c r="C6385">
        <f t="shared" si="107"/>
        <v>1999</v>
      </c>
    </row>
    <row r="6386" spans="1:3" x14ac:dyDescent="0.35">
      <c r="A6386" s="41">
        <v>36454</v>
      </c>
      <c r="B6386">
        <v>911</v>
      </c>
      <c r="C6386">
        <f t="shared" si="107"/>
        <v>1999</v>
      </c>
    </row>
    <row r="6387" spans="1:3" x14ac:dyDescent="0.35">
      <c r="A6387" s="41">
        <v>36453</v>
      </c>
      <c r="B6387">
        <v>925</v>
      </c>
      <c r="C6387">
        <f t="shared" si="107"/>
        <v>1999</v>
      </c>
    </row>
    <row r="6388" spans="1:3" x14ac:dyDescent="0.35">
      <c r="A6388" s="41">
        <v>36452</v>
      </c>
      <c r="B6388">
        <v>949</v>
      </c>
      <c r="C6388">
        <f t="shared" si="107"/>
        <v>1999</v>
      </c>
    </row>
    <row r="6389" spans="1:3" x14ac:dyDescent="0.35">
      <c r="A6389" s="41">
        <v>36451</v>
      </c>
      <c r="B6389">
        <v>981</v>
      </c>
      <c r="C6389">
        <f t="shared" si="107"/>
        <v>1999</v>
      </c>
    </row>
    <row r="6390" spans="1:3" x14ac:dyDescent="0.35">
      <c r="A6390" s="41">
        <v>36448</v>
      </c>
      <c r="B6390">
        <v>990</v>
      </c>
      <c r="C6390">
        <f t="shared" si="107"/>
        <v>1999</v>
      </c>
    </row>
    <row r="6391" spans="1:3" x14ac:dyDescent="0.35">
      <c r="A6391" s="41">
        <v>36447</v>
      </c>
      <c r="B6391">
        <v>951</v>
      </c>
      <c r="C6391">
        <f t="shared" si="107"/>
        <v>1999</v>
      </c>
    </row>
    <row r="6392" spans="1:3" x14ac:dyDescent="0.35">
      <c r="A6392" s="41">
        <v>36446</v>
      </c>
      <c r="B6392">
        <v>962</v>
      </c>
      <c r="C6392">
        <f t="shared" si="107"/>
        <v>1999</v>
      </c>
    </row>
    <row r="6393" spans="1:3" x14ac:dyDescent="0.35">
      <c r="A6393" s="41">
        <v>36445</v>
      </c>
      <c r="B6393">
        <v>957</v>
      </c>
      <c r="C6393">
        <f t="shared" si="107"/>
        <v>1999</v>
      </c>
    </row>
    <row r="6394" spans="1:3" x14ac:dyDescent="0.35">
      <c r="A6394" s="41">
        <v>36441</v>
      </c>
      <c r="B6394">
        <v>940</v>
      </c>
      <c r="C6394">
        <f t="shared" si="107"/>
        <v>1999</v>
      </c>
    </row>
    <row r="6395" spans="1:3" x14ac:dyDescent="0.35">
      <c r="A6395" s="41">
        <v>36440</v>
      </c>
      <c r="B6395">
        <v>948</v>
      </c>
      <c r="C6395">
        <f t="shared" si="107"/>
        <v>1999</v>
      </c>
    </row>
    <row r="6396" spans="1:3" x14ac:dyDescent="0.35">
      <c r="A6396" s="41">
        <v>36439</v>
      </c>
      <c r="B6396">
        <v>970</v>
      </c>
      <c r="C6396">
        <f t="shared" si="107"/>
        <v>1999</v>
      </c>
    </row>
    <row r="6397" spans="1:3" x14ac:dyDescent="0.35">
      <c r="A6397" s="41">
        <v>36438</v>
      </c>
      <c r="B6397" s="45">
        <v>1003</v>
      </c>
      <c r="C6397">
        <f t="shared" si="107"/>
        <v>1999</v>
      </c>
    </row>
    <row r="6398" spans="1:3" x14ac:dyDescent="0.35">
      <c r="A6398" s="41">
        <v>36437</v>
      </c>
      <c r="B6398">
        <v>992</v>
      </c>
      <c r="C6398">
        <f t="shared" si="107"/>
        <v>1999</v>
      </c>
    </row>
    <row r="6399" spans="1:3" x14ac:dyDescent="0.35">
      <c r="A6399" s="41">
        <v>36434</v>
      </c>
      <c r="B6399" s="45">
        <v>1017</v>
      </c>
      <c r="C6399">
        <f t="shared" si="107"/>
        <v>1999</v>
      </c>
    </row>
    <row r="6400" spans="1:3" x14ac:dyDescent="0.35">
      <c r="A6400" s="41">
        <v>36433</v>
      </c>
      <c r="B6400">
        <v>984</v>
      </c>
      <c r="C6400">
        <f t="shared" si="107"/>
        <v>1999</v>
      </c>
    </row>
    <row r="6401" spans="1:3" x14ac:dyDescent="0.35">
      <c r="A6401" s="41">
        <v>36432</v>
      </c>
      <c r="B6401">
        <v>983</v>
      </c>
      <c r="C6401">
        <f t="shared" si="107"/>
        <v>1999</v>
      </c>
    </row>
    <row r="6402" spans="1:3" x14ac:dyDescent="0.35">
      <c r="A6402" s="41">
        <v>36431</v>
      </c>
      <c r="B6402" s="45">
        <v>1002</v>
      </c>
      <c r="C6402">
        <f t="shared" si="107"/>
        <v>1999</v>
      </c>
    </row>
    <row r="6403" spans="1:3" x14ac:dyDescent="0.35">
      <c r="A6403" s="41">
        <v>36430</v>
      </c>
      <c r="B6403">
        <v>995</v>
      </c>
      <c r="C6403">
        <f t="shared" ref="C6403:C6466" si="108">YEAR(A6403)</f>
        <v>1999</v>
      </c>
    </row>
    <row r="6404" spans="1:3" x14ac:dyDescent="0.35">
      <c r="A6404" s="41">
        <v>36427</v>
      </c>
      <c r="B6404" s="45">
        <v>1027</v>
      </c>
      <c r="C6404">
        <f t="shared" si="108"/>
        <v>1999</v>
      </c>
    </row>
    <row r="6405" spans="1:3" x14ac:dyDescent="0.35">
      <c r="A6405" s="41">
        <v>36426</v>
      </c>
      <c r="B6405">
        <v>986</v>
      </c>
      <c r="C6405">
        <f t="shared" si="108"/>
        <v>1999</v>
      </c>
    </row>
    <row r="6406" spans="1:3" x14ac:dyDescent="0.35">
      <c r="A6406" s="41">
        <v>36425</v>
      </c>
      <c r="B6406">
        <v>996</v>
      </c>
      <c r="C6406">
        <f t="shared" si="108"/>
        <v>1999</v>
      </c>
    </row>
    <row r="6407" spans="1:3" x14ac:dyDescent="0.35">
      <c r="A6407" s="41">
        <v>36424</v>
      </c>
      <c r="B6407">
        <v>992</v>
      </c>
      <c r="C6407">
        <f t="shared" si="108"/>
        <v>1999</v>
      </c>
    </row>
    <row r="6408" spans="1:3" x14ac:dyDescent="0.35">
      <c r="A6408" s="41">
        <v>36423</v>
      </c>
      <c r="B6408">
        <v>984</v>
      </c>
      <c r="C6408">
        <f t="shared" si="108"/>
        <v>1999</v>
      </c>
    </row>
    <row r="6409" spans="1:3" x14ac:dyDescent="0.35">
      <c r="A6409" s="41">
        <v>36420</v>
      </c>
      <c r="B6409">
        <v>990</v>
      </c>
      <c r="C6409">
        <f t="shared" si="108"/>
        <v>1999</v>
      </c>
    </row>
    <row r="6410" spans="1:3" x14ac:dyDescent="0.35">
      <c r="A6410" s="41">
        <v>36419</v>
      </c>
      <c r="B6410" s="45">
        <v>1013</v>
      </c>
      <c r="C6410">
        <f t="shared" si="108"/>
        <v>1999</v>
      </c>
    </row>
    <row r="6411" spans="1:3" x14ac:dyDescent="0.35">
      <c r="A6411" s="41">
        <v>36418</v>
      </c>
      <c r="B6411">
        <v>996</v>
      </c>
      <c r="C6411">
        <f t="shared" si="108"/>
        <v>1999</v>
      </c>
    </row>
    <row r="6412" spans="1:3" x14ac:dyDescent="0.35">
      <c r="A6412" s="41">
        <v>36417</v>
      </c>
      <c r="B6412">
        <v>991</v>
      </c>
      <c r="C6412">
        <f t="shared" si="108"/>
        <v>1999</v>
      </c>
    </row>
    <row r="6413" spans="1:3" x14ac:dyDescent="0.35">
      <c r="A6413" s="41">
        <v>36416</v>
      </c>
      <c r="B6413">
        <v>995</v>
      </c>
      <c r="C6413">
        <f t="shared" si="108"/>
        <v>1999</v>
      </c>
    </row>
    <row r="6414" spans="1:3" x14ac:dyDescent="0.35">
      <c r="A6414" s="41">
        <v>36413</v>
      </c>
      <c r="B6414">
        <v>990</v>
      </c>
      <c r="C6414">
        <f t="shared" si="108"/>
        <v>1999</v>
      </c>
    </row>
    <row r="6415" spans="1:3" x14ac:dyDescent="0.35">
      <c r="A6415" s="41">
        <v>36412</v>
      </c>
      <c r="B6415" s="45">
        <v>1023</v>
      </c>
      <c r="C6415">
        <f t="shared" si="108"/>
        <v>1999</v>
      </c>
    </row>
    <row r="6416" spans="1:3" x14ac:dyDescent="0.35">
      <c r="A6416" s="41">
        <v>36411</v>
      </c>
      <c r="B6416" s="45">
        <v>1052</v>
      </c>
      <c r="C6416">
        <f t="shared" si="108"/>
        <v>1999</v>
      </c>
    </row>
    <row r="6417" spans="1:3" x14ac:dyDescent="0.35">
      <c r="A6417" s="41">
        <v>36410</v>
      </c>
      <c r="B6417" s="45">
        <v>1060</v>
      </c>
      <c r="C6417">
        <f t="shared" si="108"/>
        <v>1999</v>
      </c>
    </row>
    <row r="6418" spans="1:3" x14ac:dyDescent="0.35">
      <c r="A6418" s="41">
        <v>36406</v>
      </c>
      <c r="B6418" s="45">
        <v>1088</v>
      </c>
      <c r="C6418">
        <f t="shared" si="108"/>
        <v>1999</v>
      </c>
    </row>
    <row r="6419" spans="1:3" x14ac:dyDescent="0.35">
      <c r="A6419" s="41">
        <v>36405</v>
      </c>
      <c r="B6419" s="45">
        <v>1095</v>
      </c>
      <c r="C6419">
        <f t="shared" si="108"/>
        <v>1999</v>
      </c>
    </row>
    <row r="6420" spans="1:3" x14ac:dyDescent="0.35">
      <c r="A6420" s="41">
        <v>36404</v>
      </c>
      <c r="B6420" s="45">
        <v>1099</v>
      </c>
      <c r="C6420">
        <f t="shared" si="108"/>
        <v>1999</v>
      </c>
    </row>
    <row r="6421" spans="1:3" x14ac:dyDescent="0.35">
      <c r="A6421" s="41">
        <v>36403</v>
      </c>
      <c r="B6421" s="45">
        <v>1124</v>
      </c>
      <c r="C6421">
        <f t="shared" si="108"/>
        <v>1999</v>
      </c>
    </row>
    <row r="6422" spans="1:3" x14ac:dyDescent="0.35">
      <c r="A6422" s="41">
        <v>36402</v>
      </c>
      <c r="B6422" s="45">
        <v>1131</v>
      </c>
      <c r="C6422">
        <f t="shared" si="108"/>
        <v>1999</v>
      </c>
    </row>
    <row r="6423" spans="1:3" x14ac:dyDescent="0.35">
      <c r="A6423" s="41">
        <v>36399</v>
      </c>
      <c r="B6423" s="45">
        <v>1126</v>
      </c>
      <c r="C6423">
        <f t="shared" si="108"/>
        <v>1999</v>
      </c>
    </row>
    <row r="6424" spans="1:3" x14ac:dyDescent="0.35">
      <c r="A6424" s="41">
        <v>36398</v>
      </c>
      <c r="B6424" s="45">
        <v>1130</v>
      </c>
      <c r="C6424">
        <f t="shared" si="108"/>
        <v>1999</v>
      </c>
    </row>
    <row r="6425" spans="1:3" x14ac:dyDescent="0.35">
      <c r="A6425" s="41">
        <v>36397</v>
      </c>
      <c r="B6425" s="45">
        <v>1128</v>
      </c>
      <c r="C6425">
        <f t="shared" si="108"/>
        <v>1999</v>
      </c>
    </row>
    <row r="6426" spans="1:3" x14ac:dyDescent="0.35">
      <c r="A6426" s="41">
        <v>36396</v>
      </c>
      <c r="B6426" s="45">
        <v>1141</v>
      </c>
      <c r="C6426">
        <f t="shared" si="108"/>
        <v>1999</v>
      </c>
    </row>
    <row r="6427" spans="1:3" x14ac:dyDescent="0.35">
      <c r="A6427" s="41">
        <v>36395</v>
      </c>
      <c r="B6427" s="45">
        <v>1146</v>
      </c>
      <c r="C6427">
        <f t="shared" si="108"/>
        <v>1999</v>
      </c>
    </row>
    <row r="6428" spans="1:3" x14ac:dyDescent="0.35">
      <c r="A6428" s="41">
        <v>36392</v>
      </c>
      <c r="B6428" s="45">
        <v>1152</v>
      </c>
      <c r="C6428">
        <f t="shared" si="108"/>
        <v>1999</v>
      </c>
    </row>
    <row r="6429" spans="1:3" x14ac:dyDescent="0.35">
      <c r="A6429" s="41">
        <v>36391</v>
      </c>
      <c r="B6429" s="45">
        <v>1126</v>
      </c>
      <c r="C6429">
        <f t="shared" si="108"/>
        <v>1999</v>
      </c>
    </row>
    <row r="6430" spans="1:3" x14ac:dyDescent="0.35">
      <c r="A6430" s="41">
        <v>36390</v>
      </c>
      <c r="B6430" s="45">
        <v>1124</v>
      </c>
      <c r="C6430">
        <f t="shared" si="108"/>
        <v>1999</v>
      </c>
    </row>
    <row r="6431" spans="1:3" x14ac:dyDescent="0.35">
      <c r="A6431" s="41">
        <v>36389</v>
      </c>
      <c r="B6431" s="45">
        <v>1080</v>
      </c>
      <c r="C6431">
        <f t="shared" si="108"/>
        <v>1999</v>
      </c>
    </row>
    <row r="6432" spans="1:3" x14ac:dyDescent="0.35">
      <c r="A6432" s="41">
        <v>36388</v>
      </c>
      <c r="B6432" s="45">
        <v>1086</v>
      </c>
      <c r="C6432">
        <f t="shared" si="108"/>
        <v>1999</v>
      </c>
    </row>
    <row r="6433" spans="1:3" x14ac:dyDescent="0.35">
      <c r="A6433" s="41">
        <v>36385</v>
      </c>
      <c r="B6433" s="45">
        <v>1093</v>
      </c>
      <c r="C6433">
        <f t="shared" si="108"/>
        <v>1999</v>
      </c>
    </row>
    <row r="6434" spans="1:3" x14ac:dyDescent="0.35">
      <c r="A6434" s="41">
        <v>36384</v>
      </c>
      <c r="B6434" s="45">
        <v>1098</v>
      </c>
      <c r="C6434">
        <f t="shared" si="108"/>
        <v>1999</v>
      </c>
    </row>
    <row r="6435" spans="1:3" x14ac:dyDescent="0.35">
      <c r="A6435" s="41">
        <v>36383</v>
      </c>
      <c r="B6435" s="45">
        <v>1110</v>
      </c>
      <c r="C6435">
        <f t="shared" si="108"/>
        <v>1999</v>
      </c>
    </row>
    <row r="6436" spans="1:3" x14ac:dyDescent="0.35">
      <c r="A6436" s="41">
        <v>36382</v>
      </c>
      <c r="B6436" s="45">
        <v>1142</v>
      </c>
      <c r="C6436">
        <f t="shared" si="108"/>
        <v>1999</v>
      </c>
    </row>
    <row r="6437" spans="1:3" x14ac:dyDescent="0.35">
      <c r="A6437" s="41">
        <v>36381</v>
      </c>
      <c r="B6437" s="45">
        <v>1122</v>
      </c>
      <c r="C6437">
        <f t="shared" si="108"/>
        <v>1999</v>
      </c>
    </row>
    <row r="6438" spans="1:3" x14ac:dyDescent="0.35">
      <c r="A6438" s="41">
        <v>36378</v>
      </c>
      <c r="B6438" s="45">
        <v>1116</v>
      </c>
      <c r="C6438">
        <f t="shared" si="108"/>
        <v>1999</v>
      </c>
    </row>
    <row r="6439" spans="1:3" x14ac:dyDescent="0.35">
      <c r="A6439" s="41">
        <v>36377</v>
      </c>
      <c r="B6439" s="45">
        <v>1145</v>
      </c>
      <c r="C6439">
        <f t="shared" si="108"/>
        <v>1999</v>
      </c>
    </row>
    <row r="6440" spans="1:3" x14ac:dyDescent="0.35">
      <c r="A6440" s="41">
        <v>36376</v>
      </c>
      <c r="B6440" s="45">
        <v>1109</v>
      </c>
      <c r="C6440">
        <f t="shared" si="108"/>
        <v>1999</v>
      </c>
    </row>
    <row r="6441" spans="1:3" x14ac:dyDescent="0.35">
      <c r="A6441" s="41">
        <v>36375</v>
      </c>
      <c r="B6441" s="45">
        <v>1096</v>
      </c>
      <c r="C6441">
        <f t="shared" si="108"/>
        <v>1999</v>
      </c>
    </row>
    <row r="6442" spans="1:3" x14ac:dyDescent="0.35">
      <c r="A6442" s="41">
        <v>36374</v>
      </c>
      <c r="B6442" s="45">
        <v>1084</v>
      </c>
      <c r="C6442">
        <f t="shared" si="108"/>
        <v>1999</v>
      </c>
    </row>
    <row r="6443" spans="1:3" x14ac:dyDescent="0.35">
      <c r="A6443" s="41">
        <v>36371</v>
      </c>
      <c r="B6443" s="45">
        <v>1053</v>
      </c>
      <c r="C6443">
        <f t="shared" si="108"/>
        <v>1999</v>
      </c>
    </row>
    <row r="6444" spans="1:3" x14ac:dyDescent="0.35">
      <c r="A6444" s="41">
        <v>36370</v>
      </c>
      <c r="B6444" s="45">
        <v>1076</v>
      </c>
      <c r="C6444">
        <f t="shared" si="108"/>
        <v>1999</v>
      </c>
    </row>
    <row r="6445" spans="1:3" x14ac:dyDescent="0.35">
      <c r="A6445" s="41">
        <v>36369</v>
      </c>
      <c r="B6445" s="45">
        <v>1079</v>
      </c>
      <c r="C6445">
        <f t="shared" si="108"/>
        <v>1999</v>
      </c>
    </row>
    <row r="6446" spans="1:3" x14ac:dyDescent="0.35">
      <c r="A6446" s="41">
        <v>36368</v>
      </c>
      <c r="B6446" s="45">
        <v>1087</v>
      </c>
      <c r="C6446">
        <f t="shared" si="108"/>
        <v>1999</v>
      </c>
    </row>
    <row r="6447" spans="1:3" x14ac:dyDescent="0.35">
      <c r="A6447" s="41">
        <v>36367</v>
      </c>
      <c r="B6447" s="45">
        <v>1114</v>
      </c>
      <c r="C6447">
        <f t="shared" si="108"/>
        <v>1999</v>
      </c>
    </row>
    <row r="6448" spans="1:3" x14ac:dyDescent="0.35">
      <c r="A6448" s="41">
        <v>36364</v>
      </c>
      <c r="B6448" s="45">
        <v>1110</v>
      </c>
      <c r="C6448">
        <f t="shared" si="108"/>
        <v>1999</v>
      </c>
    </row>
    <row r="6449" spans="1:3" x14ac:dyDescent="0.35">
      <c r="A6449" s="41">
        <v>36363</v>
      </c>
      <c r="B6449" s="45">
        <v>1099</v>
      </c>
      <c r="C6449">
        <f t="shared" si="108"/>
        <v>1999</v>
      </c>
    </row>
    <row r="6450" spans="1:3" x14ac:dyDescent="0.35">
      <c r="A6450" s="41">
        <v>36362</v>
      </c>
      <c r="B6450" s="45">
        <v>1094</v>
      </c>
      <c r="C6450">
        <f t="shared" si="108"/>
        <v>1999</v>
      </c>
    </row>
    <row r="6451" spans="1:3" x14ac:dyDescent="0.35">
      <c r="A6451" s="41">
        <v>36361</v>
      </c>
      <c r="B6451" s="45">
        <v>1093</v>
      </c>
      <c r="C6451">
        <f t="shared" si="108"/>
        <v>1999</v>
      </c>
    </row>
    <row r="6452" spans="1:3" x14ac:dyDescent="0.35">
      <c r="A6452" s="41">
        <v>36360</v>
      </c>
      <c r="B6452" s="45">
        <v>1071</v>
      </c>
      <c r="C6452">
        <f t="shared" si="108"/>
        <v>1999</v>
      </c>
    </row>
    <row r="6453" spans="1:3" x14ac:dyDescent="0.35">
      <c r="A6453" s="41">
        <v>36357</v>
      </c>
      <c r="B6453" s="45">
        <v>1084</v>
      </c>
      <c r="C6453">
        <f t="shared" si="108"/>
        <v>1999</v>
      </c>
    </row>
    <row r="6454" spans="1:3" x14ac:dyDescent="0.35">
      <c r="A6454" s="41">
        <v>36356</v>
      </c>
      <c r="B6454" s="45">
        <v>1070</v>
      </c>
      <c r="C6454">
        <f t="shared" si="108"/>
        <v>1999</v>
      </c>
    </row>
    <row r="6455" spans="1:3" x14ac:dyDescent="0.35">
      <c r="A6455" s="41">
        <v>36355</v>
      </c>
      <c r="B6455" s="45">
        <v>1082</v>
      </c>
      <c r="C6455">
        <f t="shared" si="108"/>
        <v>1999</v>
      </c>
    </row>
    <row r="6456" spans="1:3" x14ac:dyDescent="0.35">
      <c r="A6456" s="41">
        <v>36354</v>
      </c>
      <c r="B6456" s="45">
        <v>1113</v>
      </c>
      <c r="C6456">
        <f t="shared" si="108"/>
        <v>1999</v>
      </c>
    </row>
    <row r="6457" spans="1:3" x14ac:dyDescent="0.35">
      <c r="A6457" s="41">
        <v>36353</v>
      </c>
      <c r="B6457" s="45">
        <v>1114</v>
      </c>
      <c r="C6457">
        <f t="shared" si="108"/>
        <v>1999</v>
      </c>
    </row>
    <row r="6458" spans="1:3" x14ac:dyDescent="0.35">
      <c r="A6458" s="41">
        <v>36350</v>
      </c>
      <c r="B6458" s="45">
        <v>1044</v>
      </c>
      <c r="C6458">
        <f t="shared" si="108"/>
        <v>1999</v>
      </c>
    </row>
    <row r="6459" spans="1:3" x14ac:dyDescent="0.35">
      <c r="A6459" s="41">
        <v>36349</v>
      </c>
      <c r="B6459" s="45">
        <v>1010</v>
      </c>
      <c r="C6459">
        <f t="shared" si="108"/>
        <v>1999</v>
      </c>
    </row>
    <row r="6460" spans="1:3" x14ac:dyDescent="0.35">
      <c r="A6460" s="41">
        <v>36348</v>
      </c>
      <c r="B6460">
        <v>981</v>
      </c>
      <c r="C6460">
        <f t="shared" si="108"/>
        <v>1999</v>
      </c>
    </row>
    <row r="6461" spans="1:3" x14ac:dyDescent="0.35">
      <c r="A6461" s="41">
        <v>36347</v>
      </c>
      <c r="B6461">
        <v>962</v>
      </c>
      <c r="C6461">
        <f t="shared" si="108"/>
        <v>1999</v>
      </c>
    </row>
    <row r="6462" spans="1:3" x14ac:dyDescent="0.35">
      <c r="A6462" s="41">
        <v>36343</v>
      </c>
      <c r="B6462">
        <v>976</v>
      </c>
      <c r="C6462">
        <f t="shared" si="108"/>
        <v>1999</v>
      </c>
    </row>
    <row r="6463" spans="1:3" x14ac:dyDescent="0.35">
      <c r="A6463" s="41">
        <v>36342</v>
      </c>
      <c r="B6463">
        <v>974</v>
      </c>
      <c r="C6463">
        <f t="shared" si="108"/>
        <v>1999</v>
      </c>
    </row>
    <row r="6464" spans="1:3" x14ac:dyDescent="0.35">
      <c r="A6464" s="41">
        <v>36341</v>
      </c>
      <c r="B6464">
        <v>957</v>
      </c>
      <c r="C6464">
        <f t="shared" si="108"/>
        <v>1999</v>
      </c>
    </row>
    <row r="6465" spans="1:3" x14ac:dyDescent="0.35">
      <c r="A6465" s="41">
        <v>36340</v>
      </c>
      <c r="B6465" s="45">
        <v>1003</v>
      </c>
      <c r="C6465">
        <f t="shared" si="108"/>
        <v>1999</v>
      </c>
    </row>
    <row r="6466" spans="1:3" x14ac:dyDescent="0.35">
      <c r="A6466" s="41">
        <v>36339</v>
      </c>
      <c r="B6466" s="45">
        <v>1027</v>
      </c>
      <c r="C6466">
        <f t="shared" si="108"/>
        <v>1999</v>
      </c>
    </row>
    <row r="6467" spans="1:3" x14ac:dyDescent="0.35">
      <c r="A6467" s="41">
        <v>36336</v>
      </c>
      <c r="B6467" s="45">
        <v>1026</v>
      </c>
      <c r="C6467">
        <f t="shared" ref="C6467:C6530" si="109">YEAR(A6467)</f>
        <v>1999</v>
      </c>
    </row>
    <row r="6468" spans="1:3" x14ac:dyDescent="0.35">
      <c r="A6468" s="41">
        <v>36335</v>
      </c>
      <c r="B6468">
        <v>987</v>
      </c>
      <c r="C6468">
        <f t="shared" si="109"/>
        <v>1999</v>
      </c>
    </row>
    <row r="6469" spans="1:3" x14ac:dyDescent="0.35">
      <c r="A6469" s="41">
        <v>36334</v>
      </c>
      <c r="B6469">
        <v>969</v>
      </c>
      <c r="C6469">
        <f t="shared" si="109"/>
        <v>1999</v>
      </c>
    </row>
    <row r="6470" spans="1:3" x14ac:dyDescent="0.35">
      <c r="A6470" s="41">
        <v>36333</v>
      </c>
      <c r="B6470">
        <v>944</v>
      </c>
      <c r="C6470">
        <f t="shared" si="109"/>
        <v>1999</v>
      </c>
    </row>
    <row r="6471" spans="1:3" x14ac:dyDescent="0.35">
      <c r="A6471" s="41">
        <v>36332</v>
      </c>
      <c r="B6471">
        <v>938</v>
      </c>
      <c r="C6471">
        <f t="shared" si="109"/>
        <v>1999</v>
      </c>
    </row>
    <row r="6472" spans="1:3" x14ac:dyDescent="0.35">
      <c r="A6472" s="41">
        <v>36329</v>
      </c>
      <c r="B6472">
        <v>949</v>
      </c>
      <c r="C6472">
        <f t="shared" si="109"/>
        <v>1999</v>
      </c>
    </row>
    <row r="6473" spans="1:3" x14ac:dyDescent="0.35">
      <c r="A6473" s="41">
        <v>36328</v>
      </c>
      <c r="B6473">
        <v>942</v>
      </c>
      <c r="C6473">
        <f t="shared" si="109"/>
        <v>1999</v>
      </c>
    </row>
    <row r="6474" spans="1:3" x14ac:dyDescent="0.35">
      <c r="A6474" s="41">
        <v>36327</v>
      </c>
      <c r="B6474">
        <v>971</v>
      </c>
      <c r="C6474">
        <f t="shared" si="109"/>
        <v>1999</v>
      </c>
    </row>
    <row r="6475" spans="1:3" x14ac:dyDescent="0.35">
      <c r="A6475" s="41">
        <v>36326</v>
      </c>
      <c r="B6475" s="45">
        <v>1004</v>
      </c>
      <c r="C6475">
        <f t="shared" si="109"/>
        <v>1999</v>
      </c>
    </row>
    <row r="6476" spans="1:3" x14ac:dyDescent="0.35">
      <c r="A6476" s="41">
        <v>36325</v>
      </c>
      <c r="B6476" s="45">
        <v>1042</v>
      </c>
      <c r="C6476">
        <f t="shared" si="109"/>
        <v>1999</v>
      </c>
    </row>
    <row r="6477" spans="1:3" x14ac:dyDescent="0.35">
      <c r="A6477" s="41">
        <v>36322</v>
      </c>
      <c r="B6477" s="45">
        <v>1047</v>
      </c>
      <c r="C6477">
        <f t="shared" si="109"/>
        <v>1999</v>
      </c>
    </row>
    <row r="6478" spans="1:3" x14ac:dyDescent="0.35">
      <c r="A6478" s="41">
        <v>36321</v>
      </c>
      <c r="B6478" s="45">
        <v>1041</v>
      </c>
      <c r="C6478">
        <f t="shared" si="109"/>
        <v>1999</v>
      </c>
    </row>
    <row r="6479" spans="1:3" x14ac:dyDescent="0.35">
      <c r="A6479" s="41">
        <v>36320</v>
      </c>
      <c r="B6479" s="45">
        <v>1032</v>
      </c>
      <c r="C6479">
        <f t="shared" si="109"/>
        <v>1999</v>
      </c>
    </row>
    <row r="6480" spans="1:3" x14ac:dyDescent="0.35">
      <c r="A6480" s="41">
        <v>36319</v>
      </c>
      <c r="B6480" s="45">
        <v>1015</v>
      </c>
      <c r="C6480">
        <f t="shared" si="109"/>
        <v>1999</v>
      </c>
    </row>
    <row r="6481" spans="1:3" x14ac:dyDescent="0.35">
      <c r="A6481" s="41">
        <v>36318</v>
      </c>
      <c r="B6481" s="45">
        <v>1016</v>
      </c>
      <c r="C6481">
        <f t="shared" si="109"/>
        <v>1999</v>
      </c>
    </row>
    <row r="6482" spans="1:3" x14ac:dyDescent="0.35">
      <c r="A6482" s="41">
        <v>36315</v>
      </c>
      <c r="B6482" s="45">
        <v>1035</v>
      </c>
      <c r="C6482">
        <f t="shared" si="109"/>
        <v>1999</v>
      </c>
    </row>
    <row r="6483" spans="1:3" x14ac:dyDescent="0.35">
      <c r="A6483" s="41">
        <v>36314</v>
      </c>
      <c r="B6483" s="45">
        <v>1052</v>
      </c>
      <c r="C6483">
        <f t="shared" si="109"/>
        <v>1999</v>
      </c>
    </row>
    <row r="6484" spans="1:3" x14ac:dyDescent="0.35">
      <c r="A6484" s="41">
        <v>36313</v>
      </c>
      <c r="B6484" s="45">
        <v>1066</v>
      </c>
      <c r="C6484">
        <f t="shared" si="109"/>
        <v>1999</v>
      </c>
    </row>
    <row r="6485" spans="1:3" x14ac:dyDescent="0.35">
      <c r="A6485" s="41">
        <v>36312</v>
      </c>
      <c r="B6485" s="45">
        <v>1068</v>
      </c>
      <c r="C6485">
        <f t="shared" si="109"/>
        <v>1999</v>
      </c>
    </row>
    <row r="6486" spans="1:3" x14ac:dyDescent="0.35">
      <c r="A6486" s="41">
        <v>36308</v>
      </c>
      <c r="B6486" s="45">
        <v>1066</v>
      </c>
      <c r="C6486">
        <f t="shared" si="109"/>
        <v>1999</v>
      </c>
    </row>
    <row r="6487" spans="1:3" x14ac:dyDescent="0.35">
      <c r="A6487" s="41">
        <v>36307</v>
      </c>
      <c r="B6487" s="45">
        <v>1066</v>
      </c>
      <c r="C6487">
        <f t="shared" si="109"/>
        <v>1999</v>
      </c>
    </row>
    <row r="6488" spans="1:3" x14ac:dyDescent="0.35">
      <c r="A6488" s="41">
        <v>36306</v>
      </c>
      <c r="B6488" s="45">
        <v>1029</v>
      </c>
      <c r="C6488">
        <f t="shared" si="109"/>
        <v>1999</v>
      </c>
    </row>
    <row r="6489" spans="1:3" x14ac:dyDescent="0.35">
      <c r="A6489" s="41">
        <v>36305</v>
      </c>
      <c r="B6489" s="45">
        <v>1070</v>
      </c>
      <c r="C6489">
        <f t="shared" si="109"/>
        <v>1999</v>
      </c>
    </row>
    <row r="6490" spans="1:3" x14ac:dyDescent="0.35">
      <c r="A6490" s="41">
        <v>36304</v>
      </c>
      <c r="B6490" s="45">
        <v>1112</v>
      </c>
      <c r="C6490">
        <f t="shared" si="109"/>
        <v>1999</v>
      </c>
    </row>
    <row r="6491" spans="1:3" x14ac:dyDescent="0.35">
      <c r="A6491" s="41">
        <v>36301</v>
      </c>
      <c r="B6491" s="45">
        <v>1075</v>
      </c>
      <c r="C6491">
        <f t="shared" si="109"/>
        <v>1999</v>
      </c>
    </row>
    <row r="6492" spans="1:3" x14ac:dyDescent="0.35">
      <c r="A6492" s="41">
        <v>36300</v>
      </c>
      <c r="B6492" s="45">
        <v>1004</v>
      </c>
      <c r="C6492">
        <f t="shared" si="109"/>
        <v>1999</v>
      </c>
    </row>
    <row r="6493" spans="1:3" x14ac:dyDescent="0.35">
      <c r="A6493" s="41">
        <v>36299</v>
      </c>
      <c r="B6493">
        <v>994</v>
      </c>
      <c r="C6493">
        <f t="shared" si="109"/>
        <v>1999</v>
      </c>
    </row>
    <row r="6494" spans="1:3" x14ac:dyDescent="0.35">
      <c r="A6494" s="41">
        <v>36298</v>
      </c>
      <c r="B6494">
        <v>948</v>
      </c>
      <c r="C6494">
        <f t="shared" si="109"/>
        <v>1999</v>
      </c>
    </row>
    <row r="6495" spans="1:3" x14ac:dyDescent="0.35">
      <c r="A6495" s="41">
        <v>36297</v>
      </c>
      <c r="B6495">
        <v>920</v>
      </c>
      <c r="C6495">
        <f t="shared" si="109"/>
        <v>1999</v>
      </c>
    </row>
    <row r="6496" spans="1:3" x14ac:dyDescent="0.35">
      <c r="A6496" s="41">
        <v>36294</v>
      </c>
      <c r="B6496">
        <v>901</v>
      </c>
      <c r="C6496">
        <f t="shared" si="109"/>
        <v>1999</v>
      </c>
    </row>
    <row r="6497" spans="1:3" x14ac:dyDescent="0.35">
      <c r="A6497" s="41">
        <v>36293</v>
      </c>
      <c r="B6497">
        <v>884</v>
      </c>
      <c r="C6497">
        <f t="shared" si="109"/>
        <v>1999</v>
      </c>
    </row>
    <row r="6498" spans="1:3" x14ac:dyDescent="0.35">
      <c r="A6498" s="41">
        <v>36292</v>
      </c>
      <c r="B6498">
        <v>885</v>
      </c>
      <c r="C6498">
        <f t="shared" si="109"/>
        <v>1999</v>
      </c>
    </row>
    <row r="6499" spans="1:3" x14ac:dyDescent="0.35">
      <c r="A6499" s="41">
        <v>36291</v>
      </c>
      <c r="B6499">
        <v>867</v>
      </c>
      <c r="C6499">
        <f t="shared" si="109"/>
        <v>1999</v>
      </c>
    </row>
    <row r="6500" spans="1:3" x14ac:dyDescent="0.35">
      <c r="A6500" s="41">
        <v>36290</v>
      </c>
      <c r="B6500">
        <v>848</v>
      </c>
      <c r="C6500">
        <f t="shared" si="109"/>
        <v>1999</v>
      </c>
    </row>
    <row r="6501" spans="1:3" x14ac:dyDescent="0.35">
      <c r="A6501" s="41">
        <v>36287</v>
      </c>
      <c r="B6501">
        <v>854</v>
      </c>
      <c r="C6501">
        <f t="shared" si="109"/>
        <v>1999</v>
      </c>
    </row>
    <row r="6502" spans="1:3" x14ac:dyDescent="0.35">
      <c r="A6502" s="41">
        <v>36286</v>
      </c>
      <c r="B6502">
        <v>885</v>
      </c>
      <c r="C6502">
        <f t="shared" si="109"/>
        <v>1999</v>
      </c>
    </row>
    <row r="6503" spans="1:3" x14ac:dyDescent="0.35">
      <c r="A6503" s="41">
        <v>36285</v>
      </c>
      <c r="B6503">
        <v>885</v>
      </c>
      <c r="C6503">
        <f t="shared" si="109"/>
        <v>1999</v>
      </c>
    </row>
    <row r="6504" spans="1:3" x14ac:dyDescent="0.35">
      <c r="A6504" s="41">
        <v>36284</v>
      </c>
      <c r="B6504">
        <v>862</v>
      </c>
      <c r="C6504">
        <f t="shared" si="109"/>
        <v>1999</v>
      </c>
    </row>
    <row r="6505" spans="1:3" x14ac:dyDescent="0.35">
      <c r="A6505" s="41">
        <v>36283</v>
      </c>
      <c r="B6505">
        <v>849</v>
      </c>
      <c r="C6505">
        <f t="shared" si="109"/>
        <v>1999</v>
      </c>
    </row>
    <row r="6506" spans="1:3" x14ac:dyDescent="0.35">
      <c r="A6506" s="41">
        <v>36280</v>
      </c>
      <c r="B6506">
        <v>873</v>
      </c>
      <c r="C6506">
        <f t="shared" si="109"/>
        <v>1999</v>
      </c>
    </row>
    <row r="6507" spans="1:3" x14ac:dyDescent="0.35">
      <c r="A6507" s="41">
        <v>36279</v>
      </c>
      <c r="B6507">
        <v>899</v>
      </c>
      <c r="C6507">
        <f t="shared" si="109"/>
        <v>1999</v>
      </c>
    </row>
    <row r="6508" spans="1:3" x14ac:dyDescent="0.35">
      <c r="A6508" s="41">
        <v>36278</v>
      </c>
      <c r="B6508">
        <v>905</v>
      </c>
      <c r="C6508">
        <f t="shared" si="109"/>
        <v>1999</v>
      </c>
    </row>
    <row r="6509" spans="1:3" x14ac:dyDescent="0.35">
      <c r="A6509" s="41">
        <v>36277</v>
      </c>
      <c r="B6509">
        <v>908</v>
      </c>
      <c r="C6509">
        <f t="shared" si="109"/>
        <v>1999</v>
      </c>
    </row>
    <row r="6510" spans="1:3" x14ac:dyDescent="0.35">
      <c r="A6510" s="41">
        <v>36276</v>
      </c>
      <c r="B6510">
        <v>871</v>
      </c>
      <c r="C6510">
        <f t="shared" si="109"/>
        <v>1999</v>
      </c>
    </row>
    <row r="6511" spans="1:3" x14ac:dyDescent="0.35">
      <c r="A6511" s="41">
        <v>36273</v>
      </c>
      <c r="B6511">
        <v>858</v>
      </c>
      <c r="C6511">
        <f t="shared" si="109"/>
        <v>1999</v>
      </c>
    </row>
    <row r="6512" spans="1:3" x14ac:dyDescent="0.35">
      <c r="A6512" s="41">
        <v>36272</v>
      </c>
      <c r="B6512">
        <v>851</v>
      </c>
      <c r="C6512">
        <f t="shared" si="109"/>
        <v>1999</v>
      </c>
    </row>
    <row r="6513" spans="1:3" x14ac:dyDescent="0.35">
      <c r="A6513" s="41">
        <v>36271</v>
      </c>
      <c r="B6513">
        <v>850</v>
      </c>
      <c r="C6513">
        <f t="shared" si="109"/>
        <v>1999</v>
      </c>
    </row>
    <row r="6514" spans="1:3" x14ac:dyDescent="0.35">
      <c r="A6514" s="41">
        <v>36270</v>
      </c>
      <c r="B6514">
        <v>862</v>
      </c>
      <c r="C6514">
        <f t="shared" si="109"/>
        <v>1999</v>
      </c>
    </row>
    <row r="6515" spans="1:3" x14ac:dyDescent="0.35">
      <c r="A6515" s="41">
        <v>36269</v>
      </c>
      <c r="B6515">
        <v>825</v>
      </c>
      <c r="C6515">
        <f t="shared" si="109"/>
        <v>1999</v>
      </c>
    </row>
    <row r="6516" spans="1:3" x14ac:dyDescent="0.35">
      <c r="A6516" s="41">
        <v>36266</v>
      </c>
      <c r="B6516">
        <v>832</v>
      </c>
      <c r="C6516">
        <f t="shared" si="109"/>
        <v>1999</v>
      </c>
    </row>
    <row r="6517" spans="1:3" x14ac:dyDescent="0.35">
      <c r="A6517" s="41">
        <v>36265</v>
      </c>
      <c r="B6517">
        <v>899</v>
      </c>
      <c r="C6517">
        <f t="shared" si="109"/>
        <v>1999</v>
      </c>
    </row>
    <row r="6518" spans="1:3" x14ac:dyDescent="0.35">
      <c r="A6518" s="41">
        <v>36264</v>
      </c>
      <c r="B6518">
        <v>881</v>
      </c>
      <c r="C6518">
        <f t="shared" si="109"/>
        <v>1999</v>
      </c>
    </row>
    <row r="6519" spans="1:3" x14ac:dyDescent="0.35">
      <c r="A6519" s="41">
        <v>36263</v>
      </c>
      <c r="B6519">
        <v>892</v>
      </c>
      <c r="C6519">
        <f t="shared" si="109"/>
        <v>1999</v>
      </c>
    </row>
    <row r="6520" spans="1:3" x14ac:dyDescent="0.35">
      <c r="A6520" s="41">
        <v>36262</v>
      </c>
      <c r="B6520">
        <v>957</v>
      </c>
      <c r="C6520">
        <f t="shared" si="109"/>
        <v>1999</v>
      </c>
    </row>
    <row r="6521" spans="1:3" x14ac:dyDescent="0.35">
      <c r="A6521" s="41">
        <v>36259</v>
      </c>
      <c r="B6521">
        <v>975</v>
      </c>
      <c r="C6521">
        <f t="shared" si="109"/>
        <v>1999</v>
      </c>
    </row>
    <row r="6522" spans="1:3" x14ac:dyDescent="0.35">
      <c r="A6522" s="41">
        <v>36258</v>
      </c>
      <c r="B6522">
        <v>941</v>
      </c>
      <c r="C6522">
        <f t="shared" si="109"/>
        <v>1999</v>
      </c>
    </row>
    <row r="6523" spans="1:3" x14ac:dyDescent="0.35">
      <c r="A6523" s="41">
        <v>36257</v>
      </c>
      <c r="B6523">
        <v>971</v>
      </c>
      <c r="C6523">
        <f t="shared" si="109"/>
        <v>1999</v>
      </c>
    </row>
    <row r="6524" spans="1:3" x14ac:dyDescent="0.35">
      <c r="A6524" s="41">
        <v>36256</v>
      </c>
      <c r="B6524">
        <v>990</v>
      </c>
      <c r="C6524">
        <f t="shared" si="109"/>
        <v>1999</v>
      </c>
    </row>
    <row r="6525" spans="1:3" x14ac:dyDescent="0.35">
      <c r="A6525" s="41">
        <v>36255</v>
      </c>
      <c r="B6525">
        <v>990</v>
      </c>
      <c r="C6525">
        <f t="shared" si="109"/>
        <v>1999</v>
      </c>
    </row>
    <row r="6526" spans="1:3" x14ac:dyDescent="0.35">
      <c r="A6526" s="41">
        <v>36251</v>
      </c>
      <c r="B6526" s="45">
        <v>1015</v>
      </c>
      <c r="C6526">
        <f t="shared" si="109"/>
        <v>1999</v>
      </c>
    </row>
    <row r="6527" spans="1:3" x14ac:dyDescent="0.35">
      <c r="A6527" s="41">
        <v>36250</v>
      </c>
      <c r="B6527" s="45">
        <v>1041</v>
      </c>
      <c r="C6527">
        <f t="shared" si="109"/>
        <v>1999</v>
      </c>
    </row>
    <row r="6528" spans="1:3" x14ac:dyDescent="0.35">
      <c r="A6528" s="41">
        <v>36249</v>
      </c>
      <c r="B6528" s="45">
        <v>1045</v>
      </c>
      <c r="C6528">
        <f t="shared" si="109"/>
        <v>1999</v>
      </c>
    </row>
    <row r="6529" spans="1:3" x14ac:dyDescent="0.35">
      <c r="A6529" s="41">
        <v>36248</v>
      </c>
      <c r="B6529" s="45">
        <v>1063</v>
      </c>
      <c r="C6529">
        <f t="shared" si="109"/>
        <v>1999</v>
      </c>
    </row>
    <row r="6530" spans="1:3" x14ac:dyDescent="0.35">
      <c r="A6530" s="41">
        <v>36245</v>
      </c>
      <c r="B6530" s="45">
        <v>1118</v>
      </c>
      <c r="C6530">
        <f t="shared" si="109"/>
        <v>1999</v>
      </c>
    </row>
    <row r="6531" spans="1:3" x14ac:dyDescent="0.35">
      <c r="A6531" s="41">
        <v>36244</v>
      </c>
      <c r="B6531" s="45">
        <v>1146</v>
      </c>
      <c r="C6531">
        <f t="shared" ref="C6531:C6594" si="110">YEAR(A6531)</f>
        <v>1999</v>
      </c>
    </row>
    <row r="6532" spans="1:3" x14ac:dyDescent="0.35">
      <c r="A6532" s="41">
        <v>36243</v>
      </c>
      <c r="B6532" s="45">
        <v>1195</v>
      </c>
      <c r="C6532">
        <f t="shared" si="110"/>
        <v>1999</v>
      </c>
    </row>
    <row r="6533" spans="1:3" x14ac:dyDescent="0.35">
      <c r="A6533" s="41">
        <v>36242</v>
      </c>
      <c r="B6533" s="45">
        <v>1179</v>
      </c>
      <c r="C6533">
        <f t="shared" si="110"/>
        <v>1999</v>
      </c>
    </row>
    <row r="6534" spans="1:3" x14ac:dyDescent="0.35">
      <c r="A6534" s="41">
        <v>36241</v>
      </c>
      <c r="B6534" s="45">
        <v>1149</v>
      </c>
      <c r="C6534">
        <f t="shared" si="110"/>
        <v>1999</v>
      </c>
    </row>
    <row r="6535" spans="1:3" x14ac:dyDescent="0.35">
      <c r="A6535" s="41">
        <v>36238</v>
      </c>
      <c r="B6535" s="45">
        <v>1147</v>
      </c>
      <c r="C6535">
        <f t="shared" si="110"/>
        <v>1999</v>
      </c>
    </row>
    <row r="6536" spans="1:3" x14ac:dyDescent="0.35">
      <c r="A6536" s="41">
        <v>36237</v>
      </c>
      <c r="B6536" s="45">
        <v>1174</v>
      </c>
      <c r="C6536">
        <f t="shared" si="110"/>
        <v>1999</v>
      </c>
    </row>
    <row r="6537" spans="1:3" x14ac:dyDescent="0.35">
      <c r="A6537" s="41">
        <v>36236</v>
      </c>
      <c r="B6537" s="45">
        <v>1209</v>
      </c>
      <c r="C6537">
        <f t="shared" si="110"/>
        <v>1999</v>
      </c>
    </row>
    <row r="6538" spans="1:3" x14ac:dyDescent="0.35">
      <c r="A6538" s="41">
        <v>36235</v>
      </c>
      <c r="B6538" s="45">
        <v>1204</v>
      </c>
      <c r="C6538">
        <f t="shared" si="110"/>
        <v>1999</v>
      </c>
    </row>
    <row r="6539" spans="1:3" x14ac:dyDescent="0.35">
      <c r="A6539" s="41">
        <v>36234</v>
      </c>
      <c r="B6539" s="45">
        <v>1183</v>
      </c>
      <c r="C6539">
        <f t="shared" si="110"/>
        <v>1999</v>
      </c>
    </row>
    <row r="6540" spans="1:3" x14ac:dyDescent="0.35">
      <c r="A6540" s="41">
        <v>36231</v>
      </c>
      <c r="B6540" s="45">
        <v>1251</v>
      </c>
      <c r="C6540">
        <f t="shared" si="110"/>
        <v>1999</v>
      </c>
    </row>
    <row r="6541" spans="1:3" x14ac:dyDescent="0.35">
      <c r="A6541" s="41">
        <v>36230</v>
      </c>
      <c r="B6541" s="45">
        <v>1231</v>
      </c>
      <c r="C6541">
        <f t="shared" si="110"/>
        <v>1999</v>
      </c>
    </row>
    <row r="6542" spans="1:3" x14ac:dyDescent="0.35">
      <c r="A6542" s="41">
        <v>36229</v>
      </c>
      <c r="B6542" s="45">
        <v>1234</v>
      </c>
      <c r="C6542">
        <f t="shared" si="110"/>
        <v>1999</v>
      </c>
    </row>
    <row r="6543" spans="1:3" x14ac:dyDescent="0.35">
      <c r="A6543" s="41">
        <v>36228</v>
      </c>
      <c r="B6543" s="45">
        <v>1285</v>
      </c>
      <c r="C6543">
        <f t="shared" si="110"/>
        <v>1999</v>
      </c>
    </row>
    <row r="6544" spans="1:3" x14ac:dyDescent="0.35">
      <c r="A6544" s="41">
        <v>36227</v>
      </c>
      <c r="B6544" s="45">
        <v>1308</v>
      </c>
      <c r="C6544">
        <f t="shared" si="110"/>
        <v>1999</v>
      </c>
    </row>
    <row r="6545" spans="1:3" x14ac:dyDescent="0.35">
      <c r="A6545" s="41">
        <v>36224</v>
      </c>
      <c r="B6545" s="45">
        <v>1331</v>
      </c>
      <c r="C6545">
        <f t="shared" si="110"/>
        <v>1999</v>
      </c>
    </row>
    <row r="6546" spans="1:3" x14ac:dyDescent="0.35">
      <c r="A6546" s="41">
        <v>36223</v>
      </c>
      <c r="B6546" s="45">
        <v>1397</v>
      </c>
      <c r="C6546">
        <f t="shared" si="110"/>
        <v>1999</v>
      </c>
    </row>
    <row r="6547" spans="1:3" x14ac:dyDescent="0.35">
      <c r="A6547" s="41">
        <v>36222</v>
      </c>
      <c r="B6547" s="45">
        <v>1484</v>
      </c>
      <c r="C6547">
        <f t="shared" si="110"/>
        <v>1999</v>
      </c>
    </row>
    <row r="6548" spans="1:3" x14ac:dyDescent="0.35">
      <c r="A6548" s="41">
        <v>36221</v>
      </c>
      <c r="B6548" s="45">
        <v>1452</v>
      </c>
      <c r="C6548">
        <f t="shared" si="110"/>
        <v>1999</v>
      </c>
    </row>
    <row r="6549" spans="1:3" x14ac:dyDescent="0.35">
      <c r="A6549" s="41">
        <v>36220</v>
      </c>
      <c r="B6549" s="45">
        <v>1345</v>
      </c>
      <c r="C6549">
        <f t="shared" si="110"/>
        <v>1999</v>
      </c>
    </row>
    <row r="6550" spans="1:3" x14ac:dyDescent="0.35">
      <c r="A6550" s="41">
        <v>36217</v>
      </c>
      <c r="B6550" s="45">
        <v>1376</v>
      </c>
      <c r="C6550">
        <f t="shared" si="110"/>
        <v>1999</v>
      </c>
    </row>
    <row r="6551" spans="1:3" x14ac:dyDescent="0.35">
      <c r="A6551" s="41">
        <v>36216</v>
      </c>
      <c r="B6551" s="45">
        <v>1339</v>
      </c>
      <c r="C6551">
        <f t="shared" si="110"/>
        <v>1999</v>
      </c>
    </row>
    <row r="6552" spans="1:3" x14ac:dyDescent="0.35">
      <c r="A6552" s="41">
        <v>36215</v>
      </c>
      <c r="B6552" s="45">
        <v>1291</v>
      </c>
      <c r="C6552">
        <f t="shared" si="110"/>
        <v>1999</v>
      </c>
    </row>
    <row r="6553" spans="1:3" x14ac:dyDescent="0.35">
      <c r="A6553" s="41">
        <v>36214</v>
      </c>
      <c r="B6553" s="45">
        <v>1307</v>
      </c>
      <c r="C6553">
        <f t="shared" si="110"/>
        <v>1999</v>
      </c>
    </row>
    <row r="6554" spans="1:3" x14ac:dyDescent="0.35">
      <c r="A6554" s="41">
        <v>36213</v>
      </c>
      <c r="B6554" s="45">
        <v>1271</v>
      </c>
      <c r="C6554">
        <f t="shared" si="110"/>
        <v>1999</v>
      </c>
    </row>
    <row r="6555" spans="1:3" x14ac:dyDescent="0.35">
      <c r="A6555" s="41">
        <v>36210</v>
      </c>
      <c r="B6555" s="45">
        <v>1260</v>
      </c>
      <c r="C6555">
        <f t="shared" si="110"/>
        <v>1999</v>
      </c>
    </row>
    <row r="6556" spans="1:3" x14ac:dyDescent="0.35">
      <c r="A6556" s="41">
        <v>36209</v>
      </c>
      <c r="B6556" s="45">
        <v>1254</v>
      </c>
      <c r="C6556">
        <f t="shared" si="110"/>
        <v>1999</v>
      </c>
    </row>
    <row r="6557" spans="1:3" x14ac:dyDescent="0.35">
      <c r="A6557" s="41">
        <v>36208</v>
      </c>
      <c r="B6557" s="45">
        <v>1254</v>
      </c>
      <c r="C6557">
        <f t="shared" si="110"/>
        <v>1999</v>
      </c>
    </row>
    <row r="6558" spans="1:3" x14ac:dyDescent="0.35">
      <c r="A6558" s="41">
        <v>36207</v>
      </c>
      <c r="B6558" s="45">
        <v>1242</v>
      </c>
      <c r="C6558">
        <f t="shared" si="110"/>
        <v>1999</v>
      </c>
    </row>
    <row r="6559" spans="1:3" x14ac:dyDescent="0.35">
      <c r="A6559" s="41">
        <v>36203</v>
      </c>
      <c r="B6559" s="45">
        <v>1289</v>
      </c>
      <c r="C6559">
        <f t="shared" si="110"/>
        <v>1999</v>
      </c>
    </row>
    <row r="6560" spans="1:3" x14ac:dyDescent="0.35">
      <c r="A6560" s="41">
        <v>36202</v>
      </c>
      <c r="B6560" s="45">
        <v>1305</v>
      </c>
      <c r="C6560">
        <f t="shared" si="110"/>
        <v>1999</v>
      </c>
    </row>
    <row r="6561" spans="1:3" x14ac:dyDescent="0.35">
      <c r="A6561" s="41">
        <v>36201</v>
      </c>
      <c r="B6561" s="45">
        <v>1345</v>
      </c>
      <c r="C6561">
        <f t="shared" si="110"/>
        <v>1999</v>
      </c>
    </row>
    <row r="6562" spans="1:3" x14ac:dyDescent="0.35">
      <c r="A6562" s="41">
        <v>36200</v>
      </c>
      <c r="B6562" s="45">
        <v>1361</v>
      </c>
      <c r="C6562">
        <f t="shared" si="110"/>
        <v>1999</v>
      </c>
    </row>
    <row r="6563" spans="1:3" x14ac:dyDescent="0.35">
      <c r="A6563" s="41">
        <v>36199</v>
      </c>
      <c r="B6563" s="45">
        <v>1380</v>
      </c>
      <c r="C6563">
        <f t="shared" si="110"/>
        <v>1999</v>
      </c>
    </row>
    <row r="6564" spans="1:3" x14ac:dyDescent="0.35">
      <c r="A6564" s="41">
        <v>36196</v>
      </c>
      <c r="B6564" s="45">
        <v>1358</v>
      </c>
      <c r="C6564">
        <f t="shared" si="110"/>
        <v>1999</v>
      </c>
    </row>
    <row r="6565" spans="1:3" x14ac:dyDescent="0.35">
      <c r="A6565" s="41">
        <v>36195</v>
      </c>
      <c r="B6565" s="45">
        <v>1312</v>
      </c>
      <c r="C6565">
        <f t="shared" si="110"/>
        <v>1999</v>
      </c>
    </row>
    <row r="6566" spans="1:3" x14ac:dyDescent="0.35">
      <c r="A6566" s="41">
        <v>36194</v>
      </c>
      <c r="B6566" s="45">
        <v>1311</v>
      </c>
      <c r="C6566">
        <f t="shared" si="110"/>
        <v>1999</v>
      </c>
    </row>
    <row r="6567" spans="1:3" x14ac:dyDescent="0.35">
      <c r="A6567" s="41">
        <v>36193</v>
      </c>
      <c r="B6567" s="45">
        <v>1308</v>
      </c>
      <c r="C6567">
        <f t="shared" si="110"/>
        <v>1999</v>
      </c>
    </row>
    <row r="6568" spans="1:3" x14ac:dyDescent="0.35">
      <c r="A6568" s="41">
        <v>36192</v>
      </c>
      <c r="B6568" s="45">
        <v>1351</v>
      </c>
      <c r="C6568">
        <f t="shared" si="110"/>
        <v>1999</v>
      </c>
    </row>
    <row r="6569" spans="1:3" x14ac:dyDescent="0.35">
      <c r="A6569" s="41">
        <v>36189</v>
      </c>
      <c r="B6569" s="45">
        <v>1507</v>
      </c>
      <c r="C6569">
        <f t="shared" si="110"/>
        <v>1999</v>
      </c>
    </row>
    <row r="6570" spans="1:3" x14ac:dyDescent="0.35">
      <c r="A6570" s="41">
        <v>36188</v>
      </c>
      <c r="B6570" s="45">
        <v>1536</v>
      </c>
      <c r="C6570">
        <f t="shared" si="110"/>
        <v>1999</v>
      </c>
    </row>
    <row r="6571" spans="1:3" x14ac:dyDescent="0.35">
      <c r="A6571" s="41">
        <v>36187</v>
      </c>
      <c r="B6571" s="45">
        <v>1635</v>
      </c>
      <c r="C6571">
        <f t="shared" si="110"/>
        <v>1999</v>
      </c>
    </row>
    <row r="6572" spans="1:3" x14ac:dyDescent="0.35">
      <c r="A6572" s="41">
        <v>36186</v>
      </c>
      <c r="B6572" s="45">
        <v>1588</v>
      </c>
      <c r="C6572">
        <f t="shared" si="110"/>
        <v>1999</v>
      </c>
    </row>
    <row r="6573" spans="1:3" x14ac:dyDescent="0.35">
      <c r="A6573" s="41">
        <v>36185</v>
      </c>
      <c r="B6573" s="45">
        <v>1723</v>
      </c>
      <c r="C6573">
        <f t="shared" si="110"/>
        <v>1999</v>
      </c>
    </row>
    <row r="6574" spans="1:3" x14ac:dyDescent="0.35">
      <c r="A6574" s="41">
        <v>36182</v>
      </c>
      <c r="B6574" s="45">
        <v>1631</v>
      </c>
      <c r="C6574">
        <f t="shared" si="110"/>
        <v>1999</v>
      </c>
    </row>
    <row r="6575" spans="1:3" x14ac:dyDescent="0.35">
      <c r="A6575" s="41">
        <v>36181</v>
      </c>
      <c r="B6575" s="45">
        <v>1503</v>
      </c>
      <c r="C6575">
        <f t="shared" si="110"/>
        <v>1999</v>
      </c>
    </row>
    <row r="6576" spans="1:3" x14ac:dyDescent="0.35">
      <c r="A6576" s="41">
        <v>36180</v>
      </c>
      <c r="B6576" s="45">
        <v>1305</v>
      </c>
      <c r="C6576">
        <f t="shared" si="110"/>
        <v>1999</v>
      </c>
    </row>
    <row r="6577" spans="1:3" x14ac:dyDescent="0.35">
      <c r="A6577" s="41">
        <v>36179</v>
      </c>
      <c r="B6577" s="45">
        <v>1309</v>
      </c>
      <c r="C6577">
        <f t="shared" si="110"/>
        <v>1999</v>
      </c>
    </row>
    <row r="6578" spans="1:3" x14ac:dyDescent="0.35">
      <c r="A6578" s="41">
        <v>36175</v>
      </c>
      <c r="B6578" s="45">
        <v>1432</v>
      </c>
      <c r="C6578">
        <f t="shared" si="110"/>
        <v>1999</v>
      </c>
    </row>
    <row r="6579" spans="1:3" x14ac:dyDescent="0.35">
      <c r="A6579" s="41">
        <v>36174</v>
      </c>
      <c r="B6579" s="45">
        <v>1779</v>
      </c>
      <c r="C6579">
        <f t="shared" si="110"/>
        <v>1999</v>
      </c>
    </row>
    <row r="6580" spans="1:3" x14ac:dyDescent="0.35">
      <c r="A6580" s="41">
        <v>36173</v>
      </c>
      <c r="B6580" s="45">
        <v>1686</v>
      </c>
      <c r="C6580">
        <f t="shared" si="110"/>
        <v>1999</v>
      </c>
    </row>
    <row r="6581" spans="1:3" x14ac:dyDescent="0.35">
      <c r="A6581" s="41">
        <v>36172</v>
      </c>
      <c r="B6581" s="45">
        <v>1477</v>
      </c>
      <c r="C6581">
        <f t="shared" si="110"/>
        <v>1999</v>
      </c>
    </row>
    <row r="6582" spans="1:3" x14ac:dyDescent="0.35">
      <c r="A6582" s="41">
        <v>36171</v>
      </c>
      <c r="B6582" s="45">
        <v>1384</v>
      </c>
      <c r="C6582">
        <f t="shared" si="110"/>
        <v>1999</v>
      </c>
    </row>
    <row r="6583" spans="1:3" x14ac:dyDescent="0.35">
      <c r="A6583" s="41">
        <v>36168</v>
      </c>
      <c r="B6583" s="45">
        <v>1316</v>
      </c>
      <c r="C6583">
        <f t="shared" si="110"/>
        <v>1999</v>
      </c>
    </row>
    <row r="6584" spans="1:3" x14ac:dyDescent="0.35">
      <c r="A6584" s="41">
        <v>36167</v>
      </c>
      <c r="B6584" s="45">
        <v>1248</v>
      </c>
      <c r="C6584">
        <f t="shared" si="110"/>
        <v>1999</v>
      </c>
    </row>
    <row r="6585" spans="1:3" x14ac:dyDescent="0.35">
      <c r="A6585" s="41">
        <v>36166</v>
      </c>
      <c r="B6585" s="45">
        <v>1145</v>
      </c>
      <c r="C6585">
        <f t="shared" si="110"/>
        <v>1999</v>
      </c>
    </row>
    <row r="6586" spans="1:3" x14ac:dyDescent="0.35">
      <c r="A6586" s="41">
        <v>36165</v>
      </c>
      <c r="B6586" s="45">
        <v>1141</v>
      </c>
      <c r="C6586">
        <f t="shared" si="110"/>
        <v>1999</v>
      </c>
    </row>
    <row r="6587" spans="1:3" x14ac:dyDescent="0.35">
      <c r="A6587" s="41">
        <v>36164</v>
      </c>
      <c r="B6587" s="45">
        <v>1187</v>
      </c>
      <c r="C6587">
        <f t="shared" si="110"/>
        <v>1999</v>
      </c>
    </row>
    <row r="6588" spans="1:3" x14ac:dyDescent="0.35">
      <c r="A6588" s="41">
        <v>36160</v>
      </c>
      <c r="B6588" s="45">
        <v>1231</v>
      </c>
      <c r="C6588">
        <f t="shared" si="110"/>
        <v>1998</v>
      </c>
    </row>
    <row r="6589" spans="1:3" x14ac:dyDescent="0.35">
      <c r="A6589" s="41">
        <v>36159</v>
      </c>
      <c r="B6589" s="45">
        <v>1263</v>
      </c>
      <c r="C6589">
        <f t="shared" si="110"/>
        <v>1998</v>
      </c>
    </row>
    <row r="6590" spans="1:3" x14ac:dyDescent="0.35">
      <c r="A6590" s="41">
        <v>36158</v>
      </c>
      <c r="B6590" s="45">
        <v>1244</v>
      </c>
      <c r="C6590">
        <f t="shared" si="110"/>
        <v>1998</v>
      </c>
    </row>
    <row r="6591" spans="1:3" x14ac:dyDescent="0.35">
      <c r="A6591" s="41">
        <v>36157</v>
      </c>
      <c r="B6591" s="45">
        <v>1209</v>
      </c>
      <c r="C6591">
        <f t="shared" si="110"/>
        <v>1998</v>
      </c>
    </row>
    <row r="6592" spans="1:3" x14ac:dyDescent="0.35">
      <c r="A6592" s="41">
        <v>36153</v>
      </c>
      <c r="B6592" s="45">
        <v>1196</v>
      </c>
      <c r="C6592">
        <f t="shared" si="110"/>
        <v>1998</v>
      </c>
    </row>
    <row r="6593" spans="1:3" x14ac:dyDescent="0.35">
      <c r="A6593" s="41">
        <v>36152</v>
      </c>
      <c r="B6593" s="45">
        <v>1203</v>
      </c>
      <c r="C6593">
        <f t="shared" si="110"/>
        <v>1998</v>
      </c>
    </row>
    <row r="6594" spans="1:3" x14ac:dyDescent="0.35">
      <c r="A6594" s="41">
        <v>36151</v>
      </c>
      <c r="B6594" s="45">
        <v>1199</v>
      </c>
      <c r="C6594">
        <f t="shared" si="110"/>
        <v>1998</v>
      </c>
    </row>
    <row r="6595" spans="1:3" x14ac:dyDescent="0.35">
      <c r="A6595" s="41">
        <v>36150</v>
      </c>
      <c r="B6595" s="45">
        <v>1214</v>
      </c>
      <c r="C6595">
        <f t="shared" ref="C6595:C6658" si="111">YEAR(A6595)</f>
        <v>1998</v>
      </c>
    </row>
    <row r="6596" spans="1:3" x14ac:dyDescent="0.35">
      <c r="A6596" s="41">
        <v>36147</v>
      </c>
      <c r="B6596" s="45">
        <v>1281</v>
      </c>
      <c r="C6596">
        <f t="shared" si="111"/>
        <v>1998</v>
      </c>
    </row>
    <row r="6597" spans="1:3" x14ac:dyDescent="0.35">
      <c r="A6597" s="41">
        <v>36146</v>
      </c>
      <c r="B6597" s="45">
        <v>1261</v>
      </c>
      <c r="C6597">
        <f t="shared" si="111"/>
        <v>1998</v>
      </c>
    </row>
    <row r="6598" spans="1:3" x14ac:dyDescent="0.35">
      <c r="A6598" s="41">
        <v>36145</v>
      </c>
      <c r="B6598" s="45">
        <v>1250</v>
      </c>
      <c r="C6598">
        <f t="shared" si="111"/>
        <v>1998</v>
      </c>
    </row>
    <row r="6599" spans="1:3" x14ac:dyDescent="0.35">
      <c r="A6599" s="41">
        <v>36144</v>
      </c>
      <c r="B6599" s="45">
        <v>1219</v>
      </c>
      <c r="C6599">
        <f t="shared" si="111"/>
        <v>1998</v>
      </c>
    </row>
    <row r="6600" spans="1:3" x14ac:dyDescent="0.35">
      <c r="A6600" s="41">
        <v>36143</v>
      </c>
      <c r="B6600" s="45">
        <v>1293</v>
      </c>
      <c r="C6600">
        <f t="shared" si="111"/>
        <v>1998</v>
      </c>
    </row>
    <row r="6601" spans="1:3" x14ac:dyDescent="0.35">
      <c r="A6601" s="41">
        <v>36140</v>
      </c>
      <c r="B6601" s="45">
        <v>1219</v>
      </c>
      <c r="C6601">
        <f t="shared" si="111"/>
        <v>1998</v>
      </c>
    </row>
    <row r="6602" spans="1:3" x14ac:dyDescent="0.35">
      <c r="A6602" s="41">
        <v>36139</v>
      </c>
      <c r="B6602" s="45">
        <v>1164</v>
      </c>
      <c r="C6602">
        <f t="shared" si="111"/>
        <v>1998</v>
      </c>
    </row>
    <row r="6603" spans="1:3" x14ac:dyDescent="0.35">
      <c r="A6603" s="41">
        <v>36138</v>
      </c>
      <c r="B6603" s="45">
        <v>1166</v>
      </c>
      <c r="C6603">
        <f t="shared" si="111"/>
        <v>1998</v>
      </c>
    </row>
    <row r="6604" spans="1:3" x14ac:dyDescent="0.35">
      <c r="A6604" s="41">
        <v>36137</v>
      </c>
      <c r="B6604" s="45">
        <v>1149</v>
      </c>
      <c r="C6604">
        <f t="shared" si="111"/>
        <v>1998</v>
      </c>
    </row>
    <row r="6605" spans="1:3" x14ac:dyDescent="0.35">
      <c r="A6605" s="41">
        <v>36136</v>
      </c>
      <c r="B6605" s="45">
        <v>1140</v>
      </c>
      <c r="C6605">
        <f t="shared" si="111"/>
        <v>1998</v>
      </c>
    </row>
    <row r="6606" spans="1:3" x14ac:dyDescent="0.35">
      <c r="A6606" s="41">
        <v>36133</v>
      </c>
      <c r="B6606" s="45">
        <v>1179</v>
      </c>
      <c r="C6606">
        <f t="shared" si="111"/>
        <v>1998</v>
      </c>
    </row>
    <row r="6607" spans="1:3" x14ac:dyDescent="0.35">
      <c r="A6607" s="41">
        <v>36132</v>
      </c>
      <c r="B6607" s="45">
        <v>1158</v>
      </c>
      <c r="C6607">
        <f t="shared" si="111"/>
        <v>1998</v>
      </c>
    </row>
    <row r="6608" spans="1:3" x14ac:dyDescent="0.35">
      <c r="A6608" s="41">
        <v>36131</v>
      </c>
      <c r="B6608" s="45">
        <v>1062</v>
      </c>
      <c r="C6608">
        <f t="shared" si="111"/>
        <v>1998</v>
      </c>
    </row>
    <row r="6609" spans="1:3" x14ac:dyDescent="0.35">
      <c r="A6609" s="41">
        <v>36130</v>
      </c>
      <c r="B6609" s="45">
        <v>1033</v>
      </c>
      <c r="C6609">
        <f t="shared" si="111"/>
        <v>1998</v>
      </c>
    </row>
    <row r="6610" spans="1:3" x14ac:dyDescent="0.35">
      <c r="A6610" s="41">
        <v>36129</v>
      </c>
      <c r="B6610">
        <v>975</v>
      </c>
      <c r="C6610">
        <f t="shared" si="111"/>
        <v>1998</v>
      </c>
    </row>
    <row r="6611" spans="1:3" x14ac:dyDescent="0.35">
      <c r="A6611" s="41">
        <v>36126</v>
      </c>
      <c r="B6611">
        <v>921</v>
      </c>
      <c r="C6611">
        <f t="shared" si="111"/>
        <v>1998</v>
      </c>
    </row>
    <row r="6612" spans="1:3" x14ac:dyDescent="0.35">
      <c r="A6612" s="41">
        <v>36124</v>
      </c>
      <c r="B6612">
        <v>950</v>
      </c>
      <c r="C6612">
        <f t="shared" si="111"/>
        <v>1998</v>
      </c>
    </row>
    <row r="6613" spans="1:3" x14ac:dyDescent="0.35">
      <c r="A6613" s="41">
        <v>36123</v>
      </c>
      <c r="B6613">
        <v>953</v>
      </c>
      <c r="C6613">
        <f t="shared" si="111"/>
        <v>1998</v>
      </c>
    </row>
    <row r="6614" spans="1:3" x14ac:dyDescent="0.35">
      <c r="A6614" s="41">
        <v>36122</v>
      </c>
      <c r="B6614">
        <v>933</v>
      </c>
      <c r="C6614">
        <f t="shared" si="111"/>
        <v>1998</v>
      </c>
    </row>
    <row r="6615" spans="1:3" x14ac:dyDescent="0.35">
      <c r="A6615" s="41">
        <v>36119</v>
      </c>
      <c r="B6615">
        <v>922</v>
      </c>
      <c r="C6615">
        <f t="shared" si="111"/>
        <v>1998</v>
      </c>
    </row>
    <row r="6616" spans="1:3" x14ac:dyDescent="0.35">
      <c r="A6616" s="41">
        <v>36118</v>
      </c>
      <c r="B6616">
        <v>974</v>
      </c>
      <c r="C6616">
        <f t="shared" si="111"/>
        <v>1998</v>
      </c>
    </row>
    <row r="6617" spans="1:3" x14ac:dyDescent="0.35">
      <c r="A6617" s="41">
        <v>36117</v>
      </c>
      <c r="B6617" s="45">
        <v>1012</v>
      </c>
      <c r="C6617">
        <f t="shared" si="111"/>
        <v>1998</v>
      </c>
    </row>
    <row r="6618" spans="1:3" x14ac:dyDescent="0.35">
      <c r="A6618" s="41">
        <v>36116</v>
      </c>
      <c r="B6618" s="45">
        <v>1004</v>
      </c>
      <c r="C6618">
        <f t="shared" si="111"/>
        <v>1998</v>
      </c>
    </row>
    <row r="6619" spans="1:3" x14ac:dyDescent="0.35">
      <c r="A6619" s="41">
        <v>36115</v>
      </c>
      <c r="B6619" s="45">
        <v>1041</v>
      </c>
      <c r="C6619">
        <f t="shared" si="111"/>
        <v>1998</v>
      </c>
    </row>
    <row r="6620" spans="1:3" x14ac:dyDescent="0.35">
      <c r="A6620" s="41">
        <v>36112</v>
      </c>
      <c r="B6620" s="45">
        <v>1082</v>
      </c>
      <c r="C6620">
        <f t="shared" si="111"/>
        <v>1998</v>
      </c>
    </row>
    <row r="6621" spans="1:3" x14ac:dyDescent="0.35">
      <c r="A6621" s="41">
        <v>36111</v>
      </c>
      <c r="B6621" s="45">
        <v>1104</v>
      </c>
      <c r="C6621">
        <f t="shared" si="111"/>
        <v>1998</v>
      </c>
    </row>
    <row r="6622" spans="1:3" x14ac:dyDescent="0.35">
      <c r="A6622" s="41">
        <v>36109</v>
      </c>
      <c r="B6622" s="45">
        <v>1043</v>
      </c>
      <c r="C6622">
        <f t="shared" si="111"/>
        <v>1998</v>
      </c>
    </row>
    <row r="6623" spans="1:3" x14ac:dyDescent="0.35">
      <c r="A6623" s="41">
        <v>36108</v>
      </c>
      <c r="B6623">
        <v>996</v>
      </c>
      <c r="C6623">
        <f t="shared" si="111"/>
        <v>1998</v>
      </c>
    </row>
    <row r="6624" spans="1:3" x14ac:dyDescent="0.35">
      <c r="A6624" s="41">
        <v>36105</v>
      </c>
      <c r="B6624">
        <v>990</v>
      </c>
      <c r="C6624">
        <f t="shared" si="111"/>
        <v>1998</v>
      </c>
    </row>
    <row r="6625" spans="1:3" x14ac:dyDescent="0.35">
      <c r="A6625" s="41">
        <v>36104</v>
      </c>
      <c r="B6625" s="45">
        <v>1052</v>
      </c>
      <c r="C6625">
        <f t="shared" si="111"/>
        <v>1998</v>
      </c>
    </row>
    <row r="6626" spans="1:3" x14ac:dyDescent="0.35">
      <c r="A6626" s="41">
        <v>36103</v>
      </c>
      <c r="B6626" s="45">
        <v>1100</v>
      </c>
      <c r="C6626">
        <f t="shared" si="111"/>
        <v>1998</v>
      </c>
    </row>
    <row r="6627" spans="1:3" x14ac:dyDescent="0.35">
      <c r="A6627" s="41">
        <v>36102</v>
      </c>
      <c r="B6627" s="45">
        <v>1131</v>
      </c>
      <c r="C6627">
        <f t="shared" si="111"/>
        <v>1998</v>
      </c>
    </row>
    <row r="6628" spans="1:3" x14ac:dyDescent="0.35">
      <c r="A6628" s="41">
        <v>36101</v>
      </c>
      <c r="B6628" s="45">
        <v>1140</v>
      </c>
      <c r="C6628">
        <f t="shared" si="111"/>
        <v>1998</v>
      </c>
    </row>
    <row r="6629" spans="1:3" x14ac:dyDescent="0.35">
      <c r="A6629" s="41">
        <v>36098</v>
      </c>
      <c r="B6629" s="45">
        <v>1192</v>
      </c>
      <c r="C6629">
        <f t="shared" si="111"/>
        <v>1998</v>
      </c>
    </row>
    <row r="6630" spans="1:3" x14ac:dyDescent="0.35">
      <c r="A6630" s="41">
        <v>36097</v>
      </c>
      <c r="B6630" s="45">
        <v>1304</v>
      </c>
      <c r="C6630">
        <f t="shared" si="111"/>
        <v>1998</v>
      </c>
    </row>
    <row r="6631" spans="1:3" x14ac:dyDescent="0.35">
      <c r="A6631" s="41">
        <v>36096</v>
      </c>
      <c r="B6631" s="45">
        <v>1237</v>
      </c>
      <c r="C6631">
        <f t="shared" si="111"/>
        <v>1998</v>
      </c>
    </row>
    <row r="6632" spans="1:3" x14ac:dyDescent="0.35">
      <c r="A6632" s="41">
        <v>36095</v>
      </c>
      <c r="B6632" s="45">
        <v>1195</v>
      </c>
      <c r="C6632">
        <f t="shared" si="111"/>
        <v>1998</v>
      </c>
    </row>
    <row r="6633" spans="1:3" x14ac:dyDescent="0.35">
      <c r="A6633" s="41">
        <v>36094</v>
      </c>
      <c r="B6633" s="45">
        <v>1143</v>
      </c>
      <c r="C6633">
        <f t="shared" si="111"/>
        <v>1998</v>
      </c>
    </row>
    <row r="6634" spans="1:3" x14ac:dyDescent="0.35">
      <c r="A6634" s="41">
        <v>36091</v>
      </c>
      <c r="B6634" s="45">
        <v>1112</v>
      </c>
      <c r="C6634">
        <f t="shared" si="111"/>
        <v>1998</v>
      </c>
    </row>
    <row r="6635" spans="1:3" x14ac:dyDescent="0.35">
      <c r="A6635" s="41">
        <v>36090</v>
      </c>
      <c r="B6635" s="45">
        <v>1101</v>
      </c>
      <c r="C6635">
        <f t="shared" si="111"/>
        <v>1998</v>
      </c>
    </row>
    <row r="6636" spans="1:3" x14ac:dyDescent="0.35">
      <c r="A6636" s="41">
        <v>36089</v>
      </c>
      <c r="B6636" s="45">
        <v>1128</v>
      </c>
      <c r="C6636">
        <f t="shared" si="111"/>
        <v>1998</v>
      </c>
    </row>
    <row r="6637" spans="1:3" x14ac:dyDescent="0.35">
      <c r="A6637" s="41">
        <v>36088</v>
      </c>
      <c r="B6637" s="45">
        <v>1112</v>
      </c>
      <c r="C6637">
        <f t="shared" si="111"/>
        <v>1998</v>
      </c>
    </row>
    <row r="6638" spans="1:3" x14ac:dyDescent="0.35">
      <c r="A6638" s="41">
        <v>36087</v>
      </c>
      <c r="B6638" s="45">
        <v>1172</v>
      </c>
      <c r="C6638">
        <f t="shared" si="111"/>
        <v>1998</v>
      </c>
    </row>
    <row r="6639" spans="1:3" x14ac:dyDescent="0.35">
      <c r="A6639" s="41">
        <v>36084</v>
      </c>
      <c r="B6639" s="45">
        <v>1207</v>
      </c>
      <c r="C6639">
        <f t="shared" si="111"/>
        <v>1998</v>
      </c>
    </row>
    <row r="6640" spans="1:3" x14ac:dyDescent="0.35">
      <c r="A6640" s="41">
        <v>36083</v>
      </c>
      <c r="B6640" s="45">
        <v>1254</v>
      </c>
      <c r="C6640">
        <f t="shared" si="111"/>
        <v>1998</v>
      </c>
    </row>
    <row r="6641" spans="1:3" x14ac:dyDescent="0.35">
      <c r="A6641" s="41">
        <v>36082</v>
      </c>
      <c r="B6641" s="45">
        <v>1271</v>
      </c>
      <c r="C6641">
        <f t="shared" si="111"/>
        <v>1998</v>
      </c>
    </row>
    <row r="6642" spans="1:3" x14ac:dyDescent="0.35">
      <c r="A6642" s="41">
        <v>36081</v>
      </c>
      <c r="B6642" s="45">
        <v>1291</v>
      </c>
      <c r="C6642">
        <f t="shared" si="111"/>
        <v>1998</v>
      </c>
    </row>
    <row r="6643" spans="1:3" x14ac:dyDescent="0.35">
      <c r="A6643" s="41">
        <v>36077</v>
      </c>
      <c r="B6643" s="45">
        <v>1330</v>
      </c>
      <c r="C6643">
        <f t="shared" si="111"/>
        <v>1998</v>
      </c>
    </row>
    <row r="6644" spans="1:3" x14ac:dyDescent="0.35">
      <c r="A6644" s="41">
        <v>36076</v>
      </c>
      <c r="B6644" s="45">
        <v>1364</v>
      </c>
      <c r="C6644">
        <f t="shared" si="111"/>
        <v>1998</v>
      </c>
    </row>
    <row r="6645" spans="1:3" x14ac:dyDescent="0.35">
      <c r="A6645" s="41">
        <v>36075</v>
      </c>
      <c r="B6645" s="45">
        <v>1383</v>
      </c>
      <c r="C6645">
        <f t="shared" si="111"/>
        <v>1998</v>
      </c>
    </row>
    <row r="6646" spans="1:3" x14ac:dyDescent="0.35">
      <c r="A6646" s="41">
        <v>36074</v>
      </c>
      <c r="B6646" s="45">
        <v>1375</v>
      </c>
      <c r="C6646">
        <f t="shared" si="111"/>
        <v>1998</v>
      </c>
    </row>
    <row r="6647" spans="1:3" x14ac:dyDescent="0.35">
      <c r="A6647" s="41">
        <v>36073</v>
      </c>
      <c r="B6647" s="45">
        <v>1453</v>
      </c>
      <c r="C6647">
        <f t="shared" si="111"/>
        <v>1998</v>
      </c>
    </row>
    <row r="6648" spans="1:3" x14ac:dyDescent="0.35">
      <c r="A6648" s="41">
        <v>36070</v>
      </c>
      <c r="B6648" s="45">
        <v>1349</v>
      </c>
      <c r="C6648">
        <f t="shared" si="111"/>
        <v>1998</v>
      </c>
    </row>
    <row r="6649" spans="1:3" x14ac:dyDescent="0.35">
      <c r="A6649" s="41">
        <v>36069</v>
      </c>
      <c r="B6649" s="45">
        <v>1442</v>
      </c>
      <c r="C6649">
        <f t="shared" si="111"/>
        <v>1998</v>
      </c>
    </row>
    <row r="6650" spans="1:3" x14ac:dyDescent="0.35">
      <c r="A6650" s="41">
        <v>36068</v>
      </c>
      <c r="B6650" s="45">
        <v>1326</v>
      </c>
      <c r="C6650">
        <f t="shared" si="111"/>
        <v>1998</v>
      </c>
    </row>
    <row r="6651" spans="1:3" x14ac:dyDescent="0.35">
      <c r="A6651" s="41">
        <v>36067</v>
      </c>
      <c r="B6651" s="45">
        <v>1237</v>
      </c>
      <c r="C6651">
        <f t="shared" si="111"/>
        <v>1998</v>
      </c>
    </row>
    <row r="6652" spans="1:3" x14ac:dyDescent="0.35">
      <c r="A6652" s="41">
        <v>36066</v>
      </c>
      <c r="B6652" s="45">
        <v>1173</v>
      </c>
      <c r="C6652">
        <f t="shared" si="111"/>
        <v>1998</v>
      </c>
    </row>
    <row r="6653" spans="1:3" x14ac:dyDescent="0.35">
      <c r="A6653" s="41">
        <v>36063</v>
      </c>
      <c r="B6653" s="45">
        <v>1219</v>
      </c>
      <c r="C6653">
        <f t="shared" si="111"/>
        <v>1998</v>
      </c>
    </row>
    <row r="6654" spans="1:3" x14ac:dyDescent="0.35">
      <c r="A6654" s="41">
        <v>36062</v>
      </c>
      <c r="B6654" s="45">
        <v>1232</v>
      </c>
      <c r="C6654">
        <f t="shared" si="111"/>
        <v>1998</v>
      </c>
    </row>
    <row r="6655" spans="1:3" x14ac:dyDescent="0.35">
      <c r="A6655" s="41">
        <v>36061</v>
      </c>
      <c r="B6655" s="45">
        <v>1204</v>
      </c>
      <c r="C6655">
        <f t="shared" si="111"/>
        <v>1998</v>
      </c>
    </row>
    <row r="6656" spans="1:3" x14ac:dyDescent="0.35">
      <c r="A6656" s="41">
        <v>36060</v>
      </c>
      <c r="B6656" s="45">
        <v>1249</v>
      </c>
      <c r="C6656">
        <f t="shared" si="111"/>
        <v>1998</v>
      </c>
    </row>
    <row r="6657" spans="1:3" x14ac:dyDescent="0.35">
      <c r="A6657" s="41">
        <v>36059</v>
      </c>
      <c r="B6657" s="45">
        <v>1323</v>
      </c>
      <c r="C6657">
        <f t="shared" si="111"/>
        <v>1998</v>
      </c>
    </row>
    <row r="6658" spans="1:3" x14ac:dyDescent="0.35">
      <c r="A6658" s="41">
        <v>36056</v>
      </c>
      <c r="B6658" s="45">
        <v>1351</v>
      </c>
      <c r="C6658">
        <f t="shared" si="111"/>
        <v>1998</v>
      </c>
    </row>
    <row r="6659" spans="1:3" x14ac:dyDescent="0.35">
      <c r="A6659" s="41">
        <v>36055</v>
      </c>
      <c r="B6659" s="45">
        <v>1453</v>
      </c>
      <c r="C6659">
        <f t="shared" ref="C6659:C6722" si="112">YEAR(A6659)</f>
        <v>1998</v>
      </c>
    </row>
    <row r="6660" spans="1:3" x14ac:dyDescent="0.35">
      <c r="A6660" s="41">
        <v>36054</v>
      </c>
      <c r="B6660" s="45">
        <v>1266</v>
      </c>
      <c r="C6660">
        <f t="shared" si="112"/>
        <v>1998</v>
      </c>
    </row>
    <row r="6661" spans="1:3" x14ac:dyDescent="0.35">
      <c r="A6661" s="41">
        <v>36053</v>
      </c>
      <c r="B6661" s="45">
        <v>1405</v>
      </c>
      <c r="C6661">
        <f t="shared" si="112"/>
        <v>1998</v>
      </c>
    </row>
    <row r="6662" spans="1:3" x14ac:dyDescent="0.35">
      <c r="A6662" s="41">
        <v>36052</v>
      </c>
      <c r="B6662" s="45">
        <v>1631</v>
      </c>
      <c r="C6662">
        <f t="shared" si="112"/>
        <v>1998</v>
      </c>
    </row>
    <row r="6663" spans="1:3" x14ac:dyDescent="0.35">
      <c r="A6663" s="41">
        <v>36049</v>
      </c>
      <c r="B6663" s="45">
        <v>1639</v>
      </c>
      <c r="C6663">
        <f t="shared" si="112"/>
        <v>1998</v>
      </c>
    </row>
    <row r="6664" spans="1:3" x14ac:dyDescent="0.35">
      <c r="A6664" s="41">
        <v>36048</v>
      </c>
      <c r="B6664" s="45">
        <v>1718</v>
      </c>
      <c r="C6664">
        <f t="shared" si="112"/>
        <v>1998</v>
      </c>
    </row>
    <row r="6665" spans="1:3" x14ac:dyDescent="0.35">
      <c r="A6665" s="41">
        <v>36047</v>
      </c>
      <c r="B6665" s="45">
        <v>1436</v>
      </c>
      <c r="C6665">
        <f t="shared" si="112"/>
        <v>1998</v>
      </c>
    </row>
    <row r="6666" spans="1:3" x14ac:dyDescent="0.35">
      <c r="A6666" s="41">
        <v>36046</v>
      </c>
      <c r="B6666" s="45">
        <v>1460</v>
      </c>
      <c r="C6666">
        <f t="shared" si="112"/>
        <v>1998</v>
      </c>
    </row>
    <row r="6667" spans="1:3" x14ac:dyDescent="0.35">
      <c r="A6667" s="41">
        <v>36042</v>
      </c>
      <c r="B6667" s="45">
        <v>1435</v>
      </c>
      <c r="C6667">
        <f t="shared" si="112"/>
        <v>1998</v>
      </c>
    </row>
    <row r="6668" spans="1:3" x14ac:dyDescent="0.35">
      <c r="A6668" s="41">
        <v>36041</v>
      </c>
      <c r="B6668" s="45">
        <v>1422</v>
      </c>
      <c r="C6668">
        <f t="shared" si="112"/>
        <v>1998</v>
      </c>
    </row>
    <row r="6669" spans="1:3" x14ac:dyDescent="0.35">
      <c r="A6669" s="41">
        <v>36040</v>
      </c>
      <c r="B6669" s="45">
        <v>1300</v>
      </c>
      <c r="C6669">
        <f t="shared" si="112"/>
        <v>1998</v>
      </c>
    </row>
    <row r="6670" spans="1:3" x14ac:dyDescent="0.35">
      <c r="A6670" s="41">
        <v>36039</v>
      </c>
      <c r="B6670" s="45">
        <v>1307</v>
      </c>
      <c r="C6670">
        <f t="shared" si="112"/>
        <v>1998</v>
      </c>
    </row>
    <row r="6671" spans="1:3" x14ac:dyDescent="0.35">
      <c r="A6671" s="41">
        <v>36038</v>
      </c>
      <c r="B6671" s="45">
        <v>1421</v>
      </c>
      <c r="C6671">
        <f t="shared" si="112"/>
        <v>1998</v>
      </c>
    </row>
    <row r="6672" spans="1:3" x14ac:dyDescent="0.35">
      <c r="A6672" s="41">
        <v>36035</v>
      </c>
      <c r="B6672" s="45">
        <v>1434</v>
      </c>
      <c r="C6672">
        <f t="shared" si="112"/>
        <v>1998</v>
      </c>
    </row>
    <row r="6673" spans="1:3" x14ac:dyDescent="0.35">
      <c r="A6673" s="41">
        <v>36034</v>
      </c>
      <c r="B6673" s="45">
        <v>1524</v>
      </c>
      <c r="C6673">
        <f t="shared" si="112"/>
        <v>1998</v>
      </c>
    </row>
    <row r="6674" spans="1:3" x14ac:dyDescent="0.35">
      <c r="A6674" s="41">
        <v>36033</v>
      </c>
      <c r="B6674" s="45">
        <v>1239</v>
      </c>
      <c r="C6674">
        <f t="shared" si="112"/>
        <v>1998</v>
      </c>
    </row>
    <row r="6675" spans="1:3" x14ac:dyDescent="0.35">
      <c r="A6675" s="41">
        <v>36032</v>
      </c>
      <c r="B6675" s="45">
        <v>1124</v>
      </c>
      <c r="C6675">
        <f t="shared" si="112"/>
        <v>1998</v>
      </c>
    </row>
    <row r="6676" spans="1:3" x14ac:dyDescent="0.35">
      <c r="A6676" s="41">
        <v>36031</v>
      </c>
      <c r="B6676" s="45">
        <v>1199</v>
      </c>
      <c r="C6676">
        <f t="shared" si="112"/>
        <v>1998</v>
      </c>
    </row>
    <row r="6677" spans="1:3" x14ac:dyDescent="0.35">
      <c r="A6677" s="41">
        <v>36028</v>
      </c>
      <c r="B6677" s="45">
        <v>1187</v>
      </c>
      <c r="C6677">
        <f t="shared" si="112"/>
        <v>1998</v>
      </c>
    </row>
    <row r="6678" spans="1:3" x14ac:dyDescent="0.35">
      <c r="A6678" s="41">
        <v>36027</v>
      </c>
      <c r="B6678">
        <v>971</v>
      </c>
      <c r="C6678">
        <f t="shared" si="112"/>
        <v>1998</v>
      </c>
    </row>
    <row r="6679" spans="1:3" x14ac:dyDescent="0.35">
      <c r="A6679" s="41">
        <v>36026</v>
      </c>
      <c r="B6679">
        <v>866</v>
      </c>
      <c r="C6679">
        <f t="shared" si="112"/>
        <v>1998</v>
      </c>
    </row>
    <row r="6680" spans="1:3" x14ac:dyDescent="0.35">
      <c r="A6680" s="41">
        <v>36025</v>
      </c>
      <c r="B6680">
        <v>834</v>
      </c>
      <c r="C6680">
        <f t="shared" si="112"/>
        <v>1998</v>
      </c>
    </row>
    <row r="6681" spans="1:3" x14ac:dyDescent="0.35">
      <c r="A6681" s="41">
        <v>36024</v>
      </c>
      <c r="B6681">
        <v>858</v>
      </c>
      <c r="C6681">
        <f t="shared" si="112"/>
        <v>1998</v>
      </c>
    </row>
    <row r="6682" spans="1:3" x14ac:dyDescent="0.35">
      <c r="A6682" s="41">
        <v>36021</v>
      </c>
      <c r="B6682">
        <v>757</v>
      </c>
      <c r="C6682">
        <f t="shared" si="112"/>
        <v>1998</v>
      </c>
    </row>
    <row r="6683" spans="1:3" x14ac:dyDescent="0.35">
      <c r="A6683" s="41">
        <v>36020</v>
      </c>
      <c r="B6683">
        <v>791</v>
      </c>
      <c r="C6683">
        <f t="shared" si="112"/>
        <v>1998</v>
      </c>
    </row>
    <row r="6684" spans="1:3" x14ac:dyDescent="0.35">
      <c r="A6684" s="41">
        <v>36019</v>
      </c>
      <c r="B6684">
        <v>876</v>
      </c>
      <c r="C6684">
        <f t="shared" si="112"/>
        <v>1998</v>
      </c>
    </row>
    <row r="6685" spans="1:3" x14ac:dyDescent="0.35">
      <c r="A6685" s="41">
        <v>36018</v>
      </c>
      <c r="B6685">
        <v>828</v>
      </c>
      <c r="C6685">
        <f t="shared" si="112"/>
        <v>1998</v>
      </c>
    </row>
    <row r="6686" spans="1:3" x14ac:dyDescent="0.35">
      <c r="A6686" s="41">
        <v>36017</v>
      </c>
      <c r="B6686">
        <v>819</v>
      </c>
      <c r="C6686">
        <f t="shared" si="112"/>
        <v>1998</v>
      </c>
    </row>
    <row r="6687" spans="1:3" x14ac:dyDescent="0.35">
      <c r="A6687" s="41">
        <v>36014</v>
      </c>
      <c r="B6687">
        <v>748</v>
      </c>
      <c r="C6687">
        <f t="shared" si="112"/>
        <v>1998</v>
      </c>
    </row>
    <row r="6688" spans="1:3" x14ac:dyDescent="0.35">
      <c r="A6688" s="41">
        <v>36013</v>
      </c>
      <c r="B6688">
        <v>671</v>
      </c>
      <c r="C6688">
        <f t="shared" si="112"/>
        <v>1998</v>
      </c>
    </row>
    <row r="6689" spans="1:3" x14ac:dyDescent="0.35">
      <c r="A6689" s="41">
        <v>36012</v>
      </c>
      <c r="B6689">
        <v>668</v>
      </c>
      <c r="C6689">
        <f t="shared" si="112"/>
        <v>1998</v>
      </c>
    </row>
    <row r="6690" spans="1:3" x14ac:dyDescent="0.35">
      <c r="A6690" s="41">
        <v>36011</v>
      </c>
      <c r="B6690">
        <v>643</v>
      </c>
      <c r="C6690">
        <f t="shared" si="112"/>
        <v>1998</v>
      </c>
    </row>
    <row r="6691" spans="1:3" x14ac:dyDescent="0.35">
      <c r="A6691" s="41">
        <v>36010</v>
      </c>
      <c r="B6691">
        <v>628</v>
      </c>
      <c r="C6691">
        <f t="shared" si="112"/>
        <v>1998</v>
      </c>
    </row>
    <row r="6692" spans="1:3" x14ac:dyDescent="0.35">
      <c r="A6692" s="41">
        <v>36007</v>
      </c>
      <c r="B6692">
        <v>608</v>
      </c>
      <c r="C6692">
        <f t="shared" si="112"/>
        <v>1998</v>
      </c>
    </row>
    <row r="6693" spans="1:3" x14ac:dyDescent="0.35">
      <c r="A6693" s="41">
        <v>36006</v>
      </c>
      <c r="B6693">
        <v>611</v>
      </c>
      <c r="C6693">
        <f t="shared" si="112"/>
        <v>1998</v>
      </c>
    </row>
    <row r="6694" spans="1:3" x14ac:dyDescent="0.35">
      <c r="A6694" s="41">
        <v>36005</v>
      </c>
      <c r="B6694">
        <v>611</v>
      </c>
      <c r="C6694">
        <f t="shared" si="112"/>
        <v>1998</v>
      </c>
    </row>
    <row r="6695" spans="1:3" x14ac:dyDescent="0.35">
      <c r="A6695" s="41">
        <v>36004</v>
      </c>
      <c r="B6695">
        <v>629</v>
      </c>
      <c r="C6695">
        <f t="shared" si="112"/>
        <v>1998</v>
      </c>
    </row>
    <row r="6696" spans="1:3" x14ac:dyDescent="0.35">
      <c r="A6696" s="41">
        <v>36003</v>
      </c>
      <c r="B6696">
        <v>634</v>
      </c>
      <c r="C6696">
        <f t="shared" si="112"/>
        <v>1998</v>
      </c>
    </row>
    <row r="6697" spans="1:3" x14ac:dyDescent="0.35">
      <c r="A6697" s="41">
        <v>36000</v>
      </c>
      <c r="B6697">
        <v>610</v>
      </c>
      <c r="C6697">
        <f t="shared" si="112"/>
        <v>1998</v>
      </c>
    </row>
    <row r="6698" spans="1:3" x14ac:dyDescent="0.35">
      <c r="A6698" s="41">
        <v>35999</v>
      </c>
      <c r="B6698">
        <v>601</v>
      </c>
      <c r="C6698">
        <f t="shared" si="112"/>
        <v>1998</v>
      </c>
    </row>
    <row r="6699" spans="1:3" x14ac:dyDescent="0.35">
      <c r="A6699" s="41">
        <v>35998</v>
      </c>
      <c r="B6699">
        <v>577</v>
      </c>
      <c r="C6699">
        <f t="shared" si="112"/>
        <v>1998</v>
      </c>
    </row>
    <row r="6700" spans="1:3" x14ac:dyDescent="0.35">
      <c r="A6700" s="41">
        <v>35997</v>
      </c>
      <c r="B6700">
        <v>573</v>
      </c>
      <c r="C6700">
        <f t="shared" si="112"/>
        <v>1998</v>
      </c>
    </row>
    <row r="6701" spans="1:3" x14ac:dyDescent="0.35">
      <c r="A6701" s="41">
        <v>35996</v>
      </c>
      <c r="B6701">
        <v>565</v>
      </c>
      <c r="C6701">
        <f t="shared" si="112"/>
        <v>1998</v>
      </c>
    </row>
    <row r="6702" spans="1:3" x14ac:dyDescent="0.35">
      <c r="A6702" s="41">
        <v>35993</v>
      </c>
      <c r="B6702">
        <v>578</v>
      </c>
      <c r="C6702">
        <f t="shared" si="112"/>
        <v>1998</v>
      </c>
    </row>
    <row r="6703" spans="1:3" x14ac:dyDescent="0.35">
      <c r="A6703" s="41">
        <v>35992</v>
      </c>
      <c r="B6703">
        <v>586</v>
      </c>
      <c r="C6703">
        <f t="shared" si="112"/>
        <v>1998</v>
      </c>
    </row>
    <row r="6704" spans="1:3" x14ac:dyDescent="0.35">
      <c r="A6704" s="41">
        <v>35991</v>
      </c>
      <c r="B6704">
        <v>594</v>
      </c>
      <c r="C6704">
        <f t="shared" si="112"/>
        <v>1998</v>
      </c>
    </row>
    <row r="6705" spans="1:3" x14ac:dyDescent="0.35">
      <c r="A6705" s="41">
        <v>35990</v>
      </c>
      <c r="B6705">
        <v>583</v>
      </c>
      <c r="C6705">
        <f t="shared" si="112"/>
        <v>1998</v>
      </c>
    </row>
    <row r="6706" spans="1:3" x14ac:dyDescent="0.35">
      <c r="A6706" s="41">
        <v>35989</v>
      </c>
      <c r="B6706">
        <v>600</v>
      </c>
      <c r="C6706">
        <f t="shared" si="112"/>
        <v>1998</v>
      </c>
    </row>
    <row r="6707" spans="1:3" x14ac:dyDescent="0.35">
      <c r="A6707" s="41">
        <v>35986</v>
      </c>
      <c r="B6707">
        <v>621</v>
      </c>
      <c r="C6707">
        <f t="shared" si="112"/>
        <v>1998</v>
      </c>
    </row>
    <row r="6708" spans="1:3" x14ac:dyDescent="0.35">
      <c r="A6708" s="41">
        <v>35985</v>
      </c>
      <c r="B6708">
        <v>655</v>
      </c>
      <c r="C6708">
        <f t="shared" si="112"/>
        <v>1998</v>
      </c>
    </row>
    <row r="6709" spans="1:3" x14ac:dyDescent="0.35">
      <c r="A6709" s="41">
        <v>35984</v>
      </c>
      <c r="B6709">
        <v>654</v>
      </c>
      <c r="C6709">
        <f t="shared" si="112"/>
        <v>1998</v>
      </c>
    </row>
    <row r="6710" spans="1:3" x14ac:dyDescent="0.35">
      <c r="A6710" s="41">
        <v>35983</v>
      </c>
      <c r="B6710">
        <v>666</v>
      </c>
      <c r="C6710">
        <f t="shared" si="112"/>
        <v>1998</v>
      </c>
    </row>
    <row r="6711" spans="1:3" x14ac:dyDescent="0.35">
      <c r="A6711" s="41">
        <v>35982</v>
      </c>
      <c r="B6711">
        <v>685</v>
      </c>
      <c r="C6711">
        <f t="shared" si="112"/>
        <v>1998</v>
      </c>
    </row>
    <row r="6712" spans="1:3" x14ac:dyDescent="0.35">
      <c r="A6712" s="41">
        <v>35978</v>
      </c>
      <c r="B6712">
        <v>654</v>
      </c>
      <c r="C6712">
        <f t="shared" si="112"/>
        <v>1998</v>
      </c>
    </row>
    <row r="6713" spans="1:3" x14ac:dyDescent="0.35">
      <c r="A6713" s="41">
        <v>35977</v>
      </c>
      <c r="B6713">
        <v>646</v>
      </c>
      <c r="C6713">
        <f t="shared" si="112"/>
        <v>1998</v>
      </c>
    </row>
    <row r="6714" spans="1:3" x14ac:dyDescent="0.35">
      <c r="A6714" s="41">
        <v>35976</v>
      </c>
      <c r="B6714">
        <v>663</v>
      </c>
      <c r="C6714">
        <f t="shared" si="112"/>
        <v>1998</v>
      </c>
    </row>
    <row r="6715" spans="1:3" x14ac:dyDescent="0.35">
      <c r="A6715" s="41">
        <v>35975</v>
      </c>
      <c r="B6715">
        <v>684</v>
      </c>
      <c r="C6715">
        <f t="shared" si="112"/>
        <v>1998</v>
      </c>
    </row>
    <row r="6716" spans="1:3" x14ac:dyDescent="0.35">
      <c r="A6716" s="41">
        <v>35972</v>
      </c>
      <c r="B6716">
        <v>698</v>
      </c>
      <c r="C6716">
        <f t="shared" si="112"/>
        <v>1998</v>
      </c>
    </row>
    <row r="6717" spans="1:3" x14ac:dyDescent="0.35">
      <c r="A6717" s="41">
        <v>35971</v>
      </c>
      <c r="B6717">
        <v>662</v>
      </c>
      <c r="C6717">
        <f t="shared" si="112"/>
        <v>1998</v>
      </c>
    </row>
    <row r="6718" spans="1:3" x14ac:dyDescent="0.35">
      <c r="A6718" s="41">
        <v>35970</v>
      </c>
      <c r="B6718">
        <v>637</v>
      </c>
      <c r="C6718">
        <f t="shared" si="112"/>
        <v>1998</v>
      </c>
    </row>
    <row r="6719" spans="1:3" x14ac:dyDescent="0.35">
      <c r="A6719" s="41">
        <v>35969</v>
      </c>
      <c r="B6719">
        <v>627</v>
      </c>
      <c r="C6719">
        <f t="shared" si="112"/>
        <v>1998</v>
      </c>
    </row>
    <row r="6720" spans="1:3" x14ac:dyDescent="0.35">
      <c r="A6720" s="41">
        <v>35968</v>
      </c>
      <c r="B6720">
        <v>634</v>
      </c>
      <c r="C6720">
        <f t="shared" si="112"/>
        <v>1998</v>
      </c>
    </row>
    <row r="6721" spans="1:3" x14ac:dyDescent="0.35">
      <c r="A6721" s="41">
        <v>35965</v>
      </c>
      <c r="B6721">
        <v>618</v>
      </c>
      <c r="C6721">
        <f t="shared" si="112"/>
        <v>1998</v>
      </c>
    </row>
    <row r="6722" spans="1:3" x14ac:dyDescent="0.35">
      <c r="A6722" s="41">
        <v>35964</v>
      </c>
      <c r="B6722">
        <v>624</v>
      </c>
      <c r="C6722">
        <f t="shared" si="112"/>
        <v>1998</v>
      </c>
    </row>
    <row r="6723" spans="1:3" x14ac:dyDescent="0.35">
      <c r="A6723" s="41">
        <v>35963</v>
      </c>
      <c r="B6723">
        <v>598</v>
      </c>
      <c r="C6723">
        <f t="shared" ref="C6723:C6786" si="113">YEAR(A6723)</f>
        <v>1998</v>
      </c>
    </row>
    <row r="6724" spans="1:3" x14ac:dyDescent="0.35">
      <c r="A6724" s="41">
        <v>35962</v>
      </c>
      <c r="B6724">
        <v>635</v>
      </c>
      <c r="C6724">
        <f t="shared" si="113"/>
        <v>1998</v>
      </c>
    </row>
    <row r="6725" spans="1:3" x14ac:dyDescent="0.35">
      <c r="A6725" s="41">
        <v>35961</v>
      </c>
      <c r="B6725">
        <v>665</v>
      </c>
      <c r="C6725">
        <f t="shared" si="113"/>
        <v>1998</v>
      </c>
    </row>
    <row r="6726" spans="1:3" x14ac:dyDescent="0.35">
      <c r="A6726" s="41">
        <v>35958</v>
      </c>
      <c r="B6726">
        <v>638</v>
      </c>
      <c r="C6726">
        <f t="shared" si="113"/>
        <v>1998</v>
      </c>
    </row>
    <row r="6727" spans="1:3" x14ac:dyDescent="0.35">
      <c r="A6727" s="41">
        <v>35957</v>
      </c>
      <c r="B6727">
        <v>641</v>
      </c>
      <c r="C6727">
        <f t="shared" si="113"/>
        <v>1998</v>
      </c>
    </row>
    <row r="6728" spans="1:3" x14ac:dyDescent="0.35">
      <c r="A6728" s="41">
        <v>35956</v>
      </c>
      <c r="B6728">
        <v>604</v>
      </c>
      <c r="C6728">
        <f t="shared" si="113"/>
        <v>1998</v>
      </c>
    </row>
    <row r="6729" spans="1:3" x14ac:dyDescent="0.35">
      <c r="A6729" s="41">
        <v>35955</v>
      </c>
      <c r="B6729">
        <v>580</v>
      </c>
      <c r="C6729">
        <f t="shared" si="113"/>
        <v>1998</v>
      </c>
    </row>
    <row r="6730" spans="1:3" x14ac:dyDescent="0.35">
      <c r="A6730" s="41">
        <v>35954</v>
      </c>
      <c r="B6730">
        <v>571</v>
      </c>
      <c r="C6730">
        <f t="shared" si="113"/>
        <v>1998</v>
      </c>
    </row>
    <row r="6731" spans="1:3" x14ac:dyDescent="0.35">
      <c r="A6731" s="41">
        <v>35951</v>
      </c>
      <c r="B6731">
        <v>558</v>
      </c>
      <c r="C6731">
        <f t="shared" si="113"/>
        <v>1998</v>
      </c>
    </row>
    <row r="6732" spans="1:3" x14ac:dyDescent="0.35">
      <c r="A6732" s="41">
        <v>35950</v>
      </c>
      <c r="B6732">
        <v>560</v>
      </c>
      <c r="C6732">
        <f t="shared" si="113"/>
        <v>1998</v>
      </c>
    </row>
    <row r="6733" spans="1:3" x14ac:dyDescent="0.35">
      <c r="A6733" s="41">
        <v>35949</v>
      </c>
      <c r="B6733">
        <v>567</v>
      </c>
      <c r="C6733">
        <f t="shared" si="113"/>
        <v>1998</v>
      </c>
    </row>
    <row r="6734" spans="1:3" x14ac:dyDescent="0.35">
      <c r="A6734" s="41">
        <v>35948</v>
      </c>
      <c r="B6734">
        <v>558</v>
      </c>
      <c r="C6734">
        <f t="shared" si="113"/>
        <v>1998</v>
      </c>
    </row>
    <row r="6735" spans="1:3" x14ac:dyDescent="0.35">
      <c r="A6735" s="41">
        <v>35947</v>
      </c>
      <c r="B6735">
        <v>593</v>
      </c>
      <c r="C6735">
        <f t="shared" si="113"/>
        <v>1998</v>
      </c>
    </row>
    <row r="6736" spans="1:3" x14ac:dyDescent="0.35">
      <c r="A6736" s="41">
        <v>35944</v>
      </c>
      <c r="B6736">
        <v>576</v>
      </c>
      <c r="C6736">
        <f t="shared" si="113"/>
        <v>1998</v>
      </c>
    </row>
    <row r="6737" spans="1:3" x14ac:dyDescent="0.35">
      <c r="A6737" s="41">
        <v>35943</v>
      </c>
      <c r="B6737">
        <v>565</v>
      </c>
      <c r="C6737">
        <f t="shared" si="113"/>
        <v>1998</v>
      </c>
    </row>
    <row r="6738" spans="1:3" x14ac:dyDescent="0.35">
      <c r="A6738" s="41">
        <v>35942</v>
      </c>
      <c r="B6738">
        <v>588</v>
      </c>
      <c r="C6738">
        <f t="shared" si="113"/>
        <v>1998</v>
      </c>
    </row>
    <row r="6739" spans="1:3" x14ac:dyDescent="0.35">
      <c r="A6739" s="41">
        <v>35941</v>
      </c>
      <c r="B6739">
        <v>584</v>
      </c>
      <c r="C6739">
        <f t="shared" si="113"/>
        <v>1998</v>
      </c>
    </row>
    <row r="6740" spans="1:3" x14ac:dyDescent="0.35">
      <c r="A6740" s="41">
        <v>35937</v>
      </c>
      <c r="B6740">
        <v>544</v>
      </c>
      <c r="C6740">
        <f t="shared" si="113"/>
        <v>1998</v>
      </c>
    </row>
    <row r="6741" spans="1:3" x14ac:dyDescent="0.35">
      <c r="A6741" s="41">
        <v>35936</v>
      </c>
      <c r="B6741">
        <v>533</v>
      </c>
      <c r="C6741">
        <f t="shared" si="113"/>
        <v>1998</v>
      </c>
    </row>
    <row r="6742" spans="1:3" x14ac:dyDescent="0.35">
      <c r="A6742" s="41">
        <v>35935</v>
      </c>
      <c r="B6742">
        <v>541</v>
      </c>
      <c r="C6742">
        <f t="shared" si="113"/>
        <v>1998</v>
      </c>
    </row>
    <row r="6743" spans="1:3" x14ac:dyDescent="0.35">
      <c r="A6743" s="41">
        <v>35934</v>
      </c>
      <c r="B6743">
        <v>553</v>
      </c>
      <c r="C6743">
        <f t="shared" si="113"/>
        <v>1998</v>
      </c>
    </row>
    <row r="6744" spans="1:3" x14ac:dyDescent="0.35">
      <c r="A6744" s="41">
        <v>35933</v>
      </c>
      <c r="B6744">
        <v>563</v>
      </c>
      <c r="C6744">
        <f t="shared" si="113"/>
        <v>1998</v>
      </c>
    </row>
    <row r="6745" spans="1:3" x14ac:dyDescent="0.35">
      <c r="A6745" s="41">
        <v>35930</v>
      </c>
      <c r="B6745">
        <v>507</v>
      </c>
      <c r="C6745">
        <f t="shared" si="113"/>
        <v>1998</v>
      </c>
    </row>
    <row r="6746" spans="1:3" x14ac:dyDescent="0.35">
      <c r="A6746" s="41">
        <v>35929</v>
      </c>
      <c r="B6746">
        <v>517</v>
      </c>
      <c r="C6746">
        <f t="shared" si="113"/>
        <v>1998</v>
      </c>
    </row>
    <row r="6747" spans="1:3" x14ac:dyDescent="0.35">
      <c r="A6747" s="41">
        <v>35928</v>
      </c>
      <c r="B6747">
        <v>521</v>
      </c>
      <c r="C6747">
        <f t="shared" si="113"/>
        <v>1998</v>
      </c>
    </row>
    <row r="6748" spans="1:3" x14ac:dyDescent="0.35">
      <c r="A6748" s="41">
        <v>35927</v>
      </c>
      <c r="B6748">
        <v>520</v>
      </c>
      <c r="C6748">
        <f t="shared" si="113"/>
        <v>1998</v>
      </c>
    </row>
    <row r="6749" spans="1:3" x14ac:dyDescent="0.35">
      <c r="A6749" s="41">
        <v>35926</v>
      </c>
      <c r="B6749">
        <v>505</v>
      </c>
      <c r="C6749">
        <f t="shared" si="113"/>
        <v>1998</v>
      </c>
    </row>
    <row r="6750" spans="1:3" x14ac:dyDescent="0.35">
      <c r="A6750" s="41">
        <v>35923</v>
      </c>
      <c r="B6750">
        <v>498</v>
      </c>
      <c r="C6750">
        <f t="shared" si="113"/>
        <v>1998</v>
      </c>
    </row>
    <row r="6751" spans="1:3" x14ac:dyDescent="0.35">
      <c r="A6751" s="41">
        <v>35922</v>
      </c>
      <c r="B6751">
        <v>497</v>
      </c>
      <c r="C6751">
        <f t="shared" si="113"/>
        <v>1998</v>
      </c>
    </row>
    <row r="6752" spans="1:3" x14ac:dyDescent="0.35">
      <c r="A6752" s="41">
        <v>35921</v>
      </c>
      <c r="B6752">
        <v>497</v>
      </c>
      <c r="C6752">
        <f t="shared" si="113"/>
        <v>1998</v>
      </c>
    </row>
    <row r="6753" spans="1:3" x14ac:dyDescent="0.35">
      <c r="A6753" s="41">
        <v>35920</v>
      </c>
      <c r="B6753">
        <v>481</v>
      </c>
      <c r="C6753">
        <f t="shared" si="113"/>
        <v>1998</v>
      </c>
    </row>
    <row r="6754" spans="1:3" x14ac:dyDescent="0.35">
      <c r="A6754" s="41">
        <v>35919</v>
      </c>
      <c r="B6754">
        <v>470</v>
      </c>
      <c r="C6754">
        <f t="shared" si="113"/>
        <v>1998</v>
      </c>
    </row>
    <row r="6755" spans="1:3" x14ac:dyDescent="0.35">
      <c r="A6755" s="41">
        <v>35916</v>
      </c>
      <c r="B6755">
        <v>463</v>
      </c>
      <c r="C6755">
        <f t="shared" si="113"/>
        <v>1998</v>
      </c>
    </row>
    <row r="6756" spans="1:3" x14ac:dyDescent="0.35">
      <c r="A6756" s="41">
        <v>35915</v>
      </c>
      <c r="B6756">
        <v>467</v>
      </c>
      <c r="C6756">
        <f t="shared" si="113"/>
        <v>1998</v>
      </c>
    </row>
    <row r="6757" spans="1:3" x14ac:dyDescent="0.35">
      <c r="A6757" s="41">
        <v>35914</v>
      </c>
      <c r="B6757">
        <v>480</v>
      </c>
      <c r="C6757">
        <f t="shared" si="113"/>
        <v>1998</v>
      </c>
    </row>
    <row r="6758" spans="1:3" x14ac:dyDescent="0.35">
      <c r="A6758" s="41">
        <v>35913</v>
      </c>
      <c r="B6758">
        <v>489</v>
      </c>
      <c r="C6758">
        <f t="shared" si="113"/>
        <v>1998</v>
      </c>
    </row>
    <row r="6759" spans="1:3" x14ac:dyDescent="0.35">
      <c r="A6759" s="41">
        <v>35912</v>
      </c>
      <c r="B6759">
        <v>495</v>
      </c>
      <c r="C6759">
        <f t="shared" si="113"/>
        <v>1998</v>
      </c>
    </row>
    <row r="6760" spans="1:3" x14ac:dyDescent="0.35">
      <c r="A6760" s="41">
        <v>35909</v>
      </c>
      <c r="B6760">
        <v>471</v>
      </c>
      <c r="C6760">
        <f t="shared" si="113"/>
        <v>1998</v>
      </c>
    </row>
    <row r="6761" spans="1:3" x14ac:dyDescent="0.35">
      <c r="A6761" s="41">
        <v>35908</v>
      </c>
      <c r="B6761">
        <v>462</v>
      </c>
      <c r="C6761">
        <f t="shared" si="113"/>
        <v>1998</v>
      </c>
    </row>
    <row r="6762" spans="1:3" x14ac:dyDescent="0.35">
      <c r="A6762" s="41">
        <v>35907</v>
      </c>
      <c r="B6762">
        <v>467</v>
      </c>
      <c r="C6762">
        <f t="shared" si="113"/>
        <v>1998</v>
      </c>
    </row>
    <row r="6763" spans="1:3" x14ac:dyDescent="0.35">
      <c r="A6763" s="41">
        <v>35906</v>
      </c>
      <c r="B6763">
        <v>463</v>
      </c>
      <c r="C6763">
        <f t="shared" si="113"/>
        <v>1998</v>
      </c>
    </row>
    <row r="6764" spans="1:3" x14ac:dyDescent="0.35">
      <c r="A6764" s="41">
        <v>35905</v>
      </c>
      <c r="B6764">
        <v>466</v>
      </c>
      <c r="C6764">
        <f t="shared" si="113"/>
        <v>1998</v>
      </c>
    </row>
    <row r="6765" spans="1:3" x14ac:dyDescent="0.35">
      <c r="A6765" s="41">
        <v>35902</v>
      </c>
      <c r="B6765">
        <v>462</v>
      </c>
      <c r="C6765">
        <f t="shared" si="113"/>
        <v>1998</v>
      </c>
    </row>
    <row r="6766" spans="1:3" x14ac:dyDescent="0.35">
      <c r="A6766" s="41">
        <v>35901</v>
      </c>
      <c r="B6766">
        <v>459</v>
      </c>
      <c r="C6766">
        <f t="shared" si="113"/>
        <v>1998</v>
      </c>
    </row>
    <row r="6767" spans="1:3" x14ac:dyDescent="0.35">
      <c r="A6767" s="41">
        <v>35900</v>
      </c>
      <c r="B6767">
        <v>451</v>
      </c>
      <c r="C6767">
        <f t="shared" si="113"/>
        <v>1998</v>
      </c>
    </row>
    <row r="6768" spans="1:3" x14ac:dyDescent="0.35">
      <c r="A6768" s="41">
        <v>35899</v>
      </c>
      <c r="B6768">
        <v>450</v>
      </c>
      <c r="C6768">
        <f t="shared" si="113"/>
        <v>1998</v>
      </c>
    </row>
    <row r="6769" spans="1:3" x14ac:dyDescent="0.35">
      <c r="A6769" s="41">
        <v>35898</v>
      </c>
      <c r="B6769">
        <v>456</v>
      </c>
      <c r="C6769">
        <f t="shared" si="113"/>
        <v>1998</v>
      </c>
    </row>
    <row r="6770" spans="1:3" x14ac:dyDescent="0.35">
      <c r="A6770" s="41">
        <v>35894</v>
      </c>
      <c r="B6770">
        <v>453</v>
      </c>
      <c r="C6770">
        <f t="shared" si="113"/>
        <v>1998</v>
      </c>
    </row>
    <row r="6771" spans="1:3" x14ac:dyDescent="0.35">
      <c r="A6771" s="41">
        <v>35893</v>
      </c>
      <c r="B6771">
        <v>463</v>
      </c>
      <c r="C6771">
        <f t="shared" si="113"/>
        <v>1998</v>
      </c>
    </row>
    <row r="6772" spans="1:3" x14ac:dyDescent="0.35">
      <c r="A6772" s="41">
        <v>35892</v>
      </c>
      <c r="B6772">
        <v>464</v>
      </c>
      <c r="C6772">
        <f t="shared" si="113"/>
        <v>1998</v>
      </c>
    </row>
    <row r="6773" spans="1:3" x14ac:dyDescent="0.35">
      <c r="A6773" s="41">
        <v>35891</v>
      </c>
      <c r="B6773">
        <v>478</v>
      </c>
      <c r="C6773">
        <f t="shared" si="113"/>
        <v>1998</v>
      </c>
    </row>
    <row r="6774" spans="1:3" x14ac:dyDescent="0.35">
      <c r="A6774" s="41">
        <v>35888</v>
      </c>
      <c r="B6774">
        <v>491</v>
      </c>
      <c r="C6774">
        <f t="shared" si="113"/>
        <v>1998</v>
      </c>
    </row>
    <row r="6775" spans="1:3" x14ac:dyDescent="0.35">
      <c r="A6775" s="41">
        <v>35887</v>
      </c>
      <c r="B6775">
        <v>460</v>
      </c>
      <c r="C6775">
        <f t="shared" si="113"/>
        <v>1998</v>
      </c>
    </row>
    <row r="6776" spans="1:3" x14ac:dyDescent="0.35">
      <c r="A6776" s="41">
        <v>35886</v>
      </c>
      <c r="B6776">
        <v>448</v>
      </c>
      <c r="C6776">
        <f t="shared" si="113"/>
        <v>1998</v>
      </c>
    </row>
    <row r="6777" spans="1:3" x14ac:dyDescent="0.35">
      <c r="A6777" s="41">
        <v>35885</v>
      </c>
      <c r="B6777">
        <v>443</v>
      </c>
      <c r="C6777">
        <f t="shared" si="113"/>
        <v>1998</v>
      </c>
    </row>
    <row r="6778" spans="1:3" x14ac:dyDescent="0.35">
      <c r="A6778" s="41">
        <v>35884</v>
      </c>
      <c r="B6778">
        <v>437</v>
      </c>
      <c r="C6778">
        <f t="shared" si="113"/>
        <v>1998</v>
      </c>
    </row>
    <row r="6779" spans="1:3" x14ac:dyDescent="0.35">
      <c r="A6779" s="41">
        <v>35881</v>
      </c>
      <c r="B6779">
        <v>433</v>
      </c>
      <c r="C6779">
        <f t="shared" si="113"/>
        <v>1998</v>
      </c>
    </row>
    <row r="6780" spans="1:3" x14ac:dyDescent="0.35">
      <c r="A6780" s="41">
        <v>35880</v>
      </c>
      <c r="B6780">
        <v>441</v>
      </c>
      <c r="C6780">
        <f t="shared" si="113"/>
        <v>1998</v>
      </c>
    </row>
    <row r="6781" spans="1:3" x14ac:dyDescent="0.35">
      <c r="A6781" s="41">
        <v>35879</v>
      </c>
      <c r="B6781">
        <v>449</v>
      </c>
      <c r="C6781">
        <f t="shared" si="113"/>
        <v>1998</v>
      </c>
    </row>
    <row r="6782" spans="1:3" x14ac:dyDescent="0.35">
      <c r="A6782" s="41">
        <v>35878</v>
      </c>
      <c r="B6782">
        <v>444</v>
      </c>
      <c r="C6782">
        <f t="shared" si="113"/>
        <v>1998</v>
      </c>
    </row>
    <row r="6783" spans="1:3" x14ac:dyDescent="0.35">
      <c r="A6783" s="41">
        <v>35877</v>
      </c>
      <c r="B6783">
        <v>429</v>
      </c>
      <c r="C6783">
        <f t="shared" si="113"/>
        <v>1998</v>
      </c>
    </row>
    <row r="6784" spans="1:3" x14ac:dyDescent="0.35">
      <c r="A6784" s="41">
        <v>35874</v>
      </c>
      <c r="B6784">
        <v>446</v>
      </c>
      <c r="C6784">
        <f t="shared" si="113"/>
        <v>1998</v>
      </c>
    </row>
    <row r="6785" spans="1:3" x14ac:dyDescent="0.35">
      <c r="A6785" s="41">
        <v>35873</v>
      </c>
      <c r="B6785">
        <v>439</v>
      </c>
      <c r="C6785">
        <f t="shared" si="113"/>
        <v>1998</v>
      </c>
    </row>
    <row r="6786" spans="1:3" x14ac:dyDescent="0.35">
      <c r="A6786" s="41">
        <v>35872</v>
      </c>
      <c r="B6786">
        <v>449</v>
      </c>
      <c r="C6786">
        <f t="shared" si="113"/>
        <v>1998</v>
      </c>
    </row>
    <row r="6787" spans="1:3" x14ac:dyDescent="0.35">
      <c r="A6787" s="41">
        <v>35871</v>
      </c>
      <c r="B6787">
        <v>466</v>
      </c>
      <c r="C6787">
        <f t="shared" ref="C6787:C6850" si="114">YEAR(A6787)</f>
        <v>1998</v>
      </c>
    </row>
    <row r="6788" spans="1:3" x14ac:dyDescent="0.35">
      <c r="A6788" s="41">
        <v>35870</v>
      </c>
      <c r="B6788">
        <v>460</v>
      </c>
      <c r="C6788">
        <f t="shared" si="114"/>
        <v>1998</v>
      </c>
    </row>
    <row r="6789" spans="1:3" x14ac:dyDescent="0.35">
      <c r="A6789" s="41">
        <v>35867</v>
      </c>
      <c r="B6789">
        <v>469</v>
      </c>
      <c r="C6789">
        <f t="shared" si="114"/>
        <v>1998</v>
      </c>
    </row>
    <row r="6790" spans="1:3" x14ac:dyDescent="0.35">
      <c r="A6790" s="41">
        <v>35866</v>
      </c>
      <c r="B6790">
        <v>478</v>
      </c>
      <c r="C6790">
        <f t="shared" si="114"/>
        <v>1998</v>
      </c>
    </row>
    <row r="6791" spans="1:3" x14ac:dyDescent="0.35">
      <c r="A6791" s="41">
        <v>35865</v>
      </c>
      <c r="B6791">
        <v>487</v>
      </c>
      <c r="C6791">
        <f t="shared" si="114"/>
        <v>1998</v>
      </c>
    </row>
    <row r="6792" spans="1:3" x14ac:dyDescent="0.35">
      <c r="A6792" s="41">
        <v>35864</v>
      </c>
      <c r="B6792">
        <v>491</v>
      </c>
      <c r="C6792">
        <f t="shared" si="114"/>
        <v>1998</v>
      </c>
    </row>
    <row r="6793" spans="1:3" x14ac:dyDescent="0.35">
      <c r="A6793" s="41">
        <v>35863</v>
      </c>
      <c r="B6793">
        <v>499</v>
      </c>
      <c r="C6793">
        <f t="shared" si="114"/>
        <v>1998</v>
      </c>
    </row>
    <row r="6794" spans="1:3" x14ac:dyDescent="0.35">
      <c r="A6794" s="41">
        <v>35860</v>
      </c>
      <c r="B6794">
        <v>493</v>
      </c>
      <c r="C6794">
        <f t="shared" si="114"/>
        <v>1998</v>
      </c>
    </row>
    <row r="6795" spans="1:3" x14ac:dyDescent="0.35">
      <c r="A6795" s="41">
        <v>35859</v>
      </c>
      <c r="B6795">
        <v>504</v>
      </c>
      <c r="C6795">
        <f t="shared" si="114"/>
        <v>1998</v>
      </c>
    </row>
    <row r="6796" spans="1:3" x14ac:dyDescent="0.35">
      <c r="A6796" s="41">
        <v>35858</v>
      </c>
      <c r="B6796">
        <v>491</v>
      </c>
      <c r="C6796">
        <f t="shared" si="114"/>
        <v>1998</v>
      </c>
    </row>
    <row r="6797" spans="1:3" x14ac:dyDescent="0.35">
      <c r="A6797" s="41">
        <v>35857</v>
      </c>
      <c r="B6797">
        <v>490</v>
      </c>
      <c r="C6797">
        <f t="shared" si="114"/>
        <v>1998</v>
      </c>
    </row>
    <row r="6798" spans="1:3" x14ac:dyDescent="0.35">
      <c r="A6798" s="41">
        <v>35856</v>
      </c>
      <c r="B6798">
        <v>490</v>
      </c>
      <c r="C6798">
        <f t="shared" si="114"/>
        <v>1998</v>
      </c>
    </row>
    <row r="6799" spans="1:3" x14ac:dyDescent="0.35">
      <c r="A6799" s="41">
        <v>35853</v>
      </c>
      <c r="B6799">
        <v>495</v>
      </c>
      <c r="C6799">
        <f t="shared" si="114"/>
        <v>1998</v>
      </c>
    </row>
    <row r="6800" spans="1:3" x14ac:dyDescent="0.35">
      <c r="A6800" s="41">
        <v>35852</v>
      </c>
      <c r="B6800">
        <v>499</v>
      </c>
      <c r="C6800">
        <f t="shared" si="114"/>
        <v>1998</v>
      </c>
    </row>
    <row r="6801" spans="1:3" x14ac:dyDescent="0.35">
      <c r="A6801" s="41">
        <v>35851</v>
      </c>
      <c r="B6801">
        <v>504</v>
      </c>
      <c r="C6801">
        <f t="shared" si="114"/>
        <v>1998</v>
      </c>
    </row>
    <row r="6802" spans="1:3" x14ac:dyDescent="0.35">
      <c r="A6802" s="41">
        <v>35850</v>
      </c>
      <c r="B6802">
        <v>510</v>
      </c>
      <c r="C6802">
        <f t="shared" si="114"/>
        <v>1998</v>
      </c>
    </row>
    <row r="6803" spans="1:3" x14ac:dyDescent="0.35">
      <c r="A6803" s="41">
        <v>35849</v>
      </c>
      <c r="B6803">
        <v>509</v>
      </c>
      <c r="C6803">
        <f t="shared" si="114"/>
        <v>1998</v>
      </c>
    </row>
    <row r="6804" spans="1:3" x14ac:dyDescent="0.35">
      <c r="A6804" s="41">
        <v>35846</v>
      </c>
      <c r="B6804">
        <v>515</v>
      </c>
      <c r="C6804">
        <f t="shared" si="114"/>
        <v>1998</v>
      </c>
    </row>
    <row r="6805" spans="1:3" x14ac:dyDescent="0.35">
      <c r="A6805" s="41">
        <v>35845</v>
      </c>
      <c r="B6805">
        <v>509</v>
      </c>
      <c r="C6805">
        <f t="shared" si="114"/>
        <v>1998</v>
      </c>
    </row>
    <row r="6806" spans="1:3" x14ac:dyDescent="0.35">
      <c r="A6806" s="41">
        <v>35844</v>
      </c>
      <c r="B6806">
        <v>510</v>
      </c>
      <c r="C6806">
        <f t="shared" si="114"/>
        <v>1998</v>
      </c>
    </row>
    <row r="6807" spans="1:3" x14ac:dyDescent="0.35">
      <c r="A6807" s="41">
        <v>35843</v>
      </c>
      <c r="B6807">
        <v>517</v>
      </c>
      <c r="C6807">
        <f t="shared" si="114"/>
        <v>1998</v>
      </c>
    </row>
    <row r="6808" spans="1:3" x14ac:dyDescent="0.35">
      <c r="A6808" s="41">
        <v>35839</v>
      </c>
      <c r="B6808">
        <v>515</v>
      </c>
      <c r="C6808">
        <f t="shared" si="114"/>
        <v>1998</v>
      </c>
    </row>
    <row r="6809" spans="1:3" x14ac:dyDescent="0.35">
      <c r="A6809" s="41">
        <v>35838</v>
      </c>
      <c r="B6809">
        <v>513</v>
      </c>
      <c r="C6809">
        <f t="shared" si="114"/>
        <v>1998</v>
      </c>
    </row>
    <row r="6810" spans="1:3" x14ac:dyDescent="0.35">
      <c r="A6810" s="41">
        <v>35837</v>
      </c>
      <c r="B6810">
        <v>503</v>
      </c>
      <c r="C6810">
        <f t="shared" si="114"/>
        <v>1998</v>
      </c>
    </row>
    <row r="6811" spans="1:3" x14ac:dyDescent="0.35">
      <c r="A6811" s="41">
        <v>35836</v>
      </c>
      <c r="B6811">
        <v>512</v>
      </c>
      <c r="C6811">
        <f t="shared" si="114"/>
        <v>1998</v>
      </c>
    </row>
    <row r="6812" spans="1:3" x14ac:dyDescent="0.35">
      <c r="A6812" s="41">
        <v>35835</v>
      </c>
      <c r="B6812">
        <v>515</v>
      </c>
      <c r="C6812">
        <f t="shared" si="114"/>
        <v>1998</v>
      </c>
    </row>
    <row r="6813" spans="1:3" x14ac:dyDescent="0.35">
      <c r="A6813" s="41">
        <v>35832</v>
      </c>
      <c r="B6813">
        <v>512</v>
      </c>
      <c r="C6813">
        <f t="shared" si="114"/>
        <v>1998</v>
      </c>
    </row>
    <row r="6814" spans="1:3" x14ac:dyDescent="0.35">
      <c r="A6814" s="41">
        <v>35831</v>
      </c>
      <c r="B6814">
        <v>526</v>
      </c>
      <c r="C6814">
        <f t="shared" si="114"/>
        <v>1998</v>
      </c>
    </row>
    <row r="6815" spans="1:3" x14ac:dyDescent="0.35">
      <c r="A6815" s="41">
        <v>35830</v>
      </c>
      <c r="B6815">
        <v>532</v>
      </c>
      <c r="C6815">
        <f t="shared" si="114"/>
        <v>1998</v>
      </c>
    </row>
    <row r="6816" spans="1:3" x14ac:dyDescent="0.35">
      <c r="A6816" s="41">
        <v>35829</v>
      </c>
      <c r="B6816">
        <v>534</v>
      </c>
      <c r="C6816">
        <f t="shared" si="114"/>
        <v>1998</v>
      </c>
    </row>
    <row r="6817" spans="1:3" x14ac:dyDescent="0.35">
      <c r="A6817" s="41">
        <v>35828</v>
      </c>
      <c r="B6817">
        <v>533</v>
      </c>
      <c r="C6817">
        <f t="shared" si="114"/>
        <v>1998</v>
      </c>
    </row>
    <row r="6818" spans="1:3" x14ac:dyDescent="0.35">
      <c r="A6818" s="41">
        <v>35825</v>
      </c>
      <c r="B6818">
        <v>546</v>
      </c>
      <c r="C6818">
        <f t="shared" si="114"/>
        <v>1998</v>
      </c>
    </row>
    <row r="6819" spans="1:3" x14ac:dyDescent="0.35">
      <c r="A6819" s="41">
        <v>35824</v>
      </c>
      <c r="B6819">
        <v>560</v>
      </c>
      <c r="C6819">
        <f t="shared" si="114"/>
        <v>1998</v>
      </c>
    </row>
    <row r="6820" spans="1:3" x14ac:dyDescent="0.35">
      <c r="A6820" s="41">
        <v>35823</v>
      </c>
      <c r="B6820">
        <v>573</v>
      </c>
      <c r="C6820">
        <f t="shared" si="114"/>
        <v>1998</v>
      </c>
    </row>
    <row r="6821" spans="1:3" x14ac:dyDescent="0.35">
      <c r="A6821" s="41">
        <v>35822</v>
      </c>
      <c r="B6821">
        <v>565</v>
      </c>
      <c r="C6821">
        <f t="shared" si="114"/>
        <v>1998</v>
      </c>
    </row>
    <row r="6822" spans="1:3" x14ac:dyDescent="0.35">
      <c r="A6822" s="41">
        <v>35821</v>
      </c>
      <c r="B6822">
        <v>588</v>
      </c>
      <c r="C6822">
        <f t="shared" si="114"/>
        <v>1998</v>
      </c>
    </row>
    <row r="6823" spans="1:3" x14ac:dyDescent="0.35">
      <c r="A6823" s="41">
        <v>35818</v>
      </c>
      <c r="B6823">
        <v>599</v>
      </c>
      <c r="C6823">
        <f t="shared" si="114"/>
        <v>1998</v>
      </c>
    </row>
    <row r="6824" spans="1:3" x14ac:dyDescent="0.35">
      <c r="A6824" s="41">
        <v>35817</v>
      </c>
      <c r="B6824">
        <v>604</v>
      </c>
      <c r="C6824">
        <f t="shared" si="114"/>
        <v>1998</v>
      </c>
    </row>
    <row r="6825" spans="1:3" x14ac:dyDescent="0.35">
      <c r="A6825" s="41">
        <v>35816</v>
      </c>
      <c r="B6825">
        <v>610</v>
      </c>
      <c r="C6825">
        <f t="shared" si="114"/>
        <v>1998</v>
      </c>
    </row>
    <row r="6826" spans="1:3" x14ac:dyDescent="0.35">
      <c r="A6826" s="41">
        <v>35815</v>
      </c>
      <c r="B6826">
        <v>584</v>
      </c>
      <c r="C6826">
        <f t="shared" si="114"/>
        <v>1998</v>
      </c>
    </row>
    <row r="6827" spans="1:3" x14ac:dyDescent="0.35">
      <c r="A6827" s="41">
        <v>35811</v>
      </c>
      <c r="B6827">
        <v>588</v>
      </c>
      <c r="C6827">
        <f t="shared" si="114"/>
        <v>1998</v>
      </c>
    </row>
    <row r="6828" spans="1:3" x14ac:dyDescent="0.35">
      <c r="A6828" s="41">
        <v>35810</v>
      </c>
      <c r="B6828">
        <v>619</v>
      </c>
      <c r="C6828">
        <f t="shared" si="114"/>
        <v>1998</v>
      </c>
    </row>
    <row r="6829" spans="1:3" x14ac:dyDescent="0.35">
      <c r="A6829" s="41">
        <v>35809</v>
      </c>
      <c r="B6829">
        <v>593</v>
      </c>
      <c r="C6829">
        <f t="shared" si="114"/>
        <v>1998</v>
      </c>
    </row>
    <row r="6830" spans="1:3" x14ac:dyDescent="0.35">
      <c r="A6830" s="41">
        <v>35808</v>
      </c>
      <c r="B6830">
        <v>604</v>
      </c>
      <c r="C6830">
        <f t="shared" si="114"/>
        <v>1998</v>
      </c>
    </row>
    <row r="6831" spans="1:3" x14ac:dyDescent="0.35">
      <c r="A6831" s="41">
        <v>35807</v>
      </c>
      <c r="B6831">
        <v>637</v>
      </c>
      <c r="C6831">
        <f t="shared" si="114"/>
        <v>1998</v>
      </c>
    </row>
    <row r="6832" spans="1:3" x14ac:dyDescent="0.35">
      <c r="A6832" s="41">
        <v>35804</v>
      </c>
      <c r="B6832">
        <v>615</v>
      </c>
      <c r="C6832">
        <f t="shared" si="114"/>
        <v>1998</v>
      </c>
    </row>
    <row r="6833" spans="1:3" x14ac:dyDescent="0.35">
      <c r="A6833" s="41">
        <v>35803</v>
      </c>
      <c r="B6833">
        <v>597</v>
      </c>
      <c r="C6833">
        <f t="shared" si="114"/>
        <v>1998</v>
      </c>
    </row>
    <row r="6834" spans="1:3" x14ac:dyDescent="0.35">
      <c r="A6834" s="41">
        <v>35802</v>
      </c>
      <c r="B6834">
        <v>574</v>
      </c>
      <c r="C6834">
        <f t="shared" si="114"/>
        <v>1998</v>
      </c>
    </row>
    <row r="6835" spans="1:3" x14ac:dyDescent="0.35">
      <c r="A6835" s="41">
        <v>35801</v>
      </c>
      <c r="B6835">
        <v>581</v>
      </c>
      <c r="C6835">
        <f t="shared" si="114"/>
        <v>1998</v>
      </c>
    </row>
    <row r="6836" spans="1:3" x14ac:dyDescent="0.35">
      <c r="A6836" s="41">
        <v>35800</v>
      </c>
      <c r="B6836">
        <v>546</v>
      </c>
      <c r="C6836">
        <f t="shared" si="114"/>
        <v>1998</v>
      </c>
    </row>
    <row r="6837" spans="1:3" x14ac:dyDescent="0.35">
      <c r="A6837" s="41">
        <v>35797</v>
      </c>
      <c r="B6837">
        <v>517</v>
      </c>
      <c r="C6837">
        <f t="shared" si="114"/>
        <v>1998</v>
      </c>
    </row>
    <row r="6838" spans="1:3" x14ac:dyDescent="0.35">
      <c r="A6838" s="41">
        <v>35795</v>
      </c>
      <c r="B6838">
        <v>521</v>
      </c>
      <c r="C6838">
        <f t="shared" si="114"/>
        <v>1997</v>
      </c>
    </row>
    <row r="6839" spans="1:3" x14ac:dyDescent="0.35">
      <c r="A6839" s="41">
        <v>35794</v>
      </c>
      <c r="B6839">
        <v>527</v>
      </c>
      <c r="C6839">
        <f t="shared" si="114"/>
        <v>1997</v>
      </c>
    </row>
    <row r="6840" spans="1:3" x14ac:dyDescent="0.35">
      <c r="A6840" s="41">
        <v>35793</v>
      </c>
      <c r="B6840">
        <v>534</v>
      </c>
      <c r="C6840">
        <f t="shared" si="114"/>
        <v>1997</v>
      </c>
    </row>
    <row r="6841" spans="1:3" x14ac:dyDescent="0.35">
      <c r="A6841" s="41">
        <v>35790</v>
      </c>
      <c r="B6841">
        <v>565</v>
      </c>
      <c r="C6841">
        <f t="shared" si="114"/>
        <v>1997</v>
      </c>
    </row>
    <row r="6842" spans="1:3" x14ac:dyDescent="0.35">
      <c r="A6842" s="41">
        <v>35788</v>
      </c>
      <c r="B6842">
        <v>580</v>
      </c>
      <c r="C6842">
        <f t="shared" si="114"/>
        <v>1997</v>
      </c>
    </row>
    <row r="6843" spans="1:3" x14ac:dyDescent="0.35">
      <c r="A6843" s="41">
        <v>35787</v>
      </c>
      <c r="B6843">
        <v>603</v>
      </c>
      <c r="C6843">
        <f t="shared" si="114"/>
        <v>1997</v>
      </c>
    </row>
    <row r="6844" spans="1:3" x14ac:dyDescent="0.35">
      <c r="A6844" s="41">
        <v>35786</v>
      </c>
      <c r="B6844">
        <v>629</v>
      </c>
      <c r="C6844">
        <f t="shared" si="114"/>
        <v>1997</v>
      </c>
    </row>
    <row r="6845" spans="1:3" x14ac:dyDescent="0.35">
      <c r="A6845" s="41">
        <v>35783</v>
      </c>
      <c r="B6845">
        <v>624</v>
      </c>
      <c r="C6845">
        <f t="shared" si="114"/>
        <v>1997</v>
      </c>
    </row>
    <row r="6846" spans="1:3" x14ac:dyDescent="0.35">
      <c r="A6846" s="41">
        <v>35782</v>
      </c>
      <c r="B6846">
        <v>592</v>
      </c>
      <c r="C6846">
        <f t="shared" si="114"/>
        <v>1997</v>
      </c>
    </row>
    <row r="6847" spans="1:3" x14ac:dyDescent="0.35">
      <c r="A6847" s="41">
        <v>35781</v>
      </c>
      <c r="B6847">
        <v>562</v>
      </c>
      <c r="C6847">
        <f t="shared" si="114"/>
        <v>1997</v>
      </c>
    </row>
    <row r="6848" spans="1:3" x14ac:dyDescent="0.35">
      <c r="A6848" s="41">
        <v>35780</v>
      </c>
      <c r="B6848">
        <v>573</v>
      </c>
      <c r="C6848">
        <f t="shared" si="114"/>
        <v>1997</v>
      </c>
    </row>
    <row r="6849" spans="1:3" x14ac:dyDescent="0.35">
      <c r="A6849" s="41">
        <v>35779</v>
      </c>
      <c r="B6849">
        <v>590</v>
      </c>
      <c r="C6849">
        <f t="shared" si="114"/>
        <v>1997</v>
      </c>
    </row>
    <row r="6850" spans="1:3" x14ac:dyDescent="0.35">
      <c r="A6850" s="41">
        <v>35776</v>
      </c>
      <c r="B6850">
        <v>638</v>
      </c>
      <c r="C6850">
        <f t="shared" si="114"/>
        <v>1997</v>
      </c>
    </row>
    <row r="6851" spans="1:3" x14ac:dyDescent="0.35">
      <c r="A6851" s="41">
        <v>35775</v>
      </c>
      <c r="B6851">
        <v>620</v>
      </c>
      <c r="C6851">
        <f t="shared" ref="C6851:C6914" si="115">YEAR(A6851)</f>
        <v>1997</v>
      </c>
    </row>
    <row r="6852" spans="1:3" x14ac:dyDescent="0.35">
      <c r="A6852" s="41">
        <v>35774</v>
      </c>
      <c r="B6852">
        <v>580</v>
      </c>
      <c r="C6852">
        <f t="shared" si="115"/>
        <v>1997</v>
      </c>
    </row>
    <row r="6853" spans="1:3" x14ac:dyDescent="0.35">
      <c r="A6853" s="41">
        <v>35773</v>
      </c>
      <c r="B6853">
        <v>526</v>
      </c>
      <c r="C6853">
        <f t="shared" si="115"/>
        <v>1997</v>
      </c>
    </row>
    <row r="6854" spans="1:3" x14ac:dyDescent="0.35">
      <c r="A6854" s="41">
        <v>35772</v>
      </c>
      <c r="B6854">
        <v>502</v>
      </c>
      <c r="C6854">
        <f t="shared" si="115"/>
        <v>1997</v>
      </c>
    </row>
    <row r="6855" spans="1:3" x14ac:dyDescent="0.35">
      <c r="A6855" s="41">
        <v>35769</v>
      </c>
      <c r="B6855">
        <v>491</v>
      </c>
      <c r="C6855">
        <f t="shared" si="115"/>
        <v>1997</v>
      </c>
    </row>
    <row r="6856" spans="1:3" x14ac:dyDescent="0.35">
      <c r="A6856" s="41">
        <v>35768</v>
      </c>
      <c r="B6856">
        <v>507</v>
      </c>
      <c r="C6856">
        <f t="shared" si="115"/>
        <v>1997</v>
      </c>
    </row>
    <row r="6857" spans="1:3" x14ac:dyDescent="0.35">
      <c r="A6857" s="41">
        <v>35767</v>
      </c>
      <c r="B6857">
        <v>531</v>
      </c>
      <c r="C6857">
        <f t="shared" si="115"/>
        <v>1997</v>
      </c>
    </row>
    <row r="6858" spans="1:3" x14ac:dyDescent="0.35">
      <c r="A6858" s="41">
        <v>35766</v>
      </c>
      <c r="B6858">
        <v>531</v>
      </c>
      <c r="C6858">
        <f t="shared" si="115"/>
        <v>1997</v>
      </c>
    </row>
    <row r="6859" spans="1:3" x14ac:dyDescent="0.35">
      <c r="A6859" s="41">
        <v>35765</v>
      </c>
      <c r="B6859">
        <v>556</v>
      </c>
      <c r="C6859">
        <f t="shared" si="115"/>
        <v>1997</v>
      </c>
    </row>
    <row r="6860" spans="1:3" x14ac:dyDescent="0.35">
      <c r="A6860" s="41">
        <v>35762</v>
      </c>
      <c r="B6860">
        <v>572</v>
      </c>
      <c r="C6860">
        <f t="shared" si="115"/>
        <v>1997</v>
      </c>
    </row>
    <row r="6861" spans="1:3" x14ac:dyDescent="0.35">
      <c r="A6861" s="41">
        <v>35760</v>
      </c>
      <c r="B6861">
        <v>585</v>
      </c>
      <c r="C6861">
        <f t="shared" si="115"/>
        <v>1997</v>
      </c>
    </row>
    <row r="6862" spans="1:3" x14ac:dyDescent="0.35">
      <c r="A6862" s="41">
        <v>35759</v>
      </c>
      <c r="B6862">
        <v>606</v>
      </c>
      <c r="C6862">
        <f t="shared" si="115"/>
        <v>1997</v>
      </c>
    </row>
    <row r="6863" spans="1:3" x14ac:dyDescent="0.35">
      <c r="A6863" s="41">
        <v>35758</v>
      </c>
      <c r="B6863">
        <v>616</v>
      </c>
      <c r="C6863">
        <f t="shared" si="115"/>
        <v>1997</v>
      </c>
    </row>
    <row r="6864" spans="1:3" x14ac:dyDescent="0.35">
      <c r="A6864" s="41">
        <v>35755</v>
      </c>
      <c r="B6864">
        <v>578</v>
      </c>
      <c r="C6864">
        <f t="shared" si="115"/>
        <v>1997</v>
      </c>
    </row>
    <row r="6865" spans="1:3" x14ac:dyDescent="0.35">
      <c r="A6865" s="41">
        <v>35754</v>
      </c>
      <c r="B6865">
        <v>629</v>
      </c>
      <c r="C6865">
        <f t="shared" si="115"/>
        <v>1997</v>
      </c>
    </row>
    <row r="6866" spans="1:3" x14ac:dyDescent="0.35">
      <c r="A6866" s="41">
        <v>35753</v>
      </c>
      <c r="B6866">
        <v>645</v>
      </c>
      <c r="C6866">
        <f t="shared" si="115"/>
        <v>1997</v>
      </c>
    </row>
    <row r="6867" spans="1:3" x14ac:dyDescent="0.35">
      <c r="A6867" s="41">
        <v>35752</v>
      </c>
      <c r="B6867">
        <v>680</v>
      </c>
      <c r="C6867">
        <f t="shared" si="115"/>
        <v>1997</v>
      </c>
    </row>
    <row r="6868" spans="1:3" x14ac:dyDescent="0.35">
      <c r="A6868" s="41">
        <v>35751</v>
      </c>
      <c r="B6868">
        <v>671</v>
      </c>
      <c r="C6868">
        <f t="shared" si="115"/>
        <v>1997</v>
      </c>
    </row>
    <row r="6869" spans="1:3" x14ac:dyDescent="0.35">
      <c r="A6869" s="41">
        <v>35748</v>
      </c>
      <c r="B6869">
        <v>698</v>
      </c>
      <c r="C6869">
        <f t="shared" si="115"/>
        <v>1997</v>
      </c>
    </row>
    <row r="6870" spans="1:3" x14ac:dyDescent="0.35">
      <c r="A6870" s="41">
        <v>35747</v>
      </c>
      <c r="B6870">
        <v>736</v>
      </c>
      <c r="C6870">
        <f t="shared" si="115"/>
        <v>1997</v>
      </c>
    </row>
    <row r="6871" spans="1:3" x14ac:dyDescent="0.35">
      <c r="A6871" s="41">
        <v>35746</v>
      </c>
      <c r="B6871">
        <v>772</v>
      </c>
      <c r="C6871">
        <f t="shared" si="115"/>
        <v>1997</v>
      </c>
    </row>
    <row r="6872" spans="1:3" x14ac:dyDescent="0.35">
      <c r="A6872" s="41">
        <v>35744</v>
      </c>
      <c r="B6872">
        <v>680</v>
      </c>
      <c r="C6872">
        <f t="shared" si="115"/>
        <v>1997</v>
      </c>
    </row>
    <row r="6873" spans="1:3" x14ac:dyDescent="0.35">
      <c r="A6873" s="41">
        <v>35741</v>
      </c>
      <c r="B6873">
        <v>681</v>
      </c>
      <c r="C6873">
        <f t="shared" si="115"/>
        <v>1997</v>
      </c>
    </row>
    <row r="6874" spans="1:3" x14ac:dyDescent="0.35">
      <c r="A6874" s="41">
        <v>35740</v>
      </c>
      <c r="B6874">
        <v>632</v>
      </c>
      <c r="C6874">
        <f t="shared" si="115"/>
        <v>1997</v>
      </c>
    </row>
    <row r="6875" spans="1:3" x14ac:dyDescent="0.35">
      <c r="A6875" s="41">
        <v>35739</v>
      </c>
      <c r="B6875">
        <v>588</v>
      </c>
      <c r="C6875">
        <f t="shared" si="115"/>
        <v>1997</v>
      </c>
    </row>
    <row r="6876" spans="1:3" x14ac:dyDescent="0.35">
      <c r="A6876" s="41">
        <v>35738</v>
      </c>
      <c r="B6876">
        <v>561</v>
      </c>
      <c r="C6876">
        <f t="shared" si="115"/>
        <v>1997</v>
      </c>
    </row>
    <row r="6877" spans="1:3" x14ac:dyDescent="0.35">
      <c r="A6877" s="41">
        <v>35737</v>
      </c>
      <c r="B6877">
        <v>621</v>
      </c>
      <c r="C6877">
        <f t="shared" si="115"/>
        <v>1997</v>
      </c>
    </row>
    <row r="6878" spans="1:3" x14ac:dyDescent="0.35">
      <c r="A6878" s="41">
        <v>35734</v>
      </c>
      <c r="B6878">
        <v>677</v>
      </c>
      <c r="C6878">
        <f t="shared" si="115"/>
        <v>1997</v>
      </c>
    </row>
    <row r="6879" spans="1:3" x14ac:dyDescent="0.35">
      <c r="A6879" s="41">
        <v>35733</v>
      </c>
      <c r="B6879">
        <v>710</v>
      </c>
      <c r="C6879">
        <f t="shared" si="115"/>
        <v>1997</v>
      </c>
    </row>
    <row r="6880" spans="1:3" x14ac:dyDescent="0.35">
      <c r="A6880" s="41">
        <v>35732</v>
      </c>
      <c r="B6880">
        <v>656</v>
      </c>
      <c r="C6880">
        <f t="shared" si="115"/>
        <v>1997</v>
      </c>
    </row>
    <row r="6881" spans="1:3" x14ac:dyDescent="0.35">
      <c r="A6881" s="41">
        <v>35731</v>
      </c>
      <c r="B6881">
        <v>567</v>
      </c>
      <c r="C6881">
        <f t="shared" si="115"/>
        <v>1997</v>
      </c>
    </row>
    <row r="6882" spans="1:3" x14ac:dyDescent="0.35">
      <c r="A6882" s="41">
        <v>35730</v>
      </c>
      <c r="B6882">
        <v>590</v>
      </c>
      <c r="C6882">
        <f t="shared" si="115"/>
        <v>1997</v>
      </c>
    </row>
    <row r="6883" spans="1:3" x14ac:dyDescent="0.35">
      <c r="A6883" s="41">
        <v>35727</v>
      </c>
      <c r="B6883">
        <v>405</v>
      </c>
      <c r="C6883">
        <f t="shared" si="115"/>
        <v>1997</v>
      </c>
    </row>
    <row r="6884" spans="1:3" x14ac:dyDescent="0.35">
      <c r="A6884" s="41">
        <v>35726</v>
      </c>
      <c r="B6884">
        <v>374</v>
      </c>
      <c r="C6884">
        <f t="shared" si="115"/>
        <v>1997</v>
      </c>
    </row>
    <row r="6885" spans="1:3" x14ac:dyDescent="0.35">
      <c r="A6885" s="41">
        <v>35725</v>
      </c>
      <c r="B6885">
        <v>337</v>
      </c>
      <c r="C6885">
        <f t="shared" si="115"/>
        <v>1997</v>
      </c>
    </row>
    <row r="6886" spans="1:3" x14ac:dyDescent="0.35">
      <c r="A6886" s="41">
        <v>35724</v>
      </c>
      <c r="B6886">
        <v>341</v>
      </c>
      <c r="C6886">
        <f t="shared" si="115"/>
        <v>1997</v>
      </c>
    </row>
    <row r="6887" spans="1:3" x14ac:dyDescent="0.35">
      <c r="A6887" s="41">
        <v>35723</v>
      </c>
      <c r="B6887">
        <v>346</v>
      </c>
      <c r="C6887">
        <f t="shared" si="115"/>
        <v>1997</v>
      </c>
    </row>
    <row r="6888" spans="1:3" x14ac:dyDescent="0.35">
      <c r="A6888" s="41">
        <v>35720</v>
      </c>
      <c r="B6888">
        <v>348</v>
      </c>
      <c r="C6888">
        <f t="shared" si="115"/>
        <v>1997</v>
      </c>
    </row>
    <row r="6889" spans="1:3" x14ac:dyDescent="0.35">
      <c r="A6889" s="41">
        <v>35719</v>
      </c>
      <c r="B6889">
        <v>345</v>
      </c>
      <c r="C6889">
        <f t="shared" si="115"/>
        <v>1997</v>
      </c>
    </row>
    <row r="6890" spans="1:3" x14ac:dyDescent="0.35">
      <c r="A6890" s="41">
        <v>35718</v>
      </c>
      <c r="B6890">
        <v>347</v>
      </c>
      <c r="C6890">
        <f t="shared" si="115"/>
        <v>1997</v>
      </c>
    </row>
    <row r="6891" spans="1:3" x14ac:dyDescent="0.35">
      <c r="A6891" s="41">
        <v>35717</v>
      </c>
      <c r="B6891">
        <v>348</v>
      </c>
      <c r="C6891">
        <f t="shared" si="115"/>
        <v>1997</v>
      </c>
    </row>
    <row r="6892" spans="1:3" x14ac:dyDescent="0.35">
      <c r="A6892" s="41">
        <v>35713</v>
      </c>
      <c r="B6892">
        <v>350</v>
      </c>
      <c r="C6892">
        <f t="shared" si="115"/>
        <v>1997</v>
      </c>
    </row>
    <row r="6893" spans="1:3" x14ac:dyDescent="0.35">
      <c r="A6893" s="41">
        <v>35712</v>
      </c>
      <c r="B6893">
        <v>348</v>
      </c>
      <c r="C6893">
        <f t="shared" si="115"/>
        <v>1997</v>
      </c>
    </row>
    <row r="6894" spans="1:3" x14ac:dyDescent="0.35">
      <c r="A6894" s="41">
        <v>35711</v>
      </c>
      <c r="B6894">
        <v>340</v>
      </c>
      <c r="C6894">
        <f t="shared" si="115"/>
        <v>1997</v>
      </c>
    </row>
    <row r="6895" spans="1:3" x14ac:dyDescent="0.35">
      <c r="A6895" s="41">
        <v>35710</v>
      </c>
      <c r="B6895">
        <v>339</v>
      </c>
      <c r="C6895">
        <f t="shared" si="115"/>
        <v>1997</v>
      </c>
    </row>
    <row r="6896" spans="1:3" x14ac:dyDescent="0.35">
      <c r="A6896" s="41">
        <v>35709</v>
      </c>
      <c r="B6896">
        <v>343</v>
      </c>
      <c r="C6896">
        <f t="shared" si="115"/>
        <v>1997</v>
      </c>
    </row>
    <row r="6897" spans="1:3" x14ac:dyDescent="0.35">
      <c r="A6897" s="41">
        <v>35706</v>
      </c>
      <c r="B6897">
        <v>344</v>
      </c>
      <c r="C6897">
        <f t="shared" si="115"/>
        <v>1997</v>
      </c>
    </row>
    <row r="6898" spans="1:3" x14ac:dyDescent="0.35">
      <c r="A6898" s="41">
        <v>35705</v>
      </c>
      <c r="B6898">
        <v>350</v>
      </c>
      <c r="C6898">
        <f t="shared" si="115"/>
        <v>1997</v>
      </c>
    </row>
    <row r="6899" spans="1:3" x14ac:dyDescent="0.35">
      <c r="A6899" s="41">
        <v>35704</v>
      </c>
      <c r="B6899">
        <v>358</v>
      </c>
      <c r="C6899">
        <f t="shared" si="115"/>
        <v>1997</v>
      </c>
    </row>
    <row r="6900" spans="1:3" x14ac:dyDescent="0.35">
      <c r="A6900" s="41">
        <v>35703</v>
      </c>
      <c r="B6900">
        <v>360</v>
      </c>
      <c r="C6900">
        <f t="shared" si="115"/>
        <v>1997</v>
      </c>
    </row>
    <row r="6901" spans="1:3" x14ac:dyDescent="0.35">
      <c r="A6901" s="41">
        <v>35702</v>
      </c>
      <c r="B6901">
        <v>364</v>
      </c>
      <c r="C6901">
        <f t="shared" si="115"/>
        <v>1997</v>
      </c>
    </row>
    <row r="6902" spans="1:3" x14ac:dyDescent="0.35">
      <c r="A6902" s="41">
        <v>35699</v>
      </c>
      <c r="B6902">
        <v>364</v>
      </c>
      <c r="C6902">
        <f t="shared" si="115"/>
        <v>1997</v>
      </c>
    </row>
    <row r="6903" spans="1:3" x14ac:dyDescent="0.35">
      <c r="A6903" s="41">
        <v>35698</v>
      </c>
      <c r="B6903">
        <v>364</v>
      </c>
      <c r="C6903">
        <f t="shared" si="115"/>
        <v>1997</v>
      </c>
    </row>
    <row r="6904" spans="1:3" x14ac:dyDescent="0.35">
      <c r="A6904" s="41">
        <v>35697</v>
      </c>
      <c r="B6904">
        <v>365</v>
      </c>
      <c r="C6904">
        <f t="shared" si="115"/>
        <v>1997</v>
      </c>
    </row>
    <row r="6905" spans="1:3" x14ac:dyDescent="0.35">
      <c r="A6905" s="41">
        <v>35696</v>
      </c>
      <c r="B6905">
        <v>368</v>
      </c>
      <c r="C6905">
        <f t="shared" si="115"/>
        <v>1997</v>
      </c>
    </row>
    <row r="6906" spans="1:3" x14ac:dyDescent="0.35">
      <c r="A6906" s="41">
        <v>35695</v>
      </c>
      <c r="B6906">
        <v>365</v>
      </c>
      <c r="C6906">
        <f t="shared" si="115"/>
        <v>1997</v>
      </c>
    </row>
    <row r="6907" spans="1:3" x14ac:dyDescent="0.35">
      <c r="A6907" s="41">
        <v>35692</v>
      </c>
      <c r="B6907">
        <v>367</v>
      </c>
      <c r="C6907">
        <f t="shared" si="115"/>
        <v>1997</v>
      </c>
    </row>
    <row r="6908" spans="1:3" x14ac:dyDescent="0.35">
      <c r="A6908" s="41">
        <v>35691</v>
      </c>
      <c r="B6908">
        <v>374</v>
      </c>
      <c r="C6908">
        <f t="shared" si="115"/>
        <v>1997</v>
      </c>
    </row>
    <row r="6909" spans="1:3" x14ac:dyDescent="0.35">
      <c r="A6909" s="41">
        <v>35690</v>
      </c>
      <c r="B6909">
        <v>374</v>
      </c>
      <c r="C6909">
        <f t="shared" si="115"/>
        <v>1997</v>
      </c>
    </row>
    <row r="6910" spans="1:3" x14ac:dyDescent="0.35">
      <c r="A6910" s="41">
        <v>35689</v>
      </c>
      <c r="B6910">
        <v>382</v>
      </c>
      <c r="C6910">
        <f t="shared" si="115"/>
        <v>1997</v>
      </c>
    </row>
    <row r="6911" spans="1:3" x14ac:dyDescent="0.35">
      <c r="A6911" s="41">
        <v>35688</v>
      </c>
      <c r="B6911">
        <v>382</v>
      </c>
      <c r="C6911">
        <f t="shared" si="115"/>
        <v>1997</v>
      </c>
    </row>
    <row r="6912" spans="1:3" x14ac:dyDescent="0.35">
      <c r="A6912" s="41">
        <v>35685</v>
      </c>
      <c r="B6912">
        <v>379</v>
      </c>
      <c r="C6912">
        <f t="shared" si="115"/>
        <v>1997</v>
      </c>
    </row>
    <row r="6913" spans="1:3" x14ac:dyDescent="0.35">
      <c r="A6913" s="41">
        <v>35684</v>
      </c>
      <c r="B6913">
        <v>377</v>
      </c>
      <c r="C6913">
        <f t="shared" si="115"/>
        <v>1997</v>
      </c>
    </row>
    <row r="6914" spans="1:3" x14ac:dyDescent="0.35">
      <c r="A6914" s="41">
        <v>35683</v>
      </c>
      <c r="B6914">
        <v>376</v>
      </c>
      <c r="C6914">
        <f t="shared" si="115"/>
        <v>1997</v>
      </c>
    </row>
    <row r="6915" spans="1:3" x14ac:dyDescent="0.35">
      <c r="A6915" s="41">
        <v>35682</v>
      </c>
      <c r="B6915">
        <v>374</v>
      </c>
      <c r="C6915">
        <f t="shared" ref="C6915:C6978" si="116">YEAR(A6915)</f>
        <v>1997</v>
      </c>
    </row>
    <row r="6916" spans="1:3" x14ac:dyDescent="0.35">
      <c r="A6916" s="41">
        <v>35681</v>
      </c>
      <c r="B6916">
        <v>375</v>
      </c>
      <c r="C6916">
        <f t="shared" si="116"/>
        <v>1997</v>
      </c>
    </row>
    <row r="6917" spans="1:3" x14ac:dyDescent="0.35">
      <c r="A6917" s="41">
        <v>35678</v>
      </c>
      <c r="B6917">
        <v>375</v>
      </c>
      <c r="C6917">
        <f t="shared" si="116"/>
        <v>1997</v>
      </c>
    </row>
    <row r="6918" spans="1:3" x14ac:dyDescent="0.35">
      <c r="A6918" s="41">
        <v>35677</v>
      </c>
      <c r="B6918">
        <v>380</v>
      </c>
      <c r="C6918">
        <f t="shared" si="116"/>
        <v>1997</v>
      </c>
    </row>
    <row r="6919" spans="1:3" x14ac:dyDescent="0.35">
      <c r="A6919" s="41">
        <v>35676</v>
      </c>
      <c r="B6919">
        <v>380</v>
      </c>
      <c r="C6919">
        <f t="shared" si="116"/>
        <v>1997</v>
      </c>
    </row>
    <row r="6920" spans="1:3" x14ac:dyDescent="0.35">
      <c r="A6920" s="41">
        <v>35675</v>
      </c>
      <c r="B6920">
        <v>382</v>
      </c>
      <c r="C6920">
        <f t="shared" si="116"/>
        <v>1997</v>
      </c>
    </row>
    <row r="6921" spans="1:3" x14ac:dyDescent="0.35">
      <c r="A6921" s="41">
        <v>35671</v>
      </c>
      <c r="B6921">
        <v>387</v>
      </c>
      <c r="C6921">
        <f t="shared" si="116"/>
        <v>1997</v>
      </c>
    </row>
    <row r="6922" spans="1:3" x14ac:dyDescent="0.35">
      <c r="A6922" s="41">
        <v>35670</v>
      </c>
      <c r="B6922">
        <v>375</v>
      </c>
      <c r="C6922">
        <f t="shared" si="116"/>
        <v>1997</v>
      </c>
    </row>
    <row r="6923" spans="1:3" x14ac:dyDescent="0.35">
      <c r="A6923" s="41">
        <v>35669</v>
      </c>
      <c r="B6923">
        <v>371</v>
      </c>
      <c r="C6923">
        <f t="shared" si="116"/>
        <v>1997</v>
      </c>
    </row>
    <row r="6924" spans="1:3" x14ac:dyDescent="0.35">
      <c r="A6924" s="41">
        <v>35668</v>
      </c>
      <c r="B6924">
        <v>375</v>
      </c>
      <c r="C6924">
        <f t="shared" si="116"/>
        <v>1997</v>
      </c>
    </row>
    <row r="6925" spans="1:3" x14ac:dyDescent="0.35">
      <c r="A6925" s="41">
        <v>35667</v>
      </c>
      <c r="B6925">
        <v>375</v>
      </c>
      <c r="C6925">
        <f t="shared" si="116"/>
        <v>1997</v>
      </c>
    </row>
    <row r="6926" spans="1:3" x14ac:dyDescent="0.35">
      <c r="A6926" s="41">
        <v>35664</v>
      </c>
      <c r="B6926">
        <v>381</v>
      </c>
      <c r="C6926">
        <f t="shared" si="116"/>
        <v>1997</v>
      </c>
    </row>
    <row r="6927" spans="1:3" x14ac:dyDescent="0.35">
      <c r="A6927" s="41">
        <v>35663</v>
      </c>
      <c r="B6927">
        <v>374</v>
      </c>
      <c r="C6927">
        <f t="shared" si="116"/>
        <v>1997</v>
      </c>
    </row>
    <row r="6928" spans="1:3" x14ac:dyDescent="0.35">
      <c r="A6928" s="41">
        <v>35662</v>
      </c>
      <c r="B6928">
        <v>370</v>
      </c>
      <c r="C6928">
        <f t="shared" si="116"/>
        <v>1997</v>
      </c>
    </row>
    <row r="6929" spans="1:3" x14ac:dyDescent="0.35">
      <c r="A6929" s="41">
        <v>35661</v>
      </c>
      <c r="B6929">
        <v>370</v>
      </c>
      <c r="C6929">
        <f t="shared" si="116"/>
        <v>1997</v>
      </c>
    </row>
    <row r="6930" spans="1:3" x14ac:dyDescent="0.35">
      <c r="A6930" s="41">
        <v>35660</v>
      </c>
      <c r="B6930">
        <v>375</v>
      </c>
      <c r="C6930">
        <f t="shared" si="116"/>
        <v>1997</v>
      </c>
    </row>
    <row r="6931" spans="1:3" x14ac:dyDescent="0.35">
      <c r="A6931" s="41">
        <v>35657</v>
      </c>
      <c r="B6931">
        <v>363</v>
      </c>
      <c r="C6931">
        <f t="shared" si="116"/>
        <v>1997</v>
      </c>
    </row>
    <row r="6932" spans="1:3" x14ac:dyDescent="0.35">
      <c r="A6932" s="41">
        <v>35656</v>
      </c>
      <c r="B6932">
        <v>359</v>
      </c>
      <c r="C6932">
        <f t="shared" si="116"/>
        <v>1997</v>
      </c>
    </row>
    <row r="6933" spans="1:3" x14ac:dyDescent="0.35">
      <c r="A6933" s="41">
        <v>35655</v>
      </c>
      <c r="B6933">
        <v>362</v>
      </c>
      <c r="C6933">
        <f t="shared" si="116"/>
        <v>1997</v>
      </c>
    </row>
    <row r="6934" spans="1:3" x14ac:dyDescent="0.35">
      <c r="A6934" s="41">
        <v>35654</v>
      </c>
      <c r="B6934">
        <v>362</v>
      </c>
      <c r="C6934">
        <f t="shared" si="116"/>
        <v>1997</v>
      </c>
    </row>
    <row r="6935" spans="1:3" x14ac:dyDescent="0.35">
      <c r="A6935" s="41">
        <v>35653</v>
      </c>
      <c r="B6935">
        <v>366</v>
      </c>
      <c r="C6935">
        <f t="shared" si="116"/>
        <v>1997</v>
      </c>
    </row>
    <row r="6936" spans="1:3" x14ac:dyDescent="0.35">
      <c r="A6936" s="41">
        <v>35650</v>
      </c>
      <c r="B6936">
        <v>367</v>
      </c>
      <c r="C6936">
        <f t="shared" si="116"/>
        <v>1997</v>
      </c>
    </row>
    <row r="6937" spans="1:3" x14ac:dyDescent="0.35">
      <c r="A6937" s="41">
        <v>35649</v>
      </c>
      <c r="B6937">
        <v>362</v>
      </c>
      <c r="C6937">
        <f t="shared" si="116"/>
        <v>1997</v>
      </c>
    </row>
    <row r="6938" spans="1:3" x14ac:dyDescent="0.35">
      <c r="A6938" s="41">
        <v>35648</v>
      </c>
      <c r="B6938">
        <v>366</v>
      </c>
      <c r="C6938">
        <f t="shared" si="116"/>
        <v>1997</v>
      </c>
    </row>
    <row r="6939" spans="1:3" x14ac:dyDescent="0.35">
      <c r="A6939" s="41">
        <v>35647</v>
      </c>
      <c r="B6939">
        <v>373</v>
      </c>
      <c r="C6939">
        <f t="shared" si="116"/>
        <v>1997</v>
      </c>
    </row>
    <row r="6940" spans="1:3" x14ac:dyDescent="0.35">
      <c r="A6940" s="41">
        <v>35646</v>
      </c>
      <c r="B6940">
        <v>377</v>
      </c>
      <c r="C6940">
        <f t="shared" si="116"/>
        <v>1997</v>
      </c>
    </row>
    <row r="6941" spans="1:3" x14ac:dyDescent="0.35">
      <c r="A6941" s="41">
        <v>35643</v>
      </c>
      <c r="B6941">
        <v>375</v>
      </c>
      <c r="C6941">
        <f t="shared" si="116"/>
        <v>1997</v>
      </c>
    </row>
    <row r="6942" spans="1:3" x14ac:dyDescent="0.35">
      <c r="A6942" s="41">
        <v>35642</v>
      </c>
      <c r="B6942">
        <v>375</v>
      </c>
      <c r="C6942">
        <f t="shared" si="116"/>
        <v>1997</v>
      </c>
    </row>
    <row r="6943" spans="1:3" x14ac:dyDescent="0.35">
      <c r="A6943" s="41">
        <v>35641</v>
      </c>
      <c r="B6943">
        <v>373</v>
      </c>
      <c r="C6943">
        <f t="shared" si="116"/>
        <v>1997</v>
      </c>
    </row>
    <row r="6944" spans="1:3" x14ac:dyDescent="0.35">
      <c r="A6944" s="41">
        <v>35640</v>
      </c>
      <c r="B6944">
        <v>375</v>
      </c>
      <c r="C6944">
        <f t="shared" si="116"/>
        <v>1997</v>
      </c>
    </row>
    <row r="6945" spans="1:3" x14ac:dyDescent="0.35">
      <c r="A6945" s="41">
        <v>35639</v>
      </c>
      <c r="B6945">
        <v>378</v>
      </c>
      <c r="C6945">
        <f t="shared" si="116"/>
        <v>1997</v>
      </c>
    </row>
    <row r="6946" spans="1:3" x14ac:dyDescent="0.35">
      <c r="A6946" s="41">
        <v>35636</v>
      </c>
      <c r="B6946">
        <v>381</v>
      </c>
      <c r="C6946">
        <f t="shared" si="116"/>
        <v>1997</v>
      </c>
    </row>
    <row r="6947" spans="1:3" x14ac:dyDescent="0.35">
      <c r="A6947" s="41">
        <v>35635</v>
      </c>
      <c r="B6947">
        <v>378</v>
      </c>
      <c r="C6947">
        <f t="shared" si="116"/>
        <v>1997</v>
      </c>
    </row>
    <row r="6948" spans="1:3" x14ac:dyDescent="0.35">
      <c r="A6948" s="41">
        <v>35634</v>
      </c>
      <c r="B6948">
        <v>389</v>
      </c>
      <c r="C6948">
        <f t="shared" si="116"/>
        <v>1997</v>
      </c>
    </row>
    <row r="6949" spans="1:3" x14ac:dyDescent="0.35">
      <c r="A6949" s="41">
        <v>35633</v>
      </c>
      <c r="B6949">
        <v>389</v>
      </c>
      <c r="C6949">
        <f t="shared" si="116"/>
        <v>1997</v>
      </c>
    </row>
    <row r="6950" spans="1:3" x14ac:dyDescent="0.35">
      <c r="A6950" s="41">
        <v>35632</v>
      </c>
      <c r="B6950">
        <v>401</v>
      </c>
      <c r="C6950">
        <f t="shared" si="116"/>
        <v>1997</v>
      </c>
    </row>
    <row r="6951" spans="1:3" x14ac:dyDescent="0.35">
      <c r="A6951" s="41">
        <v>35629</v>
      </c>
      <c r="B6951">
        <v>400</v>
      </c>
      <c r="C6951">
        <f t="shared" si="116"/>
        <v>1997</v>
      </c>
    </row>
    <row r="6952" spans="1:3" x14ac:dyDescent="0.35">
      <c r="A6952" s="41">
        <v>35628</v>
      </c>
      <c r="B6952">
        <v>392</v>
      </c>
      <c r="C6952">
        <f t="shared" si="116"/>
        <v>1997</v>
      </c>
    </row>
    <row r="6953" spans="1:3" x14ac:dyDescent="0.35">
      <c r="A6953" s="41">
        <v>35627</v>
      </c>
      <c r="B6953">
        <v>390</v>
      </c>
      <c r="C6953">
        <f t="shared" si="116"/>
        <v>1997</v>
      </c>
    </row>
    <row r="6954" spans="1:3" x14ac:dyDescent="0.35">
      <c r="A6954" s="41">
        <v>35626</v>
      </c>
      <c r="B6954">
        <v>400</v>
      </c>
      <c r="C6954">
        <f t="shared" si="116"/>
        <v>1997</v>
      </c>
    </row>
    <row r="6955" spans="1:3" x14ac:dyDescent="0.35">
      <c r="A6955" s="41">
        <v>35625</v>
      </c>
      <c r="B6955">
        <v>379</v>
      </c>
      <c r="C6955">
        <f t="shared" si="116"/>
        <v>1997</v>
      </c>
    </row>
    <row r="6956" spans="1:3" x14ac:dyDescent="0.35">
      <c r="A6956" s="41">
        <v>35622</v>
      </c>
      <c r="B6956">
        <v>369</v>
      </c>
      <c r="C6956">
        <f t="shared" si="116"/>
        <v>1997</v>
      </c>
    </row>
    <row r="6957" spans="1:3" x14ac:dyDescent="0.35">
      <c r="A6957" s="41">
        <v>35621</v>
      </c>
      <c r="B6957">
        <v>365</v>
      </c>
      <c r="C6957">
        <f t="shared" si="116"/>
        <v>1997</v>
      </c>
    </row>
    <row r="6958" spans="1:3" x14ac:dyDescent="0.35">
      <c r="A6958" s="41">
        <v>35620</v>
      </c>
      <c r="B6958">
        <v>365</v>
      </c>
      <c r="C6958">
        <f t="shared" si="116"/>
        <v>1997</v>
      </c>
    </row>
    <row r="6959" spans="1:3" x14ac:dyDescent="0.35">
      <c r="A6959" s="41">
        <v>35619</v>
      </c>
      <c r="B6959">
        <v>374</v>
      </c>
      <c r="C6959">
        <f t="shared" si="116"/>
        <v>1997</v>
      </c>
    </row>
    <row r="6960" spans="1:3" x14ac:dyDescent="0.35">
      <c r="A6960" s="41">
        <v>35618</v>
      </c>
      <c r="B6960">
        <v>377</v>
      </c>
      <c r="C6960">
        <f t="shared" si="116"/>
        <v>1997</v>
      </c>
    </row>
    <row r="6961" spans="1:3" x14ac:dyDescent="0.35">
      <c r="A6961" s="41">
        <v>35614</v>
      </c>
      <c r="B6961">
        <v>384</v>
      </c>
      <c r="C6961">
        <f t="shared" si="116"/>
        <v>1997</v>
      </c>
    </row>
    <row r="6962" spans="1:3" x14ac:dyDescent="0.35">
      <c r="A6962" s="41">
        <v>35613</v>
      </c>
      <c r="B6962">
        <v>388</v>
      </c>
      <c r="C6962">
        <f t="shared" si="116"/>
        <v>1997</v>
      </c>
    </row>
    <row r="6963" spans="1:3" x14ac:dyDescent="0.35">
      <c r="A6963" s="41">
        <v>35612</v>
      </c>
      <c r="B6963">
        <v>391</v>
      </c>
      <c r="C6963">
        <f t="shared" si="116"/>
        <v>1997</v>
      </c>
    </row>
    <row r="6964" spans="1:3" x14ac:dyDescent="0.35">
      <c r="A6964" s="41">
        <v>35611</v>
      </c>
      <c r="B6964">
        <v>392</v>
      </c>
      <c r="C6964">
        <f t="shared" si="116"/>
        <v>1997</v>
      </c>
    </row>
    <row r="6965" spans="1:3" x14ac:dyDescent="0.35">
      <c r="A6965" s="41">
        <v>35608</v>
      </c>
      <c r="B6965">
        <v>399</v>
      </c>
      <c r="C6965">
        <f t="shared" si="116"/>
        <v>1997</v>
      </c>
    </row>
    <row r="6966" spans="1:3" x14ac:dyDescent="0.35">
      <c r="A6966" s="41">
        <v>35607</v>
      </c>
      <c r="B6966">
        <v>399</v>
      </c>
      <c r="C6966">
        <f t="shared" si="116"/>
        <v>1997</v>
      </c>
    </row>
    <row r="6967" spans="1:3" x14ac:dyDescent="0.35">
      <c r="A6967" s="41">
        <v>35606</v>
      </c>
      <c r="B6967">
        <v>399</v>
      </c>
      <c r="C6967">
        <f t="shared" si="116"/>
        <v>1997</v>
      </c>
    </row>
    <row r="6968" spans="1:3" x14ac:dyDescent="0.35">
      <c r="A6968" s="41">
        <v>35605</v>
      </c>
      <c r="B6968">
        <v>399</v>
      </c>
      <c r="C6968">
        <f t="shared" si="116"/>
        <v>1997</v>
      </c>
    </row>
    <row r="6969" spans="1:3" x14ac:dyDescent="0.35">
      <c r="A6969" s="41">
        <v>35604</v>
      </c>
      <c r="B6969">
        <v>398</v>
      </c>
      <c r="C6969">
        <f t="shared" si="116"/>
        <v>1997</v>
      </c>
    </row>
    <row r="6970" spans="1:3" x14ac:dyDescent="0.35">
      <c r="A6970" s="41">
        <v>35601</v>
      </c>
      <c r="B6970">
        <v>392</v>
      </c>
      <c r="C6970">
        <f t="shared" si="116"/>
        <v>1997</v>
      </c>
    </row>
    <row r="6971" spans="1:3" x14ac:dyDescent="0.35">
      <c r="A6971" s="41">
        <v>35600</v>
      </c>
      <c r="B6971">
        <v>396</v>
      </c>
      <c r="C6971">
        <f t="shared" si="116"/>
        <v>1997</v>
      </c>
    </row>
    <row r="6972" spans="1:3" x14ac:dyDescent="0.35">
      <c r="A6972" s="41">
        <v>35599</v>
      </c>
      <c r="B6972">
        <v>394</v>
      </c>
      <c r="C6972">
        <f t="shared" si="116"/>
        <v>1997</v>
      </c>
    </row>
    <row r="6973" spans="1:3" x14ac:dyDescent="0.35">
      <c r="A6973" s="41">
        <v>35598</v>
      </c>
      <c r="B6973">
        <v>391</v>
      </c>
      <c r="C6973">
        <f t="shared" si="116"/>
        <v>1997</v>
      </c>
    </row>
    <row r="6974" spans="1:3" x14ac:dyDescent="0.35">
      <c r="A6974" s="41">
        <v>35597</v>
      </c>
      <c r="B6974">
        <v>387</v>
      </c>
      <c r="C6974">
        <f t="shared" si="116"/>
        <v>1997</v>
      </c>
    </row>
    <row r="6975" spans="1:3" x14ac:dyDescent="0.35">
      <c r="A6975" s="41">
        <v>35594</v>
      </c>
      <c r="B6975">
        <v>390</v>
      </c>
      <c r="C6975">
        <f t="shared" si="116"/>
        <v>1997</v>
      </c>
    </row>
    <row r="6976" spans="1:3" x14ac:dyDescent="0.35">
      <c r="A6976" s="41">
        <v>35593</v>
      </c>
      <c r="B6976">
        <v>395</v>
      </c>
      <c r="C6976">
        <f t="shared" si="116"/>
        <v>1997</v>
      </c>
    </row>
    <row r="6977" spans="1:3" x14ac:dyDescent="0.35">
      <c r="A6977" s="41">
        <v>35592</v>
      </c>
      <c r="B6977">
        <v>399</v>
      </c>
      <c r="C6977">
        <f t="shared" si="116"/>
        <v>1997</v>
      </c>
    </row>
    <row r="6978" spans="1:3" x14ac:dyDescent="0.35">
      <c r="A6978" s="41">
        <v>35591</v>
      </c>
      <c r="B6978">
        <v>397</v>
      </c>
      <c r="C6978">
        <f t="shared" si="116"/>
        <v>1997</v>
      </c>
    </row>
    <row r="6979" spans="1:3" x14ac:dyDescent="0.35">
      <c r="A6979" s="41">
        <v>35590</v>
      </c>
      <c r="B6979">
        <v>395</v>
      </c>
      <c r="C6979">
        <f t="shared" ref="C6979:C7042" si="117">YEAR(A6979)</f>
        <v>1997</v>
      </c>
    </row>
    <row r="6980" spans="1:3" x14ac:dyDescent="0.35">
      <c r="A6980" s="41">
        <v>35587</v>
      </c>
      <c r="B6980">
        <v>392</v>
      </c>
      <c r="C6980">
        <f t="shared" si="117"/>
        <v>1997</v>
      </c>
    </row>
    <row r="6981" spans="1:3" x14ac:dyDescent="0.35">
      <c r="A6981" s="41">
        <v>35586</v>
      </c>
      <c r="B6981">
        <v>395</v>
      </c>
      <c r="C6981">
        <f t="shared" si="117"/>
        <v>1997</v>
      </c>
    </row>
    <row r="6982" spans="1:3" x14ac:dyDescent="0.35">
      <c r="A6982" s="41">
        <v>35585</v>
      </c>
      <c r="B6982">
        <v>401</v>
      </c>
      <c r="C6982">
        <f t="shared" si="117"/>
        <v>1997</v>
      </c>
    </row>
    <row r="6983" spans="1:3" x14ac:dyDescent="0.35">
      <c r="A6983" s="41">
        <v>35584</v>
      </c>
      <c r="B6983">
        <v>400</v>
      </c>
      <c r="C6983">
        <f t="shared" si="117"/>
        <v>1997</v>
      </c>
    </row>
    <row r="6984" spans="1:3" x14ac:dyDescent="0.35">
      <c r="A6984" s="41">
        <v>35583</v>
      </c>
      <c r="B6984">
        <v>403</v>
      </c>
      <c r="C6984">
        <f t="shared" si="117"/>
        <v>1997</v>
      </c>
    </row>
    <row r="6985" spans="1:3" x14ac:dyDescent="0.35">
      <c r="A6985" s="41">
        <v>35580</v>
      </c>
      <c r="B6985">
        <v>404</v>
      </c>
      <c r="C6985">
        <f t="shared" si="117"/>
        <v>1997</v>
      </c>
    </row>
    <row r="6986" spans="1:3" x14ac:dyDescent="0.35">
      <c r="A6986" s="41">
        <v>35579</v>
      </c>
      <c r="B6986">
        <v>401</v>
      </c>
      <c r="C6986">
        <f t="shared" si="117"/>
        <v>1997</v>
      </c>
    </row>
    <row r="6987" spans="1:3" x14ac:dyDescent="0.35">
      <c r="A6987" s="41">
        <v>35578</v>
      </c>
      <c r="B6987">
        <v>401</v>
      </c>
      <c r="C6987">
        <f t="shared" si="117"/>
        <v>1997</v>
      </c>
    </row>
    <row r="6988" spans="1:3" x14ac:dyDescent="0.35">
      <c r="A6988" s="41">
        <v>35577</v>
      </c>
      <c r="B6988">
        <v>402</v>
      </c>
      <c r="C6988">
        <f t="shared" si="117"/>
        <v>1997</v>
      </c>
    </row>
    <row r="6989" spans="1:3" x14ac:dyDescent="0.35">
      <c r="A6989" s="41">
        <v>35573</v>
      </c>
      <c r="B6989">
        <v>395</v>
      </c>
      <c r="C6989">
        <f t="shared" si="117"/>
        <v>1997</v>
      </c>
    </row>
    <row r="6990" spans="1:3" x14ac:dyDescent="0.35">
      <c r="A6990" s="41">
        <v>35572</v>
      </c>
      <c r="B6990">
        <v>403</v>
      </c>
      <c r="C6990">
        <f t="shared" si="117"/>
        <v>1997</v>
      </c>
    </row>
    <row r="6991" spans="1:3" x14ac:dyDescent="0.35">
      <c r="A6991" s="41">
        <v>35571</v>
      </c>
      <c r="B6991">
        <v>411</v>
      </c>
      <c r="C6991">
        <f t="shared" si="117"/>
        <v>1997</v>
      </c>
    </row>
    <row r="6992" spans="1:3" x14ac:dyDescent="0.35">
      <c r="A6992" s="41">
        <v>35570</v>
      </c>
      <c r="B6992">
        <v>443</v>
      </c>
      <c r="C6992">
        <f t="shared" si="117"/>
        <v>1997</v>
      </c>
    </row>
    <row r="6993" spans="1:3" x14ac:dyDescent="0.35">
      <c r="A6993" s="41">
        <v>35569</v>
      </c>
      <c r="B6993">
        <v>453</v>
      </c>
      <c r="C6993">
        <f t="shared" si="117"/>
        <v>1997</v>
      </c>
    </row>
    <row r="6994" spans="1:3" x14ac:dyDescent="0.35">
      <c r="A6994" s="41">
        <v>35566</v>
      </c>
      <c r="B6994">
        <v>453</v>
      </c>
      <c r="C6994">
        <f t="shared" si="117"/>
        <v>1997</v>
      </c>
    </row>
    <row r="6995" spans="1:3" x14ac:dyDescent="0.35">
      <c r="A6995" s="41">
        <v>35565</v>
      </c>
      <c r="B6995">
        <v>451</v>
      </c>
      <c r="C6995">
        <f t="shared" si="117"/>
        <v>1997</v>
      </c>
    </row>
    <row r="6996" spans="1:3" x14ac:dyDescent="0.35">
      <c r="A6996" s="41">
        <v>35564</v>
      </c>
      <c r="B6996">
        <v>462</v>
      </c>
      <c r="C6996">
        <f t="shared" si="117"/>
        <v>1997</v>
      </c>
    </row>
    <row r="6997" spans="1:3" x14ac:dyDescent="0.35">
      <c r="A6997" s="41">
        <v>35563</v>
      </c>
      <c r="B6997">
        <v>444</v>
      </c>
      <c r="C6997">
        <f t="shared" si="117"/>
        <v>1997</v>
      </c>
    </row>
    <row r="6998" spans="1:3" x14ac:dyDescent="0.35">
      <c r="A6998" s="41">
        <v>35562</v>
      </c>
      <c r="B6998">
        <v>432</v>
      </c>
      <c r="C6998">
        <f t="shared" si="117"/>
        <v>1997</v>
      </c>
    </row>
    <row r="6999" spans="1:3" x14ac:dyDescent="0.35">
      <c r="A6999" s="41">
        <v>35559</v>
      </c>
      <c r="B6999">
        <v>439</v>
      </c>
      <c r="C6999">
        <f t="shared" si="117"/>
        <v>1997</v>
      </c>
    </row>
    <row r="7000" spans="1:3" x14ac:dyDescent="0.35">
      <c r="A7000" s="41">
        <v>35558</v>
      </c>
      <c r="B7000">
        <v>435</v>
      </c>
      <c r="C7000">
        <f t="shared" si="117"/>
        <v>1997</v>
      </c>
    </row>
    <row r="7001" spans="1:3" x14ac:dyDescent="0.35">
      <c r="A7001" s="41">
        <v>35557</v>
      </c>
      <c r="B7001">
        <v>434</v>
      </c>
      <c r="C7001">
        <f t="shared" si="117"/>
        <v>1997</v>
      </c>
    </row>
    <row r="7002" spans="1:3" x14ac:dyDescent="0.35">
      <c r="A7002" s="41">
        <v>35556</v>
      </c>
      <c r="B7002">
        <v>420</v>
      </c>
      <c r="C7002">
        <f t="shared" si="117"/>
        <v>1997</v>
      </c>
    </row>
    <row r="7003" spans="1:3" x14ac:dyDescent="0.35">
      <c r="A7003" s="41">
        <v>35555</v>
      </c>
      <c r="B7003">
        <v>438</v>
      </c>
      <c r="C7003">
        <f t="shared" si="117"/>
        <v>1997</v>
      </c>
    </row>
    <row r="7004" spans="1:3" x14ac:dyDescent="0.35">
      <c r="A7004" s="41">
        <v>35552</v>
      </c>
      <c r="B7004">
        <v>437</v>
      </c>
      <c r="C7004">
        <f t="shared" si="117"/>
        <v>1997</v>
      </c>
    </row>
    <row r="7005" spans="1:3" x14ac:dyDescent="0.35">
      <c r="A7005" s="41">
        <v>35551</v>
      </c>
      <c r="B7005">
        <v>451</v>
      </c>
      <c r="C7005">
        <f t="shared" si="117"/>
        <v>1997</v>
      </c>
    </row>
    <row r="7006" spans="1:3" x14ac:dyDescent="0.35">
      <c r="A7006" s="41">
        <v>35550</v>
      </c>
      <c r="B7006">
        <v>457</v>
      </c>
      <c r="C7006">
        <f t="shared" si="117"/>
        <v>1997</v>
      </c>
    </row>
    <row r="7007" spans="1:3" x14ac:dyDescent="0.35">
      <c r="A7007" s="41">
        <v>35549</v>
      </c>
      <c r="B7007">
        <v>457</v>
      </c>
      <c r="C7007">
        <f t="shared" si="117"/>
        <v>1997</v>
      </c>
    </row>
    <row r="7008" spans="1:3" x14ac:dyDescent="0.35">
      <c r="A7008" s="41">
        <v>35548</v>
      </c>
      <c r="B7008">
        <v>468</v>
      </c>
      <c r="C7008">
        <f t="shared" si="117"/>
        <v>1997</v>
      </c>
    </row>
    <row r="7009" spans="1:3" x14ac:dyDescent="0.35">
      <c r="A7009" s="41">
        <v>35545</v>
      </c>
      <c r="B7009">
        <v>466</v>
      </c>
      <c r="C7009">
        <f t="shared" si="117"/>
        <v>1997</v>
      </c>
    </row>
    <row r="7010" spans="1:3" x14ac:dyDescent="0.35">
      <c r="A7010" s="41">
        <v>35544</v>
      </c>
      <c r="B7010">
        <v>466</v>
      </c>
      <c r="C7010">
        <f t="shared" si="117"/>
        <v>1997</v>
      </c>
    </row>
    <row r="7011" spans="1:3" x14ac:dyDescent="0.35">
      <c r="A7011" s="41">
        <v>35543</v>
      </c>
      <c r="B7011">
        <v>467</v>
      </c>
      <c r="C7011">
        <f t="shared" si="117"/>
        <v>1997</v>
      </c>
    </row>
    <row r="7012" spans="1:3" x14ac:dyDescent="0.35">
      <c r="A7012" s="41">
        <v>35542</v>
      </c>
      <c r="B7012">
        <v>471</v>
      </c>
      <c r="C7012">
        <f t="shared" si="117"/>
        <v>1997</v>
      </c>
    </row>
    <row r="7013" spans="1:3" x14ac:dyDescent="0.35">
      <c r="A7013" s="41">
        <v>35541</v>
      </c>
      <c r="B7013">
        <v>471</v>
      </c>
      <c r="C7013">
        <f t="shared" si="117"/>
        <v>1997</v>
      </c>
    </row>
    <row r="7014" spans="1:3" x14ac:dyDescent="0.35">
      <c r="A7014" s="41">
        <v>35538</v>
      </c>
      <c r="B7014">
        <v>472</v>
      </c>
      <c r="C7014">
        <f t="shared" si="117"/>
        <v>1997</v>
      </c>
    </row>
    <row r="7015" spans="1:3" x14ac:dyDescent="0.35">
      <c r="A7015" s="41">
        <v>35537</v>
      </c>
      <c r="B7015">
        <v>471</v>
      </c>
      <c r="C7015">
        <f t="shared" si="117"/>
        <v>1997</v>
      </c>
    </row>
    <row r="7016" spans="1:3" x14ac:dyDescent="0.35">
      <c r="A7016" s="41">
        <v>35536</v>
      </c>
      <c r="B7016">
        <v>471</v>
      </c>
      <c r="C7016">
        <f t="shared" si="117"/>
        <v>1997</v>
      </c>
    </row>
    <row r="7017" spans="1:3" x14ac:dyDescent="0.35">
      <c r="A7017" s="41">
        <v>35535</v>
      </c>
      <c r="B7017">
        <v>472</v>
      </c>
      <c r="C7017">
        <f t="shared" si="117"/>
        <v>1997</v>
      </c>
    </row>
    <row r="7018" spans="1:3" x14ac:dyDescent="0.35">
      <c r="A7018" s="41">
        <v>35534</v>
      </c>
      <c r="B7018">
        <v>477</v>
      </c>
      <c r="C7018">
        <f t="shared" si="117"/>
        <v>1997</v>
      </c>
    </row>
    <row r="7019" spans="1:3" x14ac:dyDescent="0.35">
      <c r="A7019" s="41">
        <v>35531</v>
      </c>
      <c r="B7019">
        <v>474</v>
      </c>
      <c r="C7019">
        <f t="shared" si="117"/>
        <v>1997</v>
      </c>
    </row>
    <row r="7020" spans="1:3" x14ac:dyDescent="0.35">
      <c r="A7020" s="41">
        <v>35530</v>
      </c>
      <c r="B7020">
        <v>464</v>
      </c>
      <c r="C7020">
        <f t="shared" si="117"/>
        <v>1997</v>
      </c>
    </row>
    <row r="7021" spans="1:3" x14ac:dyDescent="0.35">
      <c r="A7021" s="41">
        <v>35529</v>
      </c>
      <c r="B7021">
        <v>461</v>
      </c>
      <c r="C7021">
        <f t="shared" si="117"/>
        <v>1997</v>
      </c>
    </row>
    <row r="7022" spans="1:3" x14ac:dyDescent="0.35">
      <c r="A7022" s="41">
        <v>35528</v>
      </c>
      <c r="B7022">
        <v>457</v>
      </c>
      <c r="C7022">
        <f t="shared" si="117"/>
        <v>1997</v>
      </c>
    </row>
    <row r="7023" spans="1:3" x14ac:dyDescent="0.35">
      <c r="A7023" s="41">
        <v>35527</v>
      </c>
      <c r="B7023">
        <v>460</v>
      </c>
      <c r="C7023">
        <f t="shared" si="117"/>
        <v>1997</v>
      </c>
    </row>
    <row r="7024" spans="1:3" x14ac:dyDescent="0.35">
      <c r="A7024" s="41">
        <v>35524</v>
      </c>
      <c r="B7024">
        <v>466</v>
      </c>
      <c r="C7024">
        <f t="shared" si="117"/>
        <v>1997</v>
      </c>
    </row>
    <row r="7025" spans="1:3" x14ac:dyDescent="0.35">
      <c r="A7025" s="41">
        <v>35523</v>
      </c>
      <c r="B7025">
        <v>465</v>
      </c>
      <c r="C7025">
        <f t="shared" si="117"/>
        <v>1997</v>
      </c>
    </row>
    <row r="7026" spans="1:3" x14ac:dyDescent="0.35">
      <c r="A7026" s="41">
        <v>35522</v>
      </c>
      <c r="B7026">
        <v>458</v>
      </c>
      <c r="C7026">
        <f t="shared" si="117"/>
        <v>1997</v>
      </c>
    </row>
    <row r="7027" spans="1:3" x14ac:dyDescent="0.35">
      <c r="A7027" s="41">
        <v>35521</v>
      </c>
      <c r="B7027">
        <v>466</v>
      </c>
      <c r="C7027">
        <f t="shared" si="117"/>
        <v>1997</v>
      </c>
    </row>
    <row r="7028" spans="1:3" x14ac:dyDescent="0.35">
      <c r="A7028" s="41">
        <v>35520</v>
      </c>
      <c r="B7028">
        <v>469</v>
      </c>
      <c r="C7028">
        <f t="shared" si="117"/>
        <v>1997</v>
      </c>
    </row>
    <row r="7029" spans="1:3" x14ac:dyDescent="0.35">
      <c r="A7029" s="41">
        <v>35516</v>
      </c>
      <c r="B7029">
        <v>449</v>
      </c>
      <c r="C7029">
        <f t="shared" si="117"/>
        <v>1997</v>
      </c>
    </row>
    <row r="7030" spans="1:3" x14ac:dyDescent="0.35">
      <c r="A7030" s="41">
        <v>35515</v>
      </c>
      <c r="B7030">
        <v>446</v>
      </c>
      <c r="C7030">
        <f t="shared" si="117"/>
        <v>1997</v>
      </c>
    </row>
    <row r="7031" spans="1:3" x14ac:dyDescent="0.35">
      <c r="A7031" s="41">
        <v>35514</v>
      </c>
      <c r="B7031">
        <v>439</v>
      </c>
      <c r="C7031">
        <f t="shared" si="117"/>
        <v>1997</v>
      </c>
    </row>
    <row r="7032" spans="1:3" x14ac:dyDescent="0.35">
      <c r="A7032" s="41">
        <v>35513</v>
      </c>
      <c r="B7032">
        <v>441</v>
      </c>
      <c r="C7032">
        <f t="shared" si="117"/>
        <v>1997</v>
      </c>
    </row>
    <row r="7033" spans="1:3" x14ac:dyDescent="0.35">
      <c r="A7033" s="41">
        <v>35510</v>
      </c>
      <c r="B7033">
        <v>443</v>
      </c>
      <c r="C7033">
        <f t="shared" si="117"/>
        <v>1997</v>
      </c>
    </row>
    <row r="7034" spans="1:3" x14ac:dyDescent="0.35">
      <c r="A7034" s="41">
        <v>35509</v>
      </c>
      <c r="B7034">
        <v>454</v>
      </c>
      <c r="C7034">
        <f t="shared" si="117"/>
        <v>1997</v>
      </c>
    </row>
    <row r="7035" spans="1:3" x14ac:dyDescent="0.35">
      <c r="A7035" s="41">
        <v>35508</v>
      </c>
      <c r="B7035">
        <v>452</v>
      </c>
      <c r="C7035">
        <f t="shared" si="117"/>
        <v>1997</v>
      </c>
    </row>
    <row r="7036" spans="1:3" x14ac:dyDescent="0.35">
      <c r="A7036" s="41">
        <v>35507</v>
      </c>
      <c r="B7036">
        <v>452</v>
      </c>
      <c r="C7036">
        <f t="shared" si="117"/>
        <v>1997</v>
      </c>
    </row>
    <row r="7037" spans="1:3" x14ac:dyDescent="0.35">
      <c r="A7037" s="41">
        <v>35506</v>
      </c>
      <c r="B7037">
        <v>457</v>
      </c>
      <c r="C7037">
        <f t="shared" si="117"/>
        <v>1997</v>
      </c>
    </row>
    <row r="7038" spans="1:3" x14ac:dyDescent="0.35">
      <c r="A7038" s="41">
        <v>35503</v>
      </c>
      <c r="B7038">
        <v>440</v>
      </c>
      <c r="C7038">
        <f t="shared" si="117"/>
        <v>1997</v>
      </c>
    </row>
    <row r="7039" spans="1:3" x14ac:dyDescent="0.35">
      <c r="A7039" s="41">
        <v>35502</v>
      </c>
      <c r="B7039">
        <v>452</v>
      </c>
      <c r="C7039">
        <f t="shared" si="117"/>
        <v>1997</v>
      </c>
    </row>
    <row r="7040" spans="1:3" x14ac:dyDescent="0.35">
      <c r="A7040" s="41">
        <v>35501</v>
      </c>
      <c r="B7040">
        <v>441</v>
      </c>
      <c r="C7040">
        <f t="shared" si="117"/>
        <v>1997</v>
      </c>
    </row>
    <row r="7041" spans="1:3" x14ac:dyDescent="0.35">
      <c r="A7041" s="41">
        <v>35500</v>
      </c>
      <c r="B7041">
        <v>433</v>
      </c>
      <c r="C7041">
        <f t="shared" si="117"/>
        <v>1997</v>
      </c>
    </row>
    <row r="7042" spans="1:3" x14ac:dyDescent="0.35">
      <c r="A7042" s="41">
        <v>35499</v>
      </c>
      <c r="B7042">
        <v>430</v>
      </c>
      <c r="C7042">
        <f t="shared" si="117"/>
        <v>1997</v>
      </c>
    </row>
    <row r="7043" spans="1:3" x14ac:dyDescent="0.35">
      <c r="A7043" s="41">
        <v>35496</v>
      </c>
      <c r="B7043">
        <v>433</v>
      </c>
      <c r="C7043">
        <f t="shared" ref="C7043:C7088" si="118">YEAR(A7043)</f>
        <v>1997</v>
      </c>
    </row>
    <row r="7044" spans="1:3" x14ac:dyDescent="0.35">
      <c r="A7044" s="41">
        <v>35495</v>
      </c>
      <c r="B7044">
        <v>452</v>
      </c>
      <c r="C7044">
        <f t="shared" si="118"/>
        <v>1997</v>
      </c>
    </row>
    <row r="7045" spans="1:3" x14ac:dyDescent="0.35">
      <c r="A7045" s="41">
        <v>35494</v>
      </c>
      <c r="B7045">
        <v>464</v>
      </c>
      <c r="C7045">
        <f t="shared" si="118"/>
        <v>1997</v>
      </c>
    </row>
    <row r="7046" spans="1:3" x14ac:dyDescent="0.35">
      <c r="A7046" s="41">
        <v>35493</v>
      </c>
      <c r="B7046">
        <v>441</v>
      </c>
      <c r="C7046">
        <f t="shared" si="118"/>
        <v>1997</v>
      </c>
    </row>
    <row r="7047" spans="1:3" x14ac:dyDescent="0.35">
      <c r="A7047" s="41">
        <v>35492</v>
      </c>
      <c r="B7047">
        <v>445</v>
      </c>
      <c r="C7047">
        <f t="shared" si="118"/>
        <v>1997</v>
      </c>
    </row>
    <row r="7048" spans="1:3" x14ac:dyDescent="0.35">
      <c r="A7048" s="41">
        <v>35489</v>
      </c>
      <c r="B7048">
        <v>419</v>
      </c>
      <c r="C7048">
        <f t="shared" si="118"/>
        <v>1997</v>
      </c>
    </row>
    <row r="7049" spans="1:3" x14ac:dyDescent="0.35">
      <c r="A7049" s="41">
        <v>35488</v>
      </c>
      <c r="B7049">
        <v>411</v>
      </c>
      <c r="C7049">
        <f t="shared" si="118"/>
        <v>1997</v>
      </c>
    </row>
    <row r="7050" spans="1:3" x14ac:dyDescent="0.35">
      <c r="A7050" s="41">
        <v>35487</v>
      </c>
      <c r="B7050">
        <v>389</v>
      </c>
      <c r="C7050">
        <f t="shared" si="118"/>
        <v>1997</v>
      </c>
    </row>
    <row r="7051" spans="1:3" x14ac:dyDescent="0.35">
      <c r="A7051" s="41">
        <v>35486</v>
      </c>
      <c r="B7051">
        <v>383</v>
      </c>
      <c r="C7051">
        <f t="shared" si="118"/>
        <v>1997</v>
      </c>
    </row>
    <row r="7052" spans="1:3" x14ac:dyDescent="0.35">
      <c r="A7052" s="41">
        <v>35485</v>
      </c>
      <c r="B7052">
        <v>392</v>
      </c>
      <c r="C7052">
        <f t="shared" si="118"/>
        <v>1997</v>
      </c>
    </row>
    <row r="7053" spans="1:3" x14ac:dyDescent="0.35">
      <c r="A7053" s="41">
        <v>35482</v>
      </c>
      <c r="B7053">
        <v>401</v>
      </c>
      <c r="C7053">
        <f t="shared" si="118"/>
        <v>1997</v>
      </c>
    </row>
    <row r="7054" spans="1:3" x14ac:dyDescent="0.35">
      <c r="A7054" s="41">
        <v>35481</v>
      </c>
      <c r="B7054">
        <v>411</v>
      </c>
      <c r="C7054">
        <f t="shared" si="118"/>
        <v>1997</v>
      </c>
    </row>
    <row r="7055" spans="1:3" x14ac:dyDescent="0.35">
      <c r="A7055" s="41">
        <v>35480</v>
      </c>
      <c r="B7055">
        <v>402</v>
      </c>
      <c r="C7055">
        <f t="shared" si="118"/>
        <v>1997</v>
      </c>
    </row>
    <row r="7056" spans="1:3" x14ac:dyDescent="0.35">
      <c r="A7056" s="41">
        <v>35479</v>
      </c>
      <c r="B7056">
        <v>400</v>
      </c>
      <c r="C7056">
        <f t="shared" si="118"/>
        <v>1997</v>
      </c>
    </row>
    <row r="7057" spans="1:3" x14ac:dyDescent="0.35">
      <c r="A7057" s="41">
        <v>35475</v>
      </c>
      <c r="B7057">
        <v>400</v>
      </c>
      <c r="C7057">
        <f t="shared" si="118"/>
        <v>1997</v>
      </c>
    </row>
    <row r="7058" spans="1:3" x14ac:dyDescent="0.35">
      <c r="A7058" s="41">
        <v>35474</v>
      </c>
      <c r="B7058">
        <v>400</v>
      </c>
      <c r="C7058">
        <f t="shared" si="118"/>
        <v>1997</v>
      </c>
    </row>
    <row r="7059" spans="1:3" x14ac:dyDescent="0.35">
      <c r="A7059" s="41">
        <v>35473</v>
      </c>
      <c r="B7059">
        <v>404</v>
      </c>
      <c r="C7059">
        <f t="shared" si="118"/>
        <v>1997</v>
      </c>
    </row>
    <row r="7060" spans="1:3" x14ac:dyDescent="0.35">
      <c r="A7060" s="41">
        <v>35472</v>
      </c>
      <c r="B7060">
        <v>408</v>
      </c>
      <c r="C7060">
        <f t="shared" si="118"/>
        <v>1997</v>
      </c>
    </row>
    <row r="7061" spans="1:3" x14ac:dyDescent="0.35">
      <c r="A7061" s="41">
        <v>35471</v>
      </c>
      <c r="B7061">
        <v>418</v>
      </c>
      <c r="C7061">
        <f t="shared" si="118"/>
        <v>1997</v>
      </c>
    </row>
    <row r="7062" spans="1:3" x14ac:dyDescent="0.35">
      <c r="A7062" s="41">
        <v>35468</v>
      </c>
      <c r="B7062">
        <v>421</v>
      </c>
      <c r="C7062">
        <f t="shared" si="118"/>
        <v>1997</v>
      </c>
    </row>
    <row r="7063" spans="1:3" x14ac:dyDescent="0.35">
      <c r="A7063" s="41">
        <v>35467</v>
      </c>
      <c r="B7063">
        <v>426</v>
      </c>
      <c r="C7063">
        <f t="shared" si="118"/>
        <v>1997</v>
      </c>
    </row>
    <row r="7064" spans="1:3" x14ac:dyDescent="0.35">
      <c r="A7064" s="41">
        <v>35466</v>
      </c>
      <c r="B7064">
        <v>420</v>
      </c>
      <c r="C7064">
        <f t="shared" si="118"/>
        <v>1997</v>
      </c>
    </row>
    <row r="7065" spans="1:3" x14ac:dyDescent="0.35">
      <c r="A7065" s="41">
        <v>35465</v>
      </c>
      <c r="B7065">
        <v>421</v>
      </c>
      <c r="C7065">
        <f t="shared" si="118"/>
        <v>1997</v>
      </c>
    </row>
    <row r="7066" spans="1:3" x14ac:dyDescent="0.35">
      <c r="A7066" s="41">
        <v>35464</v>
      </c>
      <c r="B7066">
        <v>429</v>
      </c>
      <c r="C7066">
        <f t="shared" si="118"/>
        <v>1997</v>
      </c>
    </row>
    <row r="7067" spans="1:3" x14ac:dyDescent="0.35">
      <c r="A7067" s="41">
        <v>35461</v>
      </c>
      <c r="B7067">
        <v>437</v>
      </c>
      <c r="C7067">
        <f t="shared" si="118"/>
        <v>1997</v>
      </c>
    </row>
    <row r="7068" spans="1:3" x14ac:dyDescent="0.35">
      <c r="A7068" s="41">
        <v>35460</v>
      </c>
      <c r="B7068">
        <v>445</v>
      </c>
      <c r="C7068">
        <f t="shared" si="118"/>
        <v>1997</v>
      </c>
    </row>
    <row r="7069" spans="1:3" x14ac:dyDescent="0.35">
      <c r="A7069" s="41">
        <v>35459</v>
      </c>
      <c r="B7069">
        <v>452</v>
      </c>
      <c r="C7069">
        <f t="shared" si="118"/>
        <v>1997</v>
      </c>
    </row>
    <row r="7070" spans="1:3" x14ac:dyDescent="0.35">
      <c r="A7070" s="41">
        <v>35458</v>
      </c>
      <c r="B7070">
        <v>444</v>
      </c>
      <c r="C7070">
        <f t="shared" si="118"/>
        <v>1997</v>
      </c>
    </row>
    <row r="7071" spans="1:3" x14ac:dyDescent="0.35">
      <c r="A7071" s="41">
        <v>35457</v>
      </c>
      <c r="B7071">
        <v>455</v>
      </c>
      <c r="C7071">
        <f t="shared" si="118"/>
        <v>1997</v>
      </c>
    </row>
    <row r="7072" spans="1:3" x14ac:dyDescent="0.35">
      <c r="A7072" s="41">
        <v>35454</v>
      </c>
      <c r="B7072">
        <v>460</v>
      </c>
      <c r="C7072">
        <f t="shared" si="118"/>
        <v>1997</v>
      </c>
    </row>
    <row r="7073" spans="1:3" x14ac:dyDescent="0.35">
      <c r="A7073" s="41">
        <v>35453</v>
      </c>
      <c r="B7073">
        <v>447</v>
      </c>
      <c r="C7073">
        <f t="shared" si="118"/>
        <v>1997</v>
      </c>
    </row>
    <row r="7074" spans="1:3" x14ac:dyDescent="0.35">
      <c r="A7074" s="41">
        <v>35452</v>
      </c>
      <c r="B7074">
        <v>446</v>
      </c>
      <c r="C7074">
        <f t="shared" si="118"/>
        <v>1997</v>
      </c>
    </row>
    <row r="7075" spans="1:3" x14ac:dyDescent="0.35">
      <c r="A7075" s="41">
        <v>35451</v>
      </c>
      <c r="B7075">
        <v>456</v>
      </c>
      <c r="C7075">
        <f t="shared" si="118"/>
        <v>1997</v>
      </c>
    </row>
    <row r="7076" spans="1:3" x14ac:dyDescent="0.35">
      <c r="A7076" s="41">
        <v>35447</v>
      </c>
      <c r="B7076">
        <v>463</v>
      </c>
      <c r="C7076">
        <f t="shared" si="118"/>
        <v>1997</v>
      </c>
    </row>
    <row r="7077" spans="1:3" x14ac:dyDescent="0.35">
      <c r="A7077" s="41">
        <v>35446</v>
      </c>
      <c r="B7077">
        <v>464</v>
      </c>
      <c r="C7077">
        <f t="shared" si="118"/>
        <v>1997</v>
      </c>
    </row>
    <row r="7078" spans="1:3" x14ac:dyDescent="0.35">
      <c r="A7078" s="41">
        <v>35445</v>
      </c>
      <c r="B7078">
        <v>467</v>
      </c>
      <c r="C7078">
        <f t="shared" si="118"/>
        <v>1997</v>
      </c>
    </row>
    <row r="7079" spans="1:3" x14ac:dyDescent="0.35">
      <c r="A7079" s="41">
        <v>35444</v>
      </c>
      <c r="B7079">
        <v>479</v>
      </c>
      <c r="C7079">
        <f t="shared" si="118"/>
        <v>1997</v>
      </c>
    </row>
    <row r="7080" spans="1:3" x14ac:dyDescent="0.35">
      <c r="A7080" s="41">
        <v>35443</v>
      </c>
      <c r="B7080">
        <v>490</v>
      </c>
      <c r="C7080">
        <f t="shared" si="118"/>
        <v>1997</v>
      </c>
    </row>
    <row r="7081" spans="1:3" x14ac:dyDescent="0.35">
      <c r="A7081" s="41">
        <v>35440</v>
      </c>
      <c r="B7081">
        <v>480</v>
      </c>
      <c r="C7081">
        <f t="shared" si="118"/>
        <v>1997</v>
      </c>
    </row>
    <row r="7082" spans="1:3" x14ac:dyDescent="0.35">
      <c r="A7082" s="41">
        <v>35439</v>
      </c>
      <c r="B7082">
        <v>492</v>
      </c>
      <c r="C7082">
        <f t="shared" si="118"/>
        <v>1997</v>
      </c>
    </row>
    <row r="7083" spans="1:3" x14ac:dyDescent="0.35">
      <c r="A7083" s="41">
        <v>35438</v>
      </c>
      <c r="B7083">
        <v>488</v>
      </c>
      <c r="C7083">
        <f t="shared" si="118"/>
        <v>1997</v>
      </c>
    </row>
    <row r="7084" spans="1:3" x14ac:dyDescent="0.35">
      <c r="A7084" s="41">
        <v>35437</v>
      </c>
      <c r="B7084">
        <v>491</v>
      </c>
      <c r="C7084">
        <f t="shared" si="118"/>
        <v>1997</v>
      </c>
    </row>
    <row r="7085" spans="1:3" x14ac:dyDescent="0.35">
      <c r="A7085" s="41">
        <v>35436</v>
      </c>
      <c r="B7085">
        <v>495</v>
      </c>
      <c r="C7085">
        <f t="shared" si="118"/>
        <v>1997</v>
      </c>
    </row>
    <row r="7086" spans="1:3" x14ac:dyDescent="0.35">
      <c r="A7086" s="41">
        <v>35433</v>
      </c>
      <c r="B7086">
        <v>502</v>
      </c>
      <c r="C7086">
        <f t="shared" si="118"/>
        <v>1997</v>
      </c>
    </row>
    <row r="7087" spans="1:3" x14ac:dyDescent="0.35">
      <c r="A7087" s="41">
        <v>35432</v>
      </c>
      <c r="B7087">
        <v>514</v>
      </c>
      <c r="C7087">
        <f t="shared" si="118"/>
        <v>1997</v>
      </c>
    </row>
    <row r="7088" spans="1:3" x14ac:dyDescent="0.35">
      <c r="A7088" s="41">
        <v>35430</v>
      </c>
      <c r="B7088">
        <v>523</v>
      </c>
      <c r="C7088">
        <f t="shared" si="118"/>
        <v>1996</v>
      </c>
    </row>
  </sheetData>
  <mergeCells count="3">
    <mergeCell ref="N2:N3"/>
    <mergeCell ref="N5:N6"/>
    <mergeCell ref="N14:N15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0395F-95C1-4489-BD9F-24CC1F5E1CC6}">
  <dimension ref="A1:G30"/>
  <sheetViews>
    <sheetView workbookViewId="0">
      <selection activeCell="J7" sqref="J7"/>
    </sheetView>
  </sheetViews>
  <sheetFormatPr defaultRowHeight="14.5" x14ac:dyDescent="0.35"/>
  <cols>
    <col min="3" max="3" width="17.453125" bestFit="1" customWidth="1"/>
    <col min="6" max="6" width="11.81640625" bestFit="1" customWidth="1"/>
    <col min="7" max="7" width="4.7265625" customWidth="1"/>
    <col min="8" max="8" width="8.90625" customWidth="1"/>
    <col min="9" max="9" width="12.1796875" customWidth="1"/>
  </cols>
  <sheetData>
    <row r="1" spans="1:7" x14ac:dyDescent="0.35">
      <c r="A1" s="52" t="s">
        <v>6</v>
      </c>
      <c r="B1" s="52" t="s">
        <v>78</v>
      </c>
      <c r="C1" s="52" t="s">
        <v>79</v>
      </c>
    </row>
    <row r="2" spans="1:7" x14ac:dyDescent="0.35">
      <c r="A2" s="53">
        <v>35400</v>
      </c>
      <c r="B2">
        <v>158.6</v>
      </c>
    </row>
    <row r="3" spans="1:7" x14ac:dyDescent="0.35">
      <c r="A3" s="53">
        <v>35765</v>
      </c>
      <c r="B3">
        <v>161.30000000000001</v>
      </c>
      <c r="C3" s="44">
        <f t="shared" ref="C3:C5" si="0">B3/B2-1</f>
        <v>1.7023959646910614E-2</v>
      </c>
      <c r="E3" s="204" t="s">
        <v>88</v>
      </c>
      <c r="F3" s="205"/>
    </row>
    <row r="4" spans="1:7" x14ac:dyDescent="0.35">
      <c r="A4" s="53">
        <v>36130</v>
      </c>
      <c r="B4">
        <v>163.9</v>
      </c>
      <c r="C4" s="44">
        <f t="shared" si="0"/>
        <v>1.6119032858028515E-2</v>
      </c>
      <c r="E4" s="67">
        <f>AVERAGE(C18:C27)</f>
        <v>2.1506172600616179E-2</v>
      </c>
      <c r="F4" s="68" t="s">
        <v>87</v>
      </c>
      <c r="G4" t="s">
        <v>188</v>
      </c>
    </row>
    <row r="5" spans="1:7" x14ac:dyDescent="0.35">
      <c r="A5" s="53">
        <v>36495</v>
      </c>
      <c r="B5">
        <v>168.3</v>
      </c>
      <c r="C5" s="44">
        <f t="shared" si="0"/>
        <v>2.6845637583892579E-2</v>
      </c>
      <c r="E5" s="43">
        <f>AVERAGE(C19:C28)</f>
        <v>2.6219551563279441E-2</v>
      </c>
      <c r="F5" s="69" t="s">
        <v>196</v>
      </c>
    </row>
    <row r="6" spans="1:7" x14ac:dyDescent="0.35">
      <c r="A6" s="53">
        <v>36861</v>
      </c>
      <c r="B6">
        <v>174</v>
      </c>
      <c r="C6" s="44">
        <f>B6/B5-1</f>
        <v>3.3868092691621943E-2</v>
      </c>
    </row>
    <row r="7" spans="1:7" x14ac:dyDescent="0.35">
      <c r="A7" s="53">
        <v>37226</v>
      </c>
      <c r="B7">
        <v>176.7</v>
      </c>
      <c r="C7" s="44">
        <f t="shared" ref="C7:C30" si="1">B7/B6-1</f>
        <v>1.551724137931032E-2</v>
      </c>
      <c r="E7" s="206" t="s">
        <v>211</v>
      </c>
      <c r="F7" s="206"/>
    </row>
    <row r="8" spans="1:7" x14ac:dyDescent="0.35">
      <c r="A8" s="53">
        <v>37591</v>
      </c>
      <c r="B8">
        <v>180.9</v>
      </c>
      <c r="C8" s="44">
        <f t="shared" si="1"/>
        <v>2.3769100169779289E-2</v>
      </c>
      <c r="E8" s="43">
        <f>AVERAGE(C13:C27)</f>
        <v>2.1905551721605472E-2</v>
      </c>
      <c r="F8" s="69" t="s">
        <v>212</v>
      </c>
      <c r="G8" t="s">
        <v>182</v>
      </c>
    </row>
    <row r="9" spans="1:7" x14ac:dyDescent="0.35">
      <c r="A9" s="53">
        <v>37956</v>
      </c>
      <c r="B9">
        <v>184.3</v>
      </c>
      <c r="C9" s="44">
        <f t="shared" si="1"/>
        <v>1.8794914317302513E-2</v>
      </c>
      <c r="E9" s="158">
        <f>AVERAGE(C14:C28)</f>
        <v>2.3487640220709222E-2</v>
      </c>
      <c r="F9" s="159" t="s">
        <v>213</v>
      </c>
      <c r="G9" t="s">
        <v>190</v>
      </c>
    </row>
    <row r="10" spans="1:7" x14ac:dyDescent="0.35">
      <c r="A10" s="53">
        <v>38322</v>
      </c>
      <c r="B10">
        <v>190.3</v>
      </c>
      <c r="C10" s="44">
        <f t="shared" si="1"/>
        <v>3.255561584373301E-2</v>
      </c>
    </row>
    <row r="11" spans="1:7" x14ac:dyDescent="0.35">
      <c r="A11" s="53">
        <v>38687</v>
      </c>
      <c r="B11">
        <v>196.8</v>
      </c>
      <c r="C11" s="44">
        <f t="shared" si="1"/>
        <v>3.4156594850236477E-2</v>
      </c>
    </row>
    <row r="12" spans="1:7" x14ac:dyDescent="0.35">
      <c r="A12" s="53">
        <v>39052</v>
      </c>
      <c r="B12">
        <v>201.8</v>
      </c>
      <c r="C12" s="44">
        <f t="shared" si="1"/>
        <v>2.5406504065040636E-2</v>
      </c>
    </row>
    <row r="13" spans="1:7" x14ac:dyDescent="0.35">
      <c r="A13" s="53">
        <v>39417</v>
      </c>
      <c r="B13">
        <v>210.036</v>
      </c>
      <c r="C13" s="44">
        <f t="shared" si="1"/>
        <v>4.0812685827551931E-2</v>
      </c>
    </row>
    <row r="14" spans="1:7" x14ac:dyDescent="0.35">
      <c r="A14" s="53">
        <v>39783</v>
      </c>
      <c r="B14">
        <v>210.22800000000001</v>
      </c>
      <c r="C14" s="44">
        <f t="shared" si="1"/>
        <v>9.1412900645604367E-4</v>
      </c>
    </row>
    <row r="15" spans="1:7" x14ac:dyDescent="0.35">
      <c r="A15" s="53">
        <v>40148</v>
      </c>
      <c r="B15">
        <v>215.94900000000001</v>
      </c>
      <c r="C15" s="44">
        <f t="shared" si="1"/>
        <v>2.7213311262058282E-2</v>
      </c>
    </row>
    <row r="16" spans="1:7" x14ac:dyDescent="0.35">
      <c r="A16" s="53">
        <v>40513</v>
      </c>
      <c r="B16">
        <v>219.179</v>
      </c>
      <c r="C16" s="44">
        <f t="shared" si="1"/>
        <v>1.4957235273143077E-2</v>
      </c>
    </row>
    <row r="17" spans="1:3" x14ac:dyDescent="0.35">
      <c r="A17" s="53">
        <v>40878</v>
      </c>
      <c r="B17">
        <v>225.672</v>
      </c>
      <c r="C17" s="44">
        <f t="shared" si="1"/>
        <v>2.9624188448710953E-2</v>
      </c>
    </row>
    <row r="18" spans="1:3" x14ac:dyDescent="0.35">
      <c r="A18" s="54">
        <v>41244</v>
      </c>
      <c r="B18" s="55">
        <v>229.601</v>
      </c>
      <c r="C18" s="56">
        <f t="shared" si="1"/>
        <v>1.7410223687475579E-2</v>
      </c>
    </row>
    <row r="19" spans="1:3" x14ac:dyDescent="0.35">
      <c r="A19" s="54">
        <v>41609</v>
      </c>
      <c r="B19" s="55">
        <v>233.04900000000001</v>
      </c>
      <c r="C19" s="56">
        <f t="shared" si="1"/>
        <v>1.501735619618394E-2</v>
      </c>
    </row>
    <row r="20" spans="1:3" x14ac:dyDescent="0.35">
      <c r="A20" s="54">
        <v>41974</v>
      </c>
      <c r="B20" s="55">
        <v>234.81200000000001</v>
      </c>
      <c r="C20" s="56">
        <f t="shared" si="1"/>
        <v>7.564932696557447E-3</v>
      </c>
    </row>
    <row r="21" spans="1:3" x14ac:dyDescent="0.35">
      <c r="A21" s="54">
        <v>42339</v>
      </c>
      <c r="B21" s="55">
        <v>236.52500000000001</v>
      </c>
      <c r="C21" s="56">
        <f t="shared" si="1"/>
        <v>7.2951978604158807E-3</v>
      </c>
    </row>
    <row r="22" spans="1:3" x14ac:dyDescent="0.35">
      <c r="A22" s="54">
        <v>42705</v>
      </c>
      <c r="B22" s="55">
        <v>241.43199999999999</v>
      </c>
      <c r="C22" s="56">
        <f t="shared" si="1"/>
        <v>2.074622132966919E-2</v>
      </c>
    </row>
    <row r="23" spans="1:3" x14ac:dyDescent="0.35">
      <c r="A23" s="54">
        <v>43070</v>
      </c>
      <c r="B23" s="55">
        <v>246.524</v>
      </c>
      <c r="C23" s="56">
        <f t="shared" si="1"/>
        <v>2.1090824745684245E-2</v>
      </c>
    </row>
    <row r="24" spans="1:3" x14ac:dyDescent="0.35">
      <c r="A24" s="54">
        <v>43435</v>
      </c>
      <c r="B24" s="55">
        <v>251.233</v>
      </c>
      <c r="C24" s="56">
        <f t="shared" si="1"/>
        <v>1.9101588486313714E-2</v>
      </c>
    </row>
    <row r="25" spans="1:3" x14ac:dyDescent="0.35">
      <c r="A25" s="54">
        <v>43800</v>
      </c>
      <c r="B25" s="55">
        <v>256.97399999999999</v>
      </c>
      <c r="C25" s="56">
        <f t="shared" si="1"/>
        <v>2.2851297401217163E-2</v>
      </c>
    </row>
    <row r="26" spans="1:3" x14ac:dyDescent="0.35">
      <c r="A26" s="54">
        <v>44166</v>
      </c>
      <c r="B26" s="55">
        <v>260.47399999999999</v>
      </c>
      <c r="C26" s="56">
        <f t="shared" si="1"/>
        <v>1.3620054947193205E-2</v>
      </c>
    </row>
    <row r="27" spans="1:3" x14ac:dyDescent="0.35">
      <c r="A27" s="54">
        <v>44531</v>
      </c>
      <c r="B27" s="55">
        <v>278.80200000000002</v>
      </c>
      <c r="C27" s="56">
        <f t="shared" si="1"/>
        <v>7.0364028655451438E-2</v>
      </c>
    </row>
    <row r="28" spans="1:3" x14ac:dyDescent="0.35">
      <c r="A28" s="53">
        <v>44896</v>
      </c>
      <c r="B28">
        <v>296.79700000000003</v>
      </c>
      <c r="C28" s="57">
        <f t="shared" si="1"/>
        <v>6.4544013314108195E-2</v>
      </c>
    </row>
    <row r="29" spans="1:3" x14ac:dyDescent="0.35">
      <c r="A29" s="53">
        <v>45261</v>
      </c>
      <c r="B29">
        <v>306.74599999999998</v>
      </c>
      <c r="C29" s="57">
        <f t="shared" si="1"/>
        <v>3.3521228314302265E-2</v>
      </c>
    </row>
    <row r="30" spans="1:3" x14ac:dyDescent="0.35">
      <c r="A30" s="53">
        <v>45627</v>
      </c>
      <c r="B30">
        <v>315.60500000000002</v>
      </c>
      <c r="C30" s="57">
        <f t="shared" si="1"/>
        <v>2.8880572199800669E-2</v>
      </c>
    </row>
  </sheetData>
  <mergeCells count="2">
    <mergeCell ref="E3:F3"/>
    <mergeCell ref="E7:F7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284F8D40852243A11A1EE3529A9F8D" ma:contentTypeVersion="4" ma:contentTypeDescription="Create a new document." ma:contentTypeScope="" ma:versionID="bb8ab0e2dfdb48cbfbf2b632fc295ac5">
  <xsd:schema xmlns:xsd="http://www.w3.org/2001/XMLSchema" xmlns:xs="http://www.w3.org/2001/XMLSchema" xmlns:p="http://schemas.microsoft.com/office/2006/metadata/properties" xmlns:ns2="421199f3-003a-415a-929b-ef7d3c47816a" targetNamespace="http://schemas.microsoft.com/office/2006/metadata/properties" ma:root="true" ma:fieldsID="c4330209e55cf2f240529fbb859dd459" ns2:_="">
    <xsd:import namespace="421199f3-003a-415a-929b-ef7d3c4781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199f3-003a-415a-929b-ef7d3c4781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379BA1-678B-4515-94B3-01A46E7EC90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968948E-9D4C-4F21-BF83-3A31FC0985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21199f3-003a-415a-929b-ef7d3c4781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63B39C7-6AE2-45E5-BB25-5882C7E219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WACC</vt:lpstr>
      <vt:lpstr>Estrutura de Capital</vt:lpstr>
      <vt:lpstr>Taxa livre r</vt:lpstr>
      <vt:lpstr>Beta Damodaran</vt:lpstr>
      <vt:lpstr>Beta SP</vt:lpstr>
      <vt:lpstr>Premio rm</vt:lpstr>
      <vt:lpstr>Risco país</vt:lpstr>
      <vt:lpstr>CPI-U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 Diniz Cecilio Soares</dc:creator>
  <cp:lastModifiedBy>Clara Diniz Cecilio Soares</cp:lastModifiedBy>
  <dcterms:created xsi:type="dcterms:W3CDTF">2025-06-25T13:53:21Z</dcterms:created>
  <dcterms:modified xsi:type="dcterms:W3CDTF">2025-07-16T14:09:21Z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0x01010006284F8D40852243A11A1EE3529A9F8D</vt:lpwstr>
  </property>
</Properties>
</file>